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2.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7.xml" ContentType="application/vnd.openxmlformats-officedocument.drawing+xml"/>
  <Override PartName="/xl/comments3.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omments5.xml" ContentType="application/vnd.openxmlformats-officedocument.spreadsheetml.comments+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0.xml" ContentType="application/vnd.openxmlformats-officedocument.drawing+xml"/>
  <Override PartName="/xl/comments6.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autoCompressPictures="0" defaultThemeVersion="124226"/>
  <mc:AlternateContent xmlns:mc="http://schemas.openxmlformats.org/markup-compatibility/2006">
    <mc:Choice Requires="x15">
      <x15ac:absPath xmlns:x15ac="http://schemas.microsoft.com/office/spreadsheetml/2010/11/ac" url="https://mineducaciongovco-my.sharepoint.com/personal/isuarezl_mineducacion_gov_co/Documents/Ingrid Suárez/Planes finales/"/>
    </mc:Choice>
  </mc:AlternateContent>
  <xr:revisionPtr revIDLastSave="39" documentId="8_{3DAD9535-BF33-4B75-A8C7-441724ED0A49}" xr6:coauthVersionLast="47" xr6:coauthVersionMax="47" xr10:uidLastSave="{B043EB55-9F2A-4B23-8AE5-E6E69E8967CB}"/>
  <bookViews>
    <workbookView xWindow="-120" yWindow="-120" windowWidth="24240" windowHeight="13140" tabRatio="558" firstSheet="4" activeTab="8" xr2:uid="{00000000-000D-0000-FFFF-FFFF00000000}"/>
  </bookViews>
  <sheets>
    <sheet name="PLAN ANUAL 2024" sheetId="9" r:id="rId1"/>
    <sheet name="Prog. Cap SG-SST Formación PESV" sheetId="10" r:id="rId2"/>
    <sheet name="Plan de Comunicaciones SST" sheetId="19" r:id="rId3"/>
    <sheet name="Programa de Cuidado de la Salud" sheetId="2" r:id="rId4"/>
    <sheet name="SVE-Psicosocial" sheetId="11" r:id="rId5"/>
    <sheet name="PVE-DME" sheetId="12" r:id="rId6"/>
    <sheet name="HIGIENE Y SEGURIDAD IND." sheetId="14" r:id="rId7"/>
    <sheet name="EMERGENCIAS" sheetId="18" r:id="rId8"/>
    <sheet name="IPEVIAL" sheetId="13" r:id="rId9"/>
    <sheet name="Programa TECNOCOM TEL" sheetId="4" state="hidden" r:id="rId10"/>
  </sheets>
  <externalReferences>
    <externalReference r:id="rId11"/>
    <externalReference r:id="rId12"/>
    <externalReference r:id="rId13"/>
    <externalReference r:id="rId14"/>
  </externalReferences>
  <definedNames>
    <definedName name="_xlnm._FilterDatabase" localSheetId="7" hidden="1">EMERGENCIAS!$E$25:$N$84</definedName>
    <definedName name="_xlnm._FilterDatabase" localSheetId="6" hidden="1">'HIGIENE Y SEGURIDAD IND.'!$E$25:$N$129</definedName>
    <definedName name="_xlnm._FilterDatabase" localSheetId="8" hidden="1">IPEVIAL!$E$25:$N$116</definedName>
    <definedName name="_xlnm._FilterDatabase" localSheetId="0" hidden="1">'PLAN ANUAL 2024'!$A$12:$AE$43</definedName>
    <definedName name="_xlnm._FilterDatabase" localSheetId="2" hidden="1">'Plan de Comunicaciones SST'!$A$12:$AE$52</definedName>
    <definedName name="_xlnm._FilterDatabase" localSheetId="1" hidden="1">'Prog. Cap SG-SST Formación PESV'!$A$12:$AE$59</definedName>
    <definedName name="_xlnm._FilterDatabase" localSheetId="3" hidden="1">'Programa de Cuidado de la Salud'!$E$25:$N$101</definedName>
    <definedName name="_xlnm._FilterDatabase" localSheetId="9" hidden="1">'Programa TECNOCOM TEL'!$E$25:$N$101</definedName>
    <definedName name="_xlnm._FilterDatabase" localSheetId="5" hidden="1">'PVE-DME'!$E$25:$N$106</definedName>
    <definedName name="_xlnm._FilterDatabase" localSheetId="4" hidden="1">'SVE-Psicosocial'!$E$24:$N$114</definedName>
    <definedName name="_xlnm.Print_Area" localSheetId="7">EMERGENCIAS!$A$1:$AH$103</definedName>
    <definedName name="_xlnm.Print_Area" localSheetId="6">'HIGIENE Y SEGURIDAD IND.'!$A$1:$AH$148</definedName>
    <definedName name="_xlnm.Print_Area" localSheetId="8">IPEVIAL!$A$1:$AH$267</definedName>
    <definedName name="_xlnm.Print_Area" localSheetId="9">'Programa TECNOCOM TEL'!$A$1:$AH$116</definedName>
    <definedName name="_xlnm.Print_Area" localSheetId="5">'PVE-DME'!$A$1:$AH$125</definedName>
    <definedName name="CALIFICACIONB" localSheetId="2">'[1]Resultados Generales'!#REF!</definedName>
    <definedName name="CALIFICACIONB">'[1]Resultados Generales'!#REF!</definedName>
    <definedName name="CALIFICACIONC" localSheetId="2">'[1]Resultados Generales'!#REF!</definedName>
    <definedName name="CALIFICACIONC">'[1]Resultados Generales'!#REF!</definedName>
    <definedName name="CALIFICACIOND" localSheetId="2">'[1]Resultados Generales'!#REF!</definedName>
    <definedName name="CALIFICACIOND">'[1]Resultados Generales'!#REF!</definedName>
    <definedName name="Recover">[2]Macro1!$A$56</definedName>
    <definedName name="TableName">"Dummy"</definedName>
    <definedName name="TítuloDeColumna1">" "</definedName>
    <definedName name="_xlnm.Print_Titles" localSheetId="7">EMERGENCIAS!$1:$4</definedName>
    <definedName name="_xlnm.Print_Titles" localSheetId="6">'HIGIENE Y SEGURIDAD IND.'!$1:$4</definedName>
    <definedName name="_xlnm.Print_Titles" localSheetId="8">IPEVIAL!$1:$4</definedName>
    <definedName name="_xlnm.Print_Titles" localSheetId="3">'Programa de Cuidado de la Salud'!$1:$4</definedName>
    <definedName name="_xlnm.Print_Titles" localSheetId="9">'Programa TECNOCOM TEL'!$1:$4</definedName>
    <definedName name="_xlnm.Print_Titles" localSheetId="5">'PVE-DME'!$1:$4</definedName>
    <definedName name="_xlnm.Print_Titles" localSheetId="4">'SVE-Psicosocial'!$1:$4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F66" i="2" l="1"/>
  <c r="AF47" i="12"/>
  <c r="AG47" i="12"/>
  <c r="AH47" i="12"/>
  <c r="D50" i="19"/>
  <c r="E50" i="19"/>
  <c r="F50" i="19"/>
  <c r="G50" i="19"/>
  <c r="H50" i="19"/>
  <c r="I50" i="19"/>
  <c r="J50" i="19"/>
  <c r="K50" i="19"/>
  <c r="L50" i="19"/>
  <c r="M50" i="19"/>
  <c r="N50" i="19"/>
  <c r="O50" i="19"/>
  <c r="P50" i="19"/>
  <c r="Q50" i="19"/>
  <c r="R50" i="19"/>
  <c r="S50" i="19"/>
  <c r="T50" i="19"/>
  <c r="U50" i="19"/>
  <c r="V50" i="19"/>
  <c r="W50" i="19"/>
  <c r="X50" i="19"/>
  <c r="Y50" i="19"/>
  <c r="Z50" i="19"/>
  <c r="C50" i="19"/>
  <c r="Z55" i="19"/>
  <c r="Y55" i="19"/>
  <c r="Y56" i="19"/>
  <c r="X55" i="19"/>
  <c r="W55" i="19"/>
  <c r="W56" i="19"/>
  <c r="V55" i="19"/>
  <c r="U55" i="19"/>
  <c r="U56" i="19"/>
  <c r="T55" i="19"/>
  <c r="S55" i="19"/>
  <c r="S56" i="19"/>
  <c r="R55" i="19"/>
  <c r="Q55" i="19"/>
  <c r="Q56" i="19"/>
  <c r="P55" i="19"/>
  <c r="O55" i="19"/>
  <c r="O56" i="19"/>
  <c r="N55" i="19"/>
  <c r="M55" i="19"/>
  <c r="M56" i="19"/>
  <c r="L55" i="19"/>
  <c r="K55" i="19"/>
  <c r="K56" i="19"/>
  <c r="J55" i="19"/>
  <c r="I55" i="19"/>
  <c r="I56" i="19"/>
  <c r="H55" i="19"/>
  <c r="G55" i="19"/>
  <c r="G56" i="19"/>
  <c r="F55" i="19"/>
  <c r="E55" i="19"/>
  <c r="E56" i="19"/>
  <c r="D55" i="19"/>
  <c r="C55" i="19"/>
  <c r="C56" i="19"/>
  <c r="AC55" i="19"/>
  <c r="AA55" i="19"/>
  <c r="AE55" i="19"/>
  <c r="T245" i="13"/>
  <c r="S245" i="13"/>
  <c r="R245" i="13"/>
  <c r="Q245" i="13"/>
  <c r="P245" i="13"/>
  <c r="O245" i="13"/>
  <c r="N245" i="13"/>
  <c r="M245" i="13"/>
  <c r="L245" i="13"/>
  <c r="K245" i="13"/>
  <c r="J245" i="13"/>
  <c r="I245" i="13"/>
  <c r="T234" i="13"/>
  <c r="S234" i="13"/>
  <c r="R234" i="13"/>
  <c r="Q234" i="13"/>
  <c r="P234" i="13"/>
  <c r="O234" i="13"/>
  <c r="N234" i="13"/>
  <c r="M234" i="13"/>
  <c r="L234" i="13"/>
  <c r="K234" i="13"/>
  <c r="J234" i="13"/>
  <c r="I234" i="13"/>
  <c r="T223" i="13"/>
  <c r="S223" i="13"/>
  <c r="R223" i="13"/>
  <c r="Q223" i="13"/>
  <c r="P223" i="13"/>
  <c r="O223" i="13"/>
  <c r="N223" i="13"/>
  <c r="M223" i="13"/>
  <c r="L223" i="13"/>
  <c r="K223" i="13"/>
  <c r="J223" i="13"/>
  <c r="I223" i="13"/>
  <c r="T212" i="13"/>
  <c r="S212" i="13"/>
  <c r="R212" i="13"/>
  <c r="Q212" i="13"/>
  <c r="P212" i="13"/>
  <c r="O212" i="13"/>
  <c r="N212" i="13"/>
  <c r="M212" i="13"/>
  <c r="L212" i="13"/>
  <c r="K212" i="13"/>
  <c r="J212" i="13"/>
  <c r="I212" i="13"/>
  <c r="T201" i="13"/>
  <c r="S201" i="13"/>
  <c r="R201" i="13"/>
  <c r="Q201" i="13"/>
  <c r="P201" i="13"/>
  <c r="O201" i="13"/>
  <c r="N201" i="13"/>
  <c r="M201" i="13"/>
  <c r="L201" i="13"/>
  <c r="K201" i="13"/>
  <c r="J201" i="13"/>
  <c r="I201" i="13"/>
  <c r="T190" i="13"/>
  <c r="S190" i="13"/>
  <c r="R190" i="13"/>
  <c r="Q190" i="13"/>
  <c r="P190" i="13"/>
  <c r="O190" i="13"/>
  <c r="N190" i="13"/>
  <c r="M190" i="13"/>
  <c r="L190" i="13"/>
  <c r="K190" i="13"/>
  <c r="J190" i="13"/>
  <c r="I190" i="13"/>
  <c r="T179" i="13"/>
  <c r="S179" i="13"/>
  <c r="R179" i="13"/>
  <c r="Q179" i="13"/>
  <c r="P179" i="13"/>
  <c r="O179" i="13"/>
  <c r="N179" i="13"/>
  <c r="M179" i="13"/>
  <c r="L179" i="13"/>
  <c r="K179" i="13"/>
  <c r="J179" i="13"/>
  <c r="I179" i="13"/>
  <c r="T168" i="13"/>
  <c r="S168" i="13"/>
  <c r="R168" i="13"/>
  <c r="Q168" i="13"/>
  <c r="P168" i="13"/>
  <c r="O168" i="13"/>
  <c r="N168" i="13"/>
  <c r="M168" i="13"/>
  <c r="L168" i="13"/>
  <c r="K168" i="13"/>
  <c r="J168" i="13"/>
  <c r="I168" i="13"/>
  <c r="T157" i="13"/>
  <c r="S157" i="13"/>
  <c r="R157" i="13"/>
  <c r="Q157" i="13"/>
  <c r="P157" i="13"/>
  <c r="O157" i="13"/>
  <c r="N157" i="13"/>
  <c r="M157" i="13"/>
  <c r="L157" i="13"/>
  <c r="K157" i="13"/>
  <c r="J157" i="13"/>
  <c r="I157" i="13"/>
  <c r="T146" i="13"/>
  <c r="S146" i="13"/>
  <c r="R146" i="13"/>
  <c r="Q146" i="13"/>
  <c r="P146" i="13"/>
  <c r="O146" i="13"/>
  <c r="N146" i="13"/>
  <c r="M146" i="13"/>
  <c r="L146" i="13"/>
  <c r="K146" i="13"/>
  <c r="J146" i="13"/>
  <c r="I146" i="13"/>
  <c r="T135" i="13"/>
  <c r="S135" i="13"/>
  <c r="R135" i="13"/>
  <c r="Q135" i="13"/>
  <c r="P135" i="13"/>
  <c r="O135" i="13"/>
  <c r="N135" i="13"/>
  <c r="M135" i="13"/>
  <c r="L135" i="13"/>
  <c r="K135" i="13"/>
  <c r="J135" i="13"/>
  <c r="I135" i="13"/>
  <c r="T124" i="13"/>
  <c r="S124" i="13"/>
  <c r="R124" i="13"/>
  <c r="Q124" i="13"/>
  <c r="P124" i="13"/>
  <c r="O124" i="13"/>
  <c r="N124" i="13"/>
  <c r="M124" i="13"/>
  <c r="L124" i="13"/>
  <c r="K124" i="13"/>
  <c r="J124" i="13"/>
  <c r="I124" i="13"/>
  <c r="AF47" i="18"/>
  <c r="AG47" i="18"/>
  <c r="AH47" i="18"/>
  <c r="AC38" i="18"/>
  <c r="AD38" i="18"/>
  <c r="AE38" i="18"/>
  <c r="AF48" i="2"/>
  <c r="AG48" i="2"/>
  <c r="AC37" i="18"/>
  <c r="AD37" i="18"/>
  <c r="AC39" i="18"/>
  <c r="AD39" i="18"/>
  <c r="AC40" i="18"/>
  <c r="AD40" i="18"/>
  <c r="AF45" i="18"/>
  <c r="AG45" i="18"/>
  <c r="AF46" i="18"/>
  <c r="AG46" i="18"/>
  <c r="AF48" i="18"/>
  <c r="AG48" i="18"/>
  <c r="I67" i="18"/>
  <c r="J67" i="18"/>
  <c r="K67" i="18"/>
  <c r="L67" i="18"/>
  <c r="M67" i="18"/>
  <c r="N67" i="18"/>
  <c r="O67" i="18"/>
  <c r="P67" i="18"/>
  <c r="Q67" i="18"/>
  <c r="R67" i="18"/>
  <c r="S67" i="18"/>
  <c r="T67" i="18"/>
  <c r="I68" i="18"/>
  <c r="J68" i="18"/>
  <c r="K68" i="18"/>
  <c r="L68" i="18"/>
  <c r="M68" i="18"/>
  <c r="N68" i="18"/>
  <c r="O68" i="18"/>
  <c r="P68" i="18"/>
  <c r="Q68" i="18"/>
  <c r="R68" i="18"/>
  <c r="S68" i="18"/>
  <c r="T68" i="18"/>
  <c r="I78" i="18"/>
  <c r="J78" i="18"/>
  <c r="K78" i="18"/>
  <c r="L78" i="18"/>
  <c r="M78" i="18"/>
  <c r="N78" i="18"/>
  <c r="O78" i="18"/>
  <c r="P78" i="18"/>
  <c r="Q78" i="18"/>
  <c r="R78" i="18"/>
  <c r="S78" i="18"/>
  <c r="T78" i="18"/>
  <c r="I79" i="18"/>
  <c r="J79" i="18"/>
  <c r="K79" i="18"/>
  <c r="L79" i="18"/>
  <c r="M79" i="18"/>
  <c r="N79" i="18"/>
  <c r="O79" i="18"/>
  <c r="P79" i="18"/>
  <c r="Q79" i="18"/>
  <c r="R79" i="18"/>
  <c r="S79" i="18"/>
  <c r="T79" i="18"/>
  <c r="M80" i="18"/>
  <c r="O80" i="18"/>
  <c r="S80" i="18"/>
  <c r="N80" i="18"/>
  <c r="J80" i="18"/>
  <c r="AH48" i="18"/>
  <c r="AF53" i="18"/>
  <c r="Q69" i="18"/>
  <c r="L80" i="18"/>
  <c r="O69" i="18"/>
  <c r="T80" i="18"/>
  <c r="K80" i="18"/>
  <c r="L69" i="18"/>
  <c r="P69" i="18"/>
  <c r="S69" i="18"/>
  <c r="N69" i="18"/>
  <c r="T69" i="18"/>
  <c r="R80" i="18"/>
  <c r="K69" i="18"/>
  <c r="R69" i="18"/>
  <c r="J69" i="18"/>
  <c r="I69" i="18"/>
  <c r="AH48" i="2"/>
  <c r="AD43" i="18"/>
  <c r="AH45" i="18"/>
  <c r="AC43" i="18"/>
  <c r="AE39" i="18"/>
  <c r="AH46" i="18"/>
  <c r="Q80" i="18"/>
  <c r="I80" i="18"/>
  <c r="P80" i="18"/>
  <c r="M69" i="18"/>
  <c r="AG53" i="18"/>
  <c r="AE37" i="18"/>
  <c r="AE40" i="18"/>
  <c r="AH53" i="18"/>
  <c r="AE43" i="18"/>
  <c r="O125" i="14"/>
  <c r="I125" i="14"/>
  <c r="T114" i="14"/>
  <c r="S114" i="14"/>
  <c r="R114" i="14"/>
  <c r="Q114" i="14"/>
  <c r="P114" i="14"/>
  <c r="O114" i="14"/>
  <c r="N114" i="14"/>
  <c r="M114" i="14"/>
  <c r="L114" i="14"/>
  <c r="K114" i="14"/>
  <c r="J114" i="14"/>
  <c r="I114" i="14"/>
  <c r="T103" i="14"/>
  <c r="S103" i="14"/>
  <c r="R103" i="14"/>
  <c r="Q103" i="14"/>
  <c r="P103" i="14"/>
  <c r="O103" i="14"/>
  <c r="N103" i="14"/>
  <c r="M103" i="14"/>
  <c r="L103" i="14"/>
  <c r="K103" i="14"/>
  <c r="J103" i="14"/>
  <c r="I103" i="14"/>
  <c r="T81" i="14"/>
  <c r="O81" i="14"/>
  <c r="N81" i="14"/>
  <c r="L81" i="14"/>
  <c r="S81" i="14"/>
  <c r="P81" i="14"/>
  <c r="K81" i="14"/>
  <c r="AG63" i="14"/>
  <c r="AF63" i="14"/>
  <c r="AG62" i="14"/>
  <c r="AF62" i="14"/>
  <c r="AD37" i="14"/>
  <c r="AC37" i="14"/>
  <c r="AD36" i="14"/>
  <c r="AC36" i="14"/>
  <c r="AD35" i="14"/>
  <c r="AC35" i="14"/>
  <c r="AD34" i="14"/>
  <c r="AC34" i="14"/>
  <c r="T113" i="13"/>
  <c r="S113" i="13"/>
  <c r="R113" i="13"/>
  <c r="Q113" i="13"/>
  <c r="P113" i="13"/>
  <c r="O113" i="13"/>
  <c r="N113" i="13"/>
  <c r="M113" i="13"/>
  <c r="L113" i="13"/>
  <c r="K113" i="13"/>
  <c r="J113" i="13"/>
  <c r="I113" i="13"/>
  <c r="T102" i="13"/>
  <c r="S102" i="13"/>
  <c r="R102" i="13"/>
  <c r="Q102" i="13"/>
  <c r="P102" i="13"/>
  <c r="O102" i="13"/>
  <c r="N102" i="13"/>
  <c r="M102" i="13"/>
  <c r="L102" i="13"/>
  <c r="K102" i="13"/>
  <c r="J102" i="13"/>
  <c r="I102" i="13"/>
  <c r="AG50" i="13"/>
  <c r="AF50" i="13"/>
  <c r="AG49" i="13"/>
  <c r="AF49" i="13"/>
  <c r="AG48" i="13"/>
  <c r="AF48" i="13"/>
  <c r="AD44" i="13"/>
  <c r="AC44" i="13"/>
  <c r="AD43" i="13"/>
  <c r="AC43" i="13"/>
  <c r="AD42" i="13"/>
  <c r="AC42" i="13"/>
  <c r="AD41" i="13"/>
  <c r="AC41" i="13"/>
  <c r="AC40" i="13"/>
  <c r="AD39" i="13"/>
  <c r="AC39" i="13"/>
  <c r="AD38" i="13"/>
  <c r="AC38" i="13"/>
  <c r="AD37" i="13"/>
  <c r="AC37" i="13"/>
  <c r="AF64" i="14"/>
  <c r="AE36" i="14"/>
  <c r="AE34" i="14"/>
  <c r="AE37" i="14"/>
  <c r="L92" i="14"/>
  <c r="AG64" i="14"/>
  <c r="AH63" i="14"/>
  <c r="R81" i="14"/>
  <c r="J81" i="14"/>
  <c r="I81" i="14"/>
  <c r="Q81" i="14"/>
  <c r="M81" i="14"/>
  <c r="P92" i="14"/>
  <c r="M92" i="14"/>
  <c r="I92" i="14"/>
  <c r="Q92" i="14"/>
  <c r="J92" i="14"/>
  <c r="R92" i="14"/>
  <c r="O92" i="14"/>
  <c r="K92" i="14"/>
  <c r="AD60" i="14"/>
  <c r="T92" i="14"/>
  <c r="S92" i="14"/>
  <c r="AE35" i="14"/>
  <c r="AC60" i="14"/>
  <c r="N92" i="14"/>
  <c r="AE37" i="13"/>
  <c r="O80" i="13"/>
  <c r="K80" i="13"/>
  <c r="S80" i="13"/>
  <c r="AH48" i="13"/>
  <c r="S91" i="13"/>
  <c r="M80" i="13"/>
  <c r="I80" i="13"/>
  <c r="Q80" i="13"/>
  <c r="AE42" i="13"/>
  <c r="AE43" i="13"/>
  <c r="AH50" i="13"/>
  <c r="N80" i="13"/>
  <c r="AE39" i="13"/>
  <c r="AH49" i="13"/>
  <c r="K91" i="13"/>
  <c r="AF63" i="13"/>
  <c r="L80" i="13"/>
  <c r="T80" i="13"/>
  <c r="P80" i="13"/>
  <c r="J80" i="13"/>
  <c r="R80" i="13"/>
  <c r="L91" i="13"/>
  <c r="R91" i="13"/>
  <c r="P91" i="13"/>
  <c r="T91" i="13"/>
  <c r="AE41" i="13"/>
  <c r="AE38" i="13"/>
  <c r="I91" i="13"/>
  <c r="J91" i="13"/>
  <c r="Q91" i="13"/>
  <c r="O91" i="13"/>
  <c r="AH62" i="14"/>
  <c r="AH64" i="14"/>
  <c r="AE44" i="13"/>
  <c r="AC46" i="13"/>
  <c r="N91" i="13"/>
  <c r="AG63" i="13"/>
  <c r="M91" i="13"/>
  <c r="AD40" i="13"/>
  <c r="AE40" i="13"/>
  <c r="AH63" i="13"/>
  <c r="AE60" i="14"/>
  <c r="AE46" i="13"/>
  <c r="AD46" i="13"/>
  <c r="T103" i="12"/>
  <c r="S103" i="12"/>
  <c r="R103" i="12"/>
  <c r="Q103" i="12"/>
  <c r="P103" i="12"/>
  <c r="O103" i="12"/>
  <c r="N103" i="12"/>
  <c r="M103" i="12"/>
  <c r="L103" i="12"/>
  <c r="K103" i="12"/>
  <c r="J103" i="12"/>
  <c r="I103" i="12"/>
  <c r="T92" i="12"/>
  <c r="S92" i="12"/>
  <c r="R92" i="12"/>
  <c r="Q92" i="12"/>
  <c r="P92" i="12"/>
  <c r="O92" i="12"/>
  <c r="N92" i="12"/>
  <c r="M92" i="12"/>
  <c r="L92" i="12"/>
  <c r="K92" i="12"/>
  <c r="J92" i="12"/>
  <c r="I92" i="12"/>
  <c r="S81" i="12"/>
  <c r="R81" i="12"/>
  <c r="Q81" i="12"/>
  <c r="P81" i="12"/>
  <c r="O81" i="12"/>
  <c r="N81" i="12"/>
  <c r="M81" i="12"/>
  <c r="L81" i="12"/>
  <c r="K81" i="12"/>
  <c r="J81" i="12"/>
  <c r="I81" i="12"/>
  <c r="T81" i="12"/>
  <c r="P70" i="12"/>
  <c r="O70" i="12"/>
  <c r="N70" i="12"/>
  <c r="M70" i="12"/>
  <c r="T70" i="12"/>
  <c r="S70" i="12"/>
  <c r="R70" i="12"/>
  <c r="Q70" i="12"/>
  <c r="L70" i="12"/>
  <c r="K70" i="12"/>
  <c r="J70" i="12"/>
  <c r="I70" i="12"/>
  <c r="AG48" i="12"/>
  <c r="AF48" i="12"/>
  <c r="AG46" i="12"/>
  <c r="AF46" i="12"/>
  <c r="AG45" i="12"/>
  <c r="AF45" i="12"/>
  <c r="AG44" i="12"/>
  <c r="AF44" i="12"/>
  <c r="AG43" i="12"/>
  <c r="AF43" i="12"/>
  <c r="AG42" i="12"/>
  <c r="AF42" i="12"/>
  <c r="AG41" i="12"/>
  <c r="AF41" i="12"/>
  <c r="AG40" i="12"/>
  <c r="AF40" i="12"/>
  <c r="AG39" i="12"/>
  <c r="AF39" i="12"/>
  <c r="AD35" i="12"/>
  <c r="AC35" i="12"/>
  <c r="AD34" i="12"/>
  <c r="AC34" i="12"/>
  <c r="AD33" i="12"/>
  <c r="AC33" i="12"/>
  <c r="AD32" i="12"/>
  <c r="AC32" i="12"/>
  <c r="AD31" i="12"/>
  <c r="AC31" i="12"/>
  <c r="AD30" i="12"/>
  <c r="AC30" i="12"/>
  <c r="AE31" i="12"/>
  <c r="AH40" i="12"/>
  <c r="AH45" i="12"/>
  <c r="AE34" i="12"/>
  <c r="AH39" i="12"/>
  <c r="AH44" i="12"/>
  <c r="AH43" i="12"/>
  <c r="AH46" i="12"/>
  <c r="AH41" i="12"/>
  <c r="AE32" i="12"/>
  <c r="AE30" i="12"/>
  <c r="AG52" i="12"/>
  <c r="AH42" i="12"/>
  <c r="AF52" i="12"/>
  <c r="AH48" i="12"/>
  <c r="AE35" i="12"/>
  <c r="AD37" i="12"/>
  <c r="AE33" i="12"/>
  <c r="AC37" i="12"/>
  <c r="AH52" i="12"/>
  <c r="AE37" i="12"/>
  <c r="T110" i="11"/>
  <c r="S110" i="11"/>
  <c r="R110" i="11"/>
  <c r="Q110" i="11"/>
  <c r="P110" i="11"/>
  <c r="O110" i="11"/>
  <c r="N110" i="11"/>
  <c r="J110" i="11"/>
  <c r="I110" i="11"/>
  <c r="M109" i="11"/>
  <c r="L109" i="11"/>
  <c r="K109" i="11"/>
  <c r="M108" i="11"/>
  <c r="L108" i="11"/>
  <c r="K108" i="11"/>
  <c r="T99" i="11"/>
  <c r="S99" i="11"/>
  <c r="R99" i="11"/>
  <c r="Q99" i="11"/>
  <c r="P99" i="11"/>
  <c r="O99" i="11"/>
  <c r="N99" i="11"/>
  <c r="M99" i="11"/>
  <c r="L99" i="11"/>
  <c r="K99" i="11"/>
  <c r="J99" i="11"/>
  <c r="I99" i="11"/>
  <c r="T88" i="11"/>
  <c r="S88" i="11"/>
  <c r="R88" i="11"/>
  <c r="Q88" i="11"/>
  <c r="P88" i="11"/>
  <c r="O88" i="11"/>
  <c r="N88" i="11"/>
  <c r="M88" i="11"/>
  <c r="L88" i="11"/>
  <c r="K88" i="11"/>
  <c r="J88" i="11"/>
  <c r="I88" i="11"/>
  <c r="J77" i="11"/>
  <c r="I77" i="11"/>
  <c r="P77" i="11"/>
  <c r="N77" i="11"/>
  <c r="T66" i="11"/>
  <c r="P66" i="11"/>
  <c r="L66" i="11"/>
  <c r="O66" i="11"/>
  <c r="N66" i="11"/>
  <c r="M66" i="11"/>
  <c r="S66" i="11"/>
  <c r="R66" i="11"/>
  <c r="K66" i="11"/>
  <c r="J66" i="11"/>
  <c r="AG49" i="11"/>
  <c r="AF49" i="11"/>
  <c r="AG47" i="11"/>
  <c r="AF47" i="11"/>
  <c r="AG44" i="11"/>
  <c r="AF44" i="11"/>
  <c r="AG43" i="11"/>
  <c r="AF43" i="11"/>
  <c r="AG42" i="11"/>
  <c r="AF42" i="11"/>
  <c r="AG40" i="11"/>
  <c r="AF40" i="11"/>
  <c r="AH40" i="11"/>
  <c r="AH50" i="11"/>
  <c r="AD36" i="11"/>
  <c r="AC36" i="11"/>
  <c r="AD35" i="11"/>
  <c r="AC35" i="11"/>
  <c r="AD34" i="11"/>
  <c r="AC34" i="11"/>
  <c r="AD33" i="11"/>
  <c r="AC33" i="11"/>
  <c r="K110" i="11"/>
  <c r="AH44" i="11"/>
  <c r="AE34" i="11"/>
  <c r="AE33" i="11"/>
  <c r="AE35" i="11"/>
  <c r="AC37" i="11"/>
  <c r="M110" i="11"/>
  <c r="AH42" i="11"/>
  <c r="AE36" i="11"/>
  <c r="AD37" i="11"/>
  <c r="L110" i="11"/>
  <c r="AH43" i="11"/>
  <c r="AH47" i="11"/>
  <c r="AF50" i="11"/>
  <c r="AG50" i="11"/>
  <c r="O77" i="11"/>
  <c r="M77" i="11"/>
  <c r="Q77" i="11"/>
  <c r="R77" i="11"/>
  <c r="K77" i="11"/>
  <c r="S77" i="11"/>
  <c r="L77" i="11"/>
  <c r="T77" i="11"/>
  <c r="AH49" i="11"/>
  <c r="Q66" i="11"/>
  <c r="Z57" i="10"/>
  <c r="Z62" i="10"/>
  <c r="Y57" i="10"/>
  <c r="Y62" i="10"/>
  <c r="X57" i="10"/>
  <c r="X62" i="10"/>
  <c r="W57" i="10"/>
  <c r="W62" i="10"/>
  <c r="V57" i="10"/>
  <c r="V62" i="10"/>
  <c r="U57" i="10"/>
  <c r="U62" i="10"/>
  <c r="T57" i="10"/>
  <c r="T62" i="10"/>
  <c r="S57" i="10"/>
  <c r="S62" i="10"/>
  <c r="R57" i="10"/>
  <c r="R62" i="10"/>
  <c r="Q57" i="10"/>
  <c r="Q62" i="10"/>
  <c r="P57" i="10"/>
  <c r="P62" i="10"/>
  <c r="O57" i="10"/>
  <c r="O62" i="10"/>
  <c r="N57" i="10"/>
  <c r="N62" i="10"/>
  <c r="M57" i="10"/>
  <c r="M62" i="10"/>
  <c r="L57" i="10"/>
  <c r="L62" i="10"/>
  <c r="K57" i="10"/>
  <c r="K62" i="10"/>
  <c r="J57" i="10"/>
  <c r="J62" i="10"/>
  <c r="I57" i="10"/>
  <c r="I62" i="10"/>
  <c r="H57" i="10"/>
  <c r="H62" i="10"/>
  <c r="G57" i="10"/>
  <c r="G62" i="10"/>
  <c r="F57" i="10"/>
  <c r="F62" i="10"/>
  <c r="E57" i="10"/>
  <c r="E62" i="10"/>
  <c r="D57" i="10"/>
  <c r="D62" i="10"/>
  <c r="C57" i="10"/>
  <c r="C62" i="10"/>
  <c r="Z41" i="9"/>
  <c r="Z46" i="9"/>
  <c r="Y41" i="9"/>
  <c r="Y46" i="9"/>
  <c r="X41" i="9"/>
  <c r="X46" i="9"/>
  <c r="W41" i="9"/>
  <c r="W46" i="9"/>
  <c r="V41" i="9"/>
  <c r="V46" i="9"/>
  <c r="U41" i="9"/>
  <c r="U46" i="9"/>
  <c r="T41" i="9"/>
  <c r="T46" i="9"/>
  <c r="S41" i="9"/>
  <c r="S46" i="9"/>
  <c r="R41" i="9"/>
  <c r="R46" i="9"/>
  <c r="Q41" i="9"/>
  <c r="Q46" i="9"/>
  <c r="P41" i="9"/>
  <c r="P46" i="9"/>
  <c r="O41" i="9"/>
  <c r="O46" i="9"/>
  <c r="N41" i="9"/>
  <c r="N46" i="9"/>
  <c r="M41" i="9"/>
  <c r="M46" i="9"/>
  <c r="L41" i="9"/>
  <c r="L46" i="9"/>
  <c r="K41" i="9"/>
  <c r="K46" i="9"/>
  <c r="J41" i="9"/>
  <c r="J46" i="9"/>
  <c r="I41" i="9"/>
  <c r="I46" i="9"/>
  <c r="H41" i="9"/>
  <c r="H46" i="9"/>
  <c r="G41" i="9"/>
  <c r="G46" i="9"/>
  <c r="F41" i="9"/>
  <c r="F46" i="9"/>
  <c r="E41" i="9"/>
  <c r="E46" i="9"/>
  <c r="D41" i="9"/>
  <c r="D46" i="9"/>
  <c r="C41" i="9"/>
  <c r="C46" i="9"/>
  <c r="AE37" i="11"/>
  <c r="Q63" i="10"/>
  <c r="I63" i="10"/>
  <c r="G63" i="10"/>
  <c r="AA62" i="10"/>
  <c r="W63" i="10"/>
  <c r="O63" i="10"/>
  <c r="Y63" i="10"/>
  <c r="Q47" i="9"/>
  <c r="I47" i="9"/>
  <c r="AA46" i="9"/>
  <c r="C63" i="10"/>
  <c r="AC62" i="10"/>
  <c r="K63" i="10"/>
  <c r="S63" i="10"/>
  <c r="M63" i="10"/>
  <c r="U63" i="10"/>
  <c r="E63" i="10"/>
  <c r="C47" i="9"/>
  <c r="AC46" i="9"/>
  <c r="E47" i="9"/>
  <c r="M47" i="9"/>
  <c r="U47" i="9"/>
  <c r="S47" i="9"/>
  <c r="G47" i="9"/>
  <c r="O47" i="9"/>
  <c r="W47" i="9"/>
  <c r="K47" i="9"/>
  <c r="Y47" i="9"/>
  <c r="AE62" i="10"/>
  <c r="AE46" i="9"/>
  <c r="AG42" i="2"/>
  <c r="AF42" i="2"/>
  <c r="AH42" i="2"/>
  <c r="AG67" i="2"/>
  <c r="AF67" i="2"/>
  <c r="AG65" i="2"/>
  <c r="AF65" i="2"/>
  <c r="AG64" i="2"/>
  <c r="AF64" i="2"/>
  <c r="AG63" i="2"/>
  <c r="AF63" i="2"/>
  <c r="AG62" i="2"/>
  <c r="AF62" i="2"/>
  <c r="AG61" i="2"/>
  <c r="AF61" i="2"/>
  <c r="AG60" i="2"/>
  <c r="AF60" i="2"/>
  <c r="AG59" i="2"/>
  <c r="AF59" i="2"/>
  <c r="AG58" i="2"/>
  <c r="AF58" i="2"/>
  <c r="AG57" i="2"/>
  <c r="AF57" i="2"/>
  <c r="AG56" i="2"/>
  <c r="AF56" i="2"/>
  <c r="AG55" i="2"/>
  <c r="AF55" i="2"/>
  <c r="AG54" i="2"/>
  <c r="AF54" i="2"/>
  <c r="AG53" i="2"/>
  <c r="AF53" i="2"/>
  <c r="AG52" i="2"/>
  <c r="AF52" i="2"/>
  <c r="AH55" i="2"/>
  <c r="AH57" i="2"/>
  <c r="AH59" i="2"/>
  <c r="AH61" i="2"/>
  <c r="AH63" i="2"/>
  <c r="AH65" i="2"/>
  <c r="AH52" i="2"/>
  <c r="AH54" i="2"/>
  <c r="AH56" i="2"/>
  <c r="AH58" i="2"/>
  <c r="AH60" i="2"/>
  <c r="AH62" i="2"/>
  <c r="AH64" i="2"/>
  <c r="AH67" i="2"/>
  <c r="AH53" i="2"/>
  <c r="AC38" i="2"/>
  <c r="AD38" i="2"/>
  <c r="AE38" i="2"/>
  <c r="AF45" i="2"/>
  <c r="AG45" i="2"/>
  <c r="AH45" i="2"/>
  <c r="AD35" i="2"/>
  <c r="AC35" i="2"/>
  <c r="AE35" i="2"/>
  <c r="AF47" i="2"/>
  <c r="AG47" i="2"/>
  <c r="AH47" i="2"/>
  <c r="AG46" i="2"/>
  <c r="AF46" i="2"/>
  <c r="AH46" i="2"/>
  <c r="T97" i="4"/>
  <c r="S97" i="4"/>
  <c r="R97" i="4"/>
  <c r="Q97" i="4"/>
  <c r="P97" i="4"/>
  <c r="O97" i="4"/>
  <c r="N97" i="4"/>
  <c r="M97" i="4"/>
  <c r="L97" i="4"/>
  <c r="K97" i="4"/>
  <c r="J97" i="4"/>
  <c r="I97" i="4"/>
  <c r="T96" i="4"/>
  <c r="S96" i="4"/>
  <c r="R96" i="4"/>
  <c r="Q96" i="4"/>
  <c r="P96" i="4"/>
  <c r="O96" i="4"/>
  <c r="N96" i="4"/>
  <c r="M96" i="4"/>
  <c r="L96" i="4"/>
  <c r="K96" i="4"/>
  <c r="J96" i="4"/>
  <c r="I96" i="4"/>
  <c r="T86" i="4"/>
  <c r="S86" i="4"/>
  <c r="R86" i="4"/>
  <c r="Q86" i="4"/>
  <c r="P86" i="4"/>
  <c r="O86" i="4"/>
  <c r="N86" i="4"/>
  <c r="M86" i="4"/>
  <c r="L86" i="4"/>
  <c r="K86" i="4"/>
  <c r="J86" i="4"/>
  <c r="I86" i="4"/>
  <c r="T85" i="4"/>
  <c r="S85" i="4"/>
  <c r="R85" i="4"/>
  <c r="Q85" i="4"/>
  <c r="P85" i="4"/>
  <c r="O85" i="4"/>
  <c r="N85" i="4"/>
  <c r="M85" i="4"/>
  <c r="L85" i="4"/>
  <c r="K85" i="4"/>
  <c r="J85" i="4"/>
  <c r="I85" i="4"/>
  <c r="AG69" i="4"/>
  <c r="AF69" i="4"/>
  <c r="AG68" i="4"/>
  <c r="AF68" i="4"/>
  <c r="AG67" i="4"/>
  <c r="AF67" i="4"/>
  <c r="AG65" i="4"/>
  <c r="AF65" i="4"/>
  <c r="AG64" i="4"/>
  <c r="AF64" i="4"/>
  <c r="AG62" i="4"/>
  <c r="AF62" i="4"/>
  <c r="AG61" i="4"/>
  <c r="AF61" i="4"/>
  <c r="AG60" i="4"/>
  <c r="AF60" i="4"/>
  <c r="AG59" i="4"/>
  <c r="AF59" i="4"/>
  <c r="AG57" i="4"/>
  <c r="AF57" i="4"/>
  <c r="AD53" i="4"/>
  <c r="AC53" i="4"/>
  <c r="AD52" i="4"/>
  <c r="AC52" i="4"/>
  <c r="AD51" i="4"/>
  <c r="AC51" i="4"/>
  <c r="AD50" i="4"/>
  <c r="AC50" i="4"/>
  <c r="AD49" i="4"/>
  <c r="AC49" i="4"/>
  <c r="AD48" i="4"/>
  <c r="AC48" i="4"/>
  <c r="AD47" i="4"/>
  <c r="AC47" i="4"/>
  <c r="AD46" i="4"/>
  <c r="AC46" i="4"/>
  <c r="AD45" i="4"/>
  <c r="AC45" i="4"/>
  <c r="AD44" i="4"/>
  <c r="AC44" i="4"/>
  <c r="AD42" i="4"/>
  <c r="AC42" i="4"/>
  <c r="AD41" i="4"/>
  <c r="AC41" i="4"/>
  <c r="AD40" i="4"/>
  <c r="AC40" i="4"/>
  <c r="AD39" i="4"/>
  <c r="AC39" i="4"/>
  <c r="AD38" i="4"/>
  <c r="AC38" i="4"/>
  <c r="AD37" i="4"/>
  <c r="AC37" i="4"/>
  <c r="AD36" i="4"/>
  <c r="AC36" i="4"/>
  <c r="AD35" i="4"/>
  <c r="AC35" i="4"/>
  <c r="AD34" i="4"/>
  <c r="AC34" i="4"/>
  <c r="AD33" i="4"/>
  <c r="AC33" i="4"/>
  <c r="AD32" i="4"/>
  <c r="AC32" i="4"/>
  <c r="AD31" i="4"/>
  <c r="AC31" i="4"/>
  <c r="AG44" i="2"/>
  <c r="AF44" i="2"/>
  <c r="AD37" i="2"/>
  <c r="AC37" i="2"/>
  <c r="AD36" i="2"/>
  <c r="AC36" i="2"/>
  <c r="AD34" i="2"/>
  <c r="AC34" i="2"/>
  <c r="AD33" i="2"/>
  <c r="AC33" i="2"/>
  <c r="AD32" i="2"/>
  <c r="AC32" i="2"/>
  <c r="AD31" i="2"/>
  <c r="AC31" i="2"/>
  <c r="AE52" i="4"/>
  <c r="AH68" i="4"/>
  <c r="AE46" i="4"/>
  <c r="AE34" i="4"/>
  <c r="AE38" i="4"/>
  <c r="AH61" i="4"/>
  <c r="AH62" i="4"/>
  <c r="AE39" i="4"/>
  <c r="AE41" i="4"/>
  <c r="AH64" i="4"/>
  <c r="AE50" i="4"/>
  <c r="AH65" i="4"/>
  <c r="AE36" i="4"/>
  <c r="AE40" i="4"/>
  <c r="AE44" i="4"/>
  <c r="O87" i="4"/>
  <c r="S98" i="4"/>
  <c r="AE45" i="4"/>
  <c r="AH69" i="4"/>
  <c r="P87" i="4"/>
  <c r="P98" i="4"/>
  <c r="AD54" i="4"/>
  <c r="AE33" i="4"/>
  <c r="AE47" i="4"/>
  <c r="AE49" i="4"/>
  <c r="AG70" i="4"/>
  <c r="AH60" i="4"/>
  <c r="I87" i="4"/>
  <c r="M87" i="4"/>
  <c r="Q87" i="4"/>
  <c r="I98" i="4"/>
  <c r="M98" i="4"/>
  <c r="Q98" i="4"/>
  <c r="K87" i="4"/>
  <c r="S87" i="4"/>
  <c r="K98" i="4"/>
  <c r="O98" i="4"/>
  <c r="AE42" i="4"/>
  <c r="AH67" i="4"/>
  <c r="L87" i="4"/>
  <c r="T87" i="4"/>
  <c r="L98" i="4"/>
  <c r="T98" i="4"/>
  <c r="AC54" i="4"/>
  <c r="AE35" i="4"/>
  <c r="AE37" i="4"/>
  <c r="AE48" i="4"/>
  <c r="AE51" i="4"/>
  <c r="AE53" i="4"/>
  <c r="AF70" i="4"/>
  <c r="J87" i="4"/>
  <c r="N87" i="4"/>
  <c r="R87" i="4"/>
  <c r="J98" i="4"/>
  <c r="N98" i="4"/>
  <c r="R98" i="4"/>
  <c r="AE32" i="4"/>
  <c r="AH59" i="4"/>
  <c r="AE31" i="4"/>
  <c r="AH57" i="4"/>
  <c r="AH44" i="2"/>
  <c r="AE36" i="2"/>
  <c r="AE31" i="2"/>
  <c r="AE37" i="2"/>
  <c r="AE32" i="2"/>
  <c r="AE34" i="2"/>
  <c r="AE33" i="2"/>
  <c r="AH70" i="4"/>
  <c r="AE54" i="4"/>
  <c r="Q95" i="2"/>
  <c r="Q96" i="2"/>
  <c r="P96" i="2"/>
  <c r="P84" i="2"/>
  <c r="AG50" i="2"/>
  <c r="AG68" i="2"/>
  <c r="AF50" i="2"/>
  <c r="AF68" i="2"/>
  <c r="AH50" i="2"/>
  <c r="AH68" i="2"/>
  <c r="T96" i="2"/>
  <c r="T95" i="2"/>
  <c r="S96" i="2"/>
  <c r="S95" i="2"/>
  <c r="R96" i="2"/>
  <c r="R95" i="2"/>
  <c r="P95" i="2"/>
  <c r="O96" i="2"/>
  <c r="O95" i="2"/>
  <c r="N96" i="2"/>
  <c r="N95" i="2"/>
  <c r="M96" i="2"/>
  <c r="M95" i="2"/>
  <c r="L96" i="2"/>
  <c r="L95" i="2"/>
  <c r="K96" i="2"/>
  <c r="K95" i="2"/>
  <c r="N84" i="2"/>
  <c r="P85" i="2"/>
  <c r="L84" i="2"/>
  <c r="J95" i="2"/>
  <c r="I96" i="2"/>
  <c r="I95" i="2"/>
  <c r="L85" i="2"/>
  <c r="J96" i="2"/>
  <c r="T85" i="2"/>
  <c r="S85" i="2"/>
  <c r="R85" i="2"/>
  <c r="Q85" i="2"/>
  <c r="O85" i="2"/>
  <c r="N85" i="2"/>
  <c r="M85" i="2"/>
  <c r="K85" i="2"/>
  <c r="J85" i="2"/>
  <c r="I85" i="2"/>
  <c r="T84" i="2"/>
  <c r="S84" i="2"/>
  <c r="R84" i="2"/>
  <c r="Q84" i="2"/>
  <c r="O84" i="2"/>
  <c r="M84" i="2"/>
  <c r="K84" i="2"/>
  <c r="J84" i="2"/>
  <c r="I84" i="2"/>
  <c r="I86" i="2"/>
  <c r="AC39" i="2"/>
  <c r="AD39" i="2"/>
  <c r="P86" i="2"/>
  <c r="O86" i="2"/>
  <c r="M86" i="2"/>
  <c r="Q86" i="2"/>
  <c r="J86" i="2"/>
  <c r="K86" i="2"/>
  <c r="S86" i="2"/>
  <c r="N86" i="2"/>
  <c r="R86" i="2"/>
  <c r="L86" i="2"/>
  <c r="T86" i="2"/>
  <c r="I97" i="2"/>
  <c r="Q97" i="2"/>
  <c r="R97" i="2"/>
  <c r="K97" i="2"/>
  <c r="O97" i="2"/>
  <c r="S97" i="2"/>
  <c r="M97" i="2"/>
  <c r="J97" i="2"/>
  <c r="N97" i="2"/>
  <c r="L97" i="2"/>
  <c r="P97" i="2"/>
  <c r="T97" i="2"/>
  <c r="AE3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Rubiano Sierra, Ingrid Yezenia</author>
    <author>Moré Picon, Adriana Julieta</author>
  </authors>
  <commentList>
    <comment ref="B41" authorId="0" shapeId="0" xr:uid="{00000000-0006-0000-0300-000001000000}">
      <text>
        <r>
          <rPr>
            <b/>
            <sz val="9"/>
            <color indexed="81"/>
            <rFont val="Tahoma"/>
            <family val="2"/>
          </rPr>
          <t>Rubiano Sierra, Ingrid Yezenia:</t>
        </r>
        <r>
          <rPr>
            <sz val="9"/>
            <color indexed="81"/>
            <rFont val="Tahoma"/>
            <family val="2"/>
          </rPr>
          <t xml:space="preserve">
SEDE / PROYECTO</t>
        </r>
      </text>
    </comment>
    <comment ref="T42" authorId="1" shapeId="0" xr:uid="{00000000-0006-0000-0300-000002000000}">
      <text>
        <r>
          <rPr>
            <b/>
            <sz val="9"/>
            <color indexed="81"/>
            <rFont val="Tahoma"/>
            <family val="2"/>
          </rPr>
          <t>Moré Picon, Adriana Julieta:</t>
        </r>
        <r>
          <rPr>
            <sz val="9"/>
            <color indexed="81"/>
            <rFont val="Tahoma"/>
            <family val="2"/>
          </rPr>
          <t xml:space="preserve">
Epecop</t>
        </r>
      </text>
    </comment>
    <comment ref="V42" authorId="1" shapeId="0" xr:uid="{00000000-0006-0000-0300-000003000000}">
      <text>
        <r>
          <rPr>
            <b/>
            <sz val="9"/>
            <color indexed="81"/>
            <rFont val="Tahoma"/>
            <family val="2"/>
          </rPr>
          <t>Moré Picon, Adriana Julieta:</t>
        </r>
        <r>
          <rPr>
            <sz val="9"/>
            <color indexed="81"/>
            <rFont val="Tahoma"/>
            <family val="2"/>
          </rPr>
          <t xml:space="preserve">
Sena:69, Epecop: 45</t>
        </r>
      </text>
    </comment>
    <comment ref="M81" authorId="0" shapeId="0" xr:uid="{00000000-0006-0000-0300-000004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81" authorId="0" shapeId="0" xr:uid="{00000000-0006-0000-0300-000005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92" authorId="0" shapeId="0" xr:uid="{00000000-0006-0000-0300-000006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92" authorId="0" shapeId="0" xr:uid="{00000000-0006-0000-0300-000007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Rubiano Sierra, Ingrid Yezenia</author>
  </authors>
  <commentList>
    <comment ref="M105" authorId="0" shapeId="0" xr:uid="{00000000-0006-0000-0400-000001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105" authorId="0" shapeId="0" xr:uid="{00000000-0006-0000-0400-000002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Rubiano Sierra, Ingrid Yezenia</author>
    <author>Lozano Reyes, Edgar</author>
  </authors>
  <commentList>
    <comment ref="M76" authorId="0" shapeId="0" xr:uid="{00000000-0006-0000-0600-000001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76" authorId="0" shapeId="0" xr:uid="{00000000-0006-0000-0600-000002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87" authorId="0" shapeId="0" xr:uid="{00000000-0006-0000-0600-000003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87" authorId="0" shapeId="0" xr:uid="{00000000-0006-0000-0600-000004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98" authorId="0" shapeId="0" xr:uid="{00000000-0006-0000-0600-000005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98" authorId="0" shapeId="0" xr:uid="{00000000-0006-0000-0600-000006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U100" authorId="1" shapeId="0" xr:uid="{00000000-0006-0000-0600-000007000000}">
      <text>
        <r>
          <rPr>
            <b/>
            <sz val="9"/>
            <color indexed="81"/>
            <rFont val="Tahoma"/>
            <family val="2"/>
          </rPr>
          <t>Lozano Reyes, Edgar:</t>
        </r>
        <r>
          <rPr>
            <sz val="9"/>
            <color indexed="81"/>
            <rFont val="Tahoma"/>
            <family val="2"/>
          </rPr>
          <t xml:space="preserve">
</t>
        </r>
      </text>
    </comment>
    <comment ref="M109" authorId="0" shapeId="0" xr:uid="{00000000-0006-0000-0600-000008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109" authorId="0" shapeId="0" xr:uid="{00000000-0006-0000-0600-000009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120" authorId="0" shapeId="0" xr:uid="{00000000-0006-0000-0600-00000A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120" authorId="0" shapeId="0" xr:uid="{00000000-0006-0000-0600-00000B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Rubiano Sierra, Ingrid Yezenia</author>
  </authors>
  <commentList>
    <comment ref="M64" authorId="0" shapeId="0" xr:uid="{00000000-0006-0000-0700-000001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64" authorId="0" shapeId="0" xr:uid="{00000000-0006-0000-0700-000002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75" authorId="0" shapeId="0" xr:uid="{00000000-0006-0000-0700-000003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75" authorId="0" shapeId="0" xr:uid="{00000000-0006-0000-0700-000004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Rubiano Sierra, Ingrid Yezenia</author>
  </authors>
  <commentList>
    <comment ref="M75" authorId="0" shapeId="0" xr:uid="{00000000-0006-0000-0800-000001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75" authorId="0" shapeId="0" xr:uid="{00000000-0006-0000-0800-000002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86" authorId="0" shapeId="0" xr:uid="{00000000-0006-0000-0800-000003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86" authorId="0" shapeId="0" xr:uid="{00000000-0006-0000-0800-000004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97" authorId="0" shapeId="0" xr:uid="{00000000-0006-0000-0800-000005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97" authorId="0" shapeId="0" xr:uid="{00000000-0006-0000-0800-000006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108" authorId="0" shapeId="0" xr:uid="{00000000-0006-0000-0800-000007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108" authorId="0" shapeId="0" xr:uid="{00000000-0006-0000-0800-000008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Moré Picon, Adriana Julieta</author>
    <author>Rubiano Sierra, Ingrid Yezenia</author>
  </authors>
  <commentList>
    <comment ref="I42" authorId="0" shapeId="0" xr:uid="{00000000-0006-0000-0900-000001000000}">
      <text>
        <r>
          <rPr>
            <b/>
            <sz val="9"/>
            <color indexed="81"/>
            <rFont val="Tahoma"/>
            <family val="2"/>
          </rPr>
          <t>Moré Picon, Adriana Julieta:</t>
        </r>
        <r>
          <rPr>
            <sz val="9"/>
            <color indexed="81"/>
            <rFont val="Tahoma"/>
            <family val="2"/>
          </rPr>
          <t xml:space="preserve">
Día de la mujer</t>
        </r>
      </text>
    </comment>
    <comment ref="K42" authorId="0" shapeId="0" xr:uid="{00000000-0006-0000-0900-000002000000}">
      <text>
        <r>
          <rPr>
            <b/>
            <sz val="9"/>
            <color indexed="81"/>
            <rFont val="Tahoma"/>
            <family val="2"/>
          </rPr>
          <t>Moré Picon, Adriana Julieta:</t>
        </r>
        <r>
          <rPr>
            <sz val="9"/>
            <color indexed="81"/>
            <rFont val="Tahoma"/>
            <family val="2"/>
          </rPr>
          <t xml:space="preserve">
Día del niño</t>
        </r>
      </text>
    </comment>
    <comment ref="O42" authorId="0" shapeId="0" xr:uid="{00000000-0006-0000-0900-000003000000}">
      <text>
        <r>
          <rPr>
            <b/>
            <sz val="9"/>
            <color indexed="81"/>
            <rFont val="Tahoma"/>
            <family val="2"/>
          </rPr>
          <t>Moré Picon, Adriana Julieta:</t>
        </r>
        <r>
          <rPr>
            <sz val="9"/>
            <color indexed="81"/>
            <rFont val="Tahoma"/>
            <family val="2"/>
          </rPr>
          <t xml:space="preserve">
Día del padre</t>
        </r>
      </text>
    </comment>
    <comment ref="S42" authorId="0" shapeId="0" xr:uid="{00000000-0006-0000-0900-000004000000}">
      <text>
        <r>
          <rPr>
            <b/>
            <sz val="9"/>
            <color indexed="81"/>
            <rFont val="Tahoma"/>
            <family val="2"/>
          </rPr>
          <t>Moré Picon, Adriana Julieta:</t>
        </r>
        <r>
          <rPr>
            <sz val="9"/>
            <color indexed="81"/>
            <rFont val="Tahoma"/>
            <family val="2"/>
          </rPr>
          <t xml:space="preserve">
Mes HSEQ: actividades fincomercio, Ramo, Toledo, Alpina.</t>
        </r>
      </text>
    </comment>
    <comment ref="W42" authorId="0" shapeId="0" xr:uid="{00000000-0006-0000-0900-000005000000}">
      <text>
        <r>
          <rPr>
            <b/>
            <sz val="9"/>
            <color indexed="81"/>
            <rFont val="Tahoma"/>
            <family val="2"/>
          </rPr>
          <t>Moré Picon, Adriana Julieta:</t>
        </r>
        <r>
          <rPr>
            <sz val="9"/>
            <color indexed="81"/>
            <rFont val="Tahoma"/>
            <family val="2"/>
          </rPr>
          <t xml:space="preserve">
Halloween</t>
        </r>
      </text>
    </comment>
    <comment ref="AA42" authorId="0" shapeId="0" xr:uid="{00000000-0006-0000-0900-000006000000}">
      <text>
        <r>
          <rPr>
            <b/>
            <sz val="9"/>
            <color indexed="81"/>
            <rFont val="Tahoma"/>
            <family val="2"/>
          </rPr>
          <t>Moré Picon, Adriana Julieta:</t>
        </r>
        <r>
          <rPr>
            <sz val="9"/>
            <color indexed="81"/>
            <rFont val="Tahoma"/>
            <family val="2"/>
          </rPr>
          <t xml:space="preserve">
Navidad</t>
        </r>
      </text>
    </comment>
    <comment ref="I46" authorId="0" shapeId="0" xr:uid="{00000000-0006-0000-0900-000007000000}">
      <text>
        <r>
          <rPr>
            <b/>
            <sz val="9"/>
            <color indexed="81"/>
            <rFont val="Tahoma"/>
            <family val="2"/>
          </rPr>
          <t>Moré Picon, Adriana Julieta:</t>
        </r>
        <r>
          <rPr>
            <sz val="9"/>
            <color indexed="81"/>
            <rFont val="Tahoma"/>
            <family val="2"/>
          </rPr>
          <t xml:space="preserve">
Día de la mujer</t>
        </r>
      </text>
    </comment>
    <comment ref="K46" authorId="0" shapeId="0" xr:uid="{00000000-0006-0000-0900-000008000000}">
      <text>
        <r>
          <rPr>
            <b/>
            <sz val="9"/>
            <color indexed="81"/>
            <rFont val="Tahoma"/>
            <family val="2"/>
          </rPr>
          <t>Moré Picon, Adriana Julieta:</t>
        </r>
        <r>
          <rPr>
            <sz val="9"/>
            <color indexed="81"/>
            <rFont val="Tahoma"/>
            <family val="2"/>
          </rPr>
          <t xml:space="preserve">
Día del niño</t>
        </r>
      </text>
    </comment>
    <comment ref="O46" authorId="0" shapeId="0" xr:uid="{00000000-0006-0000-0900-000009000000}">
      <text>
        <r>
          <rPr>
            <b/>
            <sz val="9"/>
            <color indexed="81"/>
            <rFont val="Tahoma"/>
            <family val="2"/>
          </rPr>
          <t>Moré Picon, Adriana Julieta:</t>
        </r>
        <r>
          <rPr>
            <sz val="9"/>
            <color indexed="81"/>
            <rFont val="Tahoma"/>
            <family val="2"/>
          </rPr>
          <t xml:space="preserve">
Día del padre</t>
        </r>
      </text>
    </comment>
    <comment ref="S46" authorId="0" shapeId="0" xr:uid="{00000000-0006-0000-0900-00000A000000}">
      <text>
        <r>
          <rPr>
            <b/>
            <sz val="9"/>
            <color indexed="81"/>
            <rFont val="Tahoma"/>
            <family val="2"/>
          </rPr>
          <t>Moré Picon, Adriana Julieta:</t>
        </r>
        <r>
          <rPr>
            <sz val="9"/>
            <color indexed="81"/>
            <rFont val="Tahoma"/>
            <family val="2"/>
          </rPr>
          <t xml:space="preserve">
Mes HSEQ: actividades fincomercio, Ramo, Toledo, Alpina.</t>
        </r>
      </text>
    </comment>
    <comment ref="W46" authorId="0" shapeId="0" xr:uid="{00000000-0006-0000-0900-00000B000000}">
      <text>
        <r>
          <rPr>
            <b/>
            <sz val="9"/>
            <color indexed="81"/>
            <rFont val="Tahoma"/>
            <family val="2"/>
          </rPr>
          <t>Moré Picon, Adriana Julieta:</t>
        </r>
        <r>
          <rPr>
            <sz val="9"/>
            <color indexed="81"/>
            <rFont val="Tahoma"/>
            <family val="2"/>
          </rPr>
          <t xml:space="preserve">
Halloween</t>
        </r>
      </text>
    </comment>
    <comment ref="AA46" authorId="0" shapeId="0" xr:uid="{00000000-0006-0000-0900-00000C000000}">
      <text>
        <r>
          <rPr>
            <b/>
            <sz val="9"/>
            <color indexed="81"/>
            <rFont val="Tahoma"/>
            <family val="2"/>
          </rPr>
          <t>Moré Picon, Adriana Julieta:</t>
        </r>
        <r>
          <rPr>
            <sz val="9"/>
            <color indexed="81"/>
            <rFont val="Tahoma"/>
            <family val="2"/>
          </rPr>
          <t xml:space="preserve">
Navidad</t>
        </r>
      </text>
    </comment>
    <comment ref="B56" authorId="1" shapeId="0" xr:uid="{00000000-0006-0000-0900-00000D000000}">
      <text>
        <r>
          <rPr>
            <b/>
            <sz val="9"/>
            <color indexed="81"/>
            <rFont val="Tahoma"/>
            <family val="2"/>
          </rPr>
          <t>Rubiano Sierra, Ingrid Yezenia:</t>
        </r>
        <r>
          <rPr>
            <sz val="9"/>
            <color indexed="81"/>
            <rFont val="Tahoma"/>
            <family val="2"/>
          </rPr>
          <t xml:space="preserve">
SEDE / PROYECTO</t>
        </r>
      </text>
    </comment>
    <comment ref="B58" authorId="1" shapeId="0" xr:uid="{00000000-0006-0000-0900-00000E000000}">
      <text>
        <r>
          <rPr>
            <b/>
            <sz val="9"/>
            <color indexed="81"/>
            <rFont val="Tahoma"/>
            <family val="2"/>
          </rPr>
          <t>Rubiano Sierra, Ingrid Yezenia:</t>
        </r>
        <r>
          <rPr>
            <sz val="9"/>
            <color indexed="81"/>
            <rFont val="Tahoma"/>
            <family val="2"/>
          </rPr>
          <t xml:space="preserve">
SEDE / PROYECTO</t>
        </r>
      </text>
    </comment>
    <comment ref="B63" authorId="1" shapeId="0" xr:uid="{00000000-0006-0000-0900-00000F000000}">
      <text>
        <r>
          <rPr>
            <b/>
            <sz val="9"/>
            <color indexed="81"/>
            <rFont val="Tahoma"/>
            <family val="2"/>
          </rPr>
          <t>Rubiano Sierra, Ingrid Yezenia:</t>
        </r>
        <r>
          <rPr>
            <sz val="9"/>
            <color indexed="81"/>
            <rFont val="Tahoma"/>
            <family val="2"/>
          </rPr>
          <t xml:space="preserve">
SEDE / PROYECTO</t>
        </r>
      </text>
    </comment>
    <comment ref="B66" authorId="1" shapeId="0" xr:uid="{00000000-0006-0000-0900-000010000000}">
      <text>
        <r>
          <rPr>
            <b/>
            <sz val="9"/>
            <color indexed="81"/>
            <rFont val="Tahoma"/>
            <family val="2"/>
          </rPr>
          <t>Rubiano Sierra, Ingrid Yezenia:</t>
        </r>
        <r>
          <rPr>
            <sz val="9"/>
            <color indexed="81"/>
            <rFont val="Tahoma"/>
            <family val="2"/>
          </rPr>
          <t xml:space="preserve">
SEDE / PROYECTO</t>
        </r>
      </text>
    </comment>
    <comment ref="M82" authorId="1" shapeId="0" xr:uid="{00000000-0006-0000-0900-000011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82" authorId="1" shapeId="0" xr:uid="{00000000-0006-0000-0900-000012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 ref="M93" authorId="1" shapeId="0" xr:uid="{00000000-0006-0000-0900-000013000000}">
      <text>
        <r>
          <rPr>
            <b/>
            <sz val="11"/>
            <color indexed="81"/>
            <rFont val="Tahoma"/>
            <family val="2"/>
          </rPr>
          <t>Rubiano Sierra, Ingrid Yezenia:</t>
        </r>
        <r>
          <rPr>
            <sz val="11"/>
            <color indexed="81"/>
            <rFont val="Tahoma"/>
            <family val="2"/>
          </rPr>
          <t xml:space="preserve">
</t>
        </r>
        <r>
          <rPr>
            <sz val="14"/>
            <color indexed="81"/>
            <rFont val="Tahoma"/>
            <family val="2"/>
          </rPr>
          <t>Cobertura
Cumplimiento
Eficacia
Estructura (Decreto 1072)
Proceso (Decreto 1072)
Resultado (Decreto 1072)</t>
        </r>
      </text>
    </comment>
    <comment ref="X93" authorId="1" shapeId="0" xr:uid="{00000000-0006-0000-0900-000014000000}">
      <text>
        <r>
          <rPr>
            <b/>
            <sz val="11"/>
            <color indexed="81"/>
            <rFont val="Tahoma"/>
            <family val="2"/>
          </rPr>
          <t>Rubiano Sierra, Ingrid Yezenia:</t>
        </r>
        <r>
          <rPr>
            <sz val="11"/>
            <color indexed="81"/>
            <rFont val="Tahoma"/>
            <family val="2"/>
          </rPr>
          <t xml:space="preserve">
</t>
        </r>
        <r>
          <rPr>
            <sz val="14"/>
            <color indexed="81"/>
            <rFont val="Tahoma"/>
            <family val="2"/>
          </rPr>
          <t>Porcentaje
Promedio
Índice
Tasa
Cualitativo</t>
        </r>
      </text>
    </comment>
  </commentList>
</comments>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<sst xmlns="http://schemas.openxmlformats.org/spreadsheetml/2006/main" count="2944" uniqueCount="635">
  <si>
    <t>PLAN DE TRABAJO ANUAL DE SEGURIDAD Y SALUD EN EL TRABAJO 2024</t>
  </si>
  <si>
    <t>LISTA DE CHEQUEO CUMPLIMIENTO ESTÁNDARES MÍNIMOS 312 / 2019 SISTEMA DE GESTIÓN DE LA SEGURIDAD Y SALUD EN EL TRABAJO SG-SST</t>
  </si>
  <si>
    <t>OBJETIVO</t>
  </si>
  <si>
    <t>Documentar, Implementar y mantener las actividades del Sistema de Gestión de Seguridad y Salud en el Trabajo de acuerdo a lo establecido en la ISO 45001, el Decreto 1072 de 2015 y en los estándares mínimos del SG-SST con el fin de garantizar la disminución de los accidentes de trabajo y enfermedades laborales en el MEN</t>
  </si>
  <si>
    <t>META</t>
  </si>
  <si>
    <t>INDICADOR DE EFICACIA</t>
  </si>
  <si>
    <t>Cumplir con el 90% de las actividades programadas en el Sistema de Gestión de la Seguridad y Salud en el Trabajo para la vigencia.</t>
  </si>
  <si>
    <t>(Nº de Actividades Ejecutadas / Nº de Actividades Programadas) x 100</t>
  </si>
  <si>
    <t>Ciclo</t>
  </si>
  <si>
    <t>ACTIVIDAD</t>
  </si>
  <si>
    <t>CRONOGRAMA VIGENCIA 2024</t>
  </si>
  <si>
    <t xml:space="preserve">Responsable (s) </t>
  </si>
  <si>
    <t>RECURSOS</t>
  </si>
  <si>
    <t>OBSERVACIONES</t>
  </si>
  <si>
    <t>ENE</t>
  </si>
  <si>
    <t>FEB</t>
  </si>
  <si>
    <t>MAR</t>
  </si>
  <si>
    <t>ABR</t>
  </si>
  <si>
    <t>MAY</t>
  </si>
  <si>
    <t>JUN</t>
  </si>
  <si>
    <t>JUL</t>
  </si>
  <si>
    <t>AGO</t>
  </si>
  <si>
    <t>SEP</t>
  </si>
  <si>
    <t>OCT</t>
  </si>
  <si>
    <t>NOV</t>
  </si>
  <si>
    <t>DIC</t>
  </si>
  <si>
    <t>Financieros</t>
  </si>
  <si>
    <t>Humanos</t>
  </si>
  <si>
    <t>Tecnológicos</t>
  </si>
  <si>
    <t>P</t>
  </si>
  <si>
    <t>E</t>
  </si>
  <si>
    <t>I PLANEAR</t>
  </si>
  <si>
    <t>Reporte autoevaluación de estándares mínimos SG-SST</t>
  </si>
  <si>
    <t>Profesionales SG-SST</t>
  </si>
  <si>
    <t>x</t>
  </si>
  <si>
    <t>Módulo SGSST - SIG</t>
  </si>
  <si>
    <t>Actualización SG-SST y cargue de información en el SIG.</t>
  </si>
  <si>
    <t>Publicación y Socialización de la Política de SST y Objetivo. (Integrado en el SIG)</t>
  </si>
  <si>
    <t>Comunicación Interna, Intranet</t>
  </si>
  <si>
    <t xml:space="preserve">Aplicación encuesta sociodemográfica para los colaboradores </t>
  </si>
  <si>
    <t>Se aplica encuesta mediante un formulario.</t>
  </si>
  <si>
    <t>Actualización de la Matriz de identificación de peligros, evaluación y valoración de los riesgos.</t>
  </si>
  <si>
    <t>Revisión y actualización de los objetivos, metas y programas SG-SST.</t>
  </si>
  <si>
    <t>Planteamiento de metas para los indicadores estructura, proceso y resultado del año 2024</t>
  </si>
  <si>
    <t>Diseño del Plan de comunicaciones</t>
  </si>
  <si>
    <t>Elaboración y seguimiento Plan de formación</t>
  </si>
  <si>
    <t>De acuerdo con la IPEVAR</t>
  </si>
  <si>
    <t xml:space="preserve">Actualización programas de gestión y de vigilancia epidemiológica </t>
  </si>
  <si>
    <t>Sistema de gestión documental</t>
  </si>
  <si>
    <t>Actualización de la matriz de requisitos legales</t>
  </si>
  <si>
    <t>Se tendrá en consideración la nueva normatividad del 2024.</t>
  </si>
  <si>
    <t>Evaluación de requisitos legales.</t>
  </si>
  <si>
    <t>Se evaluará de acuerdo con lo establecido en la actualización de la matriz legal.</t>
  </si>
  <si>
    <t>Revisión y actualización del Reglamento de Higiene y Seguridad Industrial</t>
  </si>
  <si>
    <t>Se encuentra en proceso de actualización</t>
  </si>
  <si>
    <t>Revisión y actualización de la documentación SST ubicada en el SIG</t>
  </si>
  <si>
    <t>Actualización y seguimiento documentos para ingresarlos al SIG</t>
  </si>
  <si>
    <t>Revisar y evaluar el cumplimiento del SG-SST de los proveedores y/o contratistas juridicos que prestan sus servicios en la entidad.</t>
  </si>
  <si>
    <t>Se realizará de acuerdo con programación de las partes interesadas.</t>
  </si>
  <si>
    <t>Verificar y actualizar el procedimiento para evaluar el impacto sobre la Seguridad y Salud en el Trabajo en cambios internos y externos que se presenten en la entidad (Gestión del Cambio)</t>
  </si>
  <si>
    <t>Acción a ralizar con la participación de los responsables del proceso.</t>
  </si>
  <si>
    <t>HACER</t>
  </si>
  <si>
    <t xml:space="preserve">Desarrollar las actividades programadas de cada uno de los programas </t>
  </si>
  <si>
    <t>COPASST</t>
  </si>
  <si>
    <t>Convocatoria, elección y nombramiento de los representantes al COPASST</t>
  </si>
  <si>
    <t>Se desarrollará de acuerdo a la normatividad vigente.</t>
  </si>
  <si>
    <t>Reuniones del COPASST.</t>
  </si>
  <si>
    <t>CCL</t>
  </si>
  <si>
    <t>Seguimiento al desempeño de CCL</t>
  </si>
  <si>
    <t>III VERIFICAR</t>
  </si>
  <si>
    <t xml:space="preserve">Verificar, y validar de acuerdo con cada uno de los programas, lo estalecido en los indicadores de estructura, proceso y resultado del Sistema de Gestión de la Seguridad y Salud en el Trabajo. </t>
  </si>
  <si>
    <t>Cumplimiento de los datos según reporte de los procesos desarrollados.</t>
  </si>
  <si>
    <t>Auditorías internas del SG-SST y PESV</t>
  </si>
  <si>
    <t>La programación depende de la circular OCI.</t>
  </si>
  <si>
    <t xml:space="preserve">Revisión del SG -SST por la alta dirección </t>
  </si>
  <si>
    <t>IV ACTUAR</t>
  </si>
  <si>
    <t>Formulación del Plan de mejora de los hallazgos en el SG - SST</t>
  </si>
  <si>
    <t>Se diseñará de acuerdo con los hallazgos y recomendaciones emitidas en las auditorias.</t>
  </si>
  <si>
    <t>Implementación del Plan de mejoras</t>
  </si>
  <si>
    <t>Se realizarán de acuerdo con el plan de mejoramiento 2024.</t>
  </si>
  <si>
    <t>Seguimiento a los planes de mejoras</t>
  </si>
  <si>
    <t>Se realizará conforme al desarrollo y al cumplimiento del Plan de mejoras.</t>
  </si>
  <si>
    <t>Total Actividades</t>
  </si>
  <si>
    <t>% COBERTURA DEL PROGRAMA</t>
  </si>
  <si>
    <t>MONITOREO DEL PROGRAMA /VIGENCIA</t>
  </si>
  <si>
    <t>1. CUMPLIMIENTO DEL PROGRAMA</t>
  </si>
  <si>
    <t>ENERO</t>
  </si>
  <si>
    <t>FEBRERO</t>
  </si>
  <si>
    <t>MARZO</t>
  </si>
  <si>
    <t>ABRIL</t>
  </si>
  <si>
    <t>MAYO</t>
  </si>
  <si>
    <t>JUNIO</t>
  </si>
  <si>
    <t>JULIO</t>
  </si>
  <si>
    <t>AGOSTO</t>
  </si>
  <si>
    <t>SEPTIEMBRE</t>
  </si>
  <si>
    <t>OCTUBRE</t>
  </si>
  <si>
    <t>NOVIEMBRE</t>
  </si>
  <si>
    <t>DICIEMBRE</t>
  </si>
  <si>
    <t>CUMPLIMIENTO ANUAL</t>
  </si>
  <si>
    <t>Actividades Programadas en el Mes</t>
  </si>
  <si>
    <t>% Ejecución Mensual del Programa POE</t>
  </si>
  <si>
    <t>% Cumplimiento Meta en el Mes</t>
  </si>
  <si>
    <t>Programado</t>
  </si>
  <si>
    <t>Ejecutado</t>
  </si>
  <si>
    <t>PROGRAMA DE CAPACITACIÓN SG-SST Y FORMACIÓN PESV 2024</t>
  </si>
  <si>
    <t>Documentar, Implementar y mantener las actividades del Sistema de Gestión de Seguridad y Salud en el Trabajo de acuerdo con lo establecido en la ISO 45001, el Decreto 1072 de 2015 y en los estándares mínimos del SG-SST con el fin de garantizar la disminución de los accidentes de trabajo y enfermedades laborales en el MEN</t>
  </si>
  <si>
    <t xml:space="preserve">Diseño de Programa de Capacitación y Formación </t>
  </si>
  <si>
    <t>Identificación de necesidades para capacitación del SG-SST</t>
  </si>
  <si>
    <t>II HACER</t>
  </si>
  <si>
    <t>Programa Cuidado de la Salud</t>
  </si>
  <si>
    <t xml:space="preserve">Capacitación Enfermedades de Transmisión sexual </t>
  </si>
  <si>
    <t xml:space="preserve">Capacitación Prevención consumo de Alcohol, Tabaco y SPA </t>
  </si>
  <si>
    <t>Capacitación: Hábitos de vida cardiosaludables</t>
  </si>
  <si>
    <t xml:space="preserve">PVE - Psicosocial </t>
  </si>
  <si>
    <t xml:space="preserve">Capacitación: Manejo carga mental </t>
  </si>
  <si>
    <t>Capacitación: Relaciones interpersonales efectivas</t>
  </si>
  <si>
    <t>Capacitación: Mesas de ayuda: Gestión de la carga emocional en atención al ciudadano</t>
  </si>
  <si>
    <t>Capacitación: Balance entre mi vida personal y laboral</t>
  </si>
  <si>
    <t xml:space="preserve">Capacitación: Trabajo en equipo </t>
  </si>
  <si>
    <t>Capacitación: Comunicación Asertiva</t>
  </si>
  <si>
    <t xml:space="preserve">Capacitación: Comunicación Interna - Ejercicio el teléfono roto </t>
  </si>
  <si>
    <t xml:space="preserve">Capacitación: Aprende a relajarte </t>
  </si>
  <si>
    <t>PVE- Desordenes osteomusculares</t>
  </si>
  <si>
    <t>Capacitación en trastornos musculo esqueléticos en el trabajo (Prevención del riesgo Biomecánico, Trastorno por Trauma Acumulativo)</t>
  </si>
  <si>
    <t xml:space="preserve">Programa de Higiene y Seguridad Industrial </t>
  </si>
  <si>
    <t>Capacitación "Buen uso de EPP"</t>
  </si>
  <si>
    <t>Capacitación en primeros auxilios y RCP</t>
  </si>
  <si>
    <t>Capacitación administrativa de trabajo en alturas (según aplique)</t>
  </si>
  <si>
    <t>Programa de Emergencias</t>
  </si>
  <si>
    <t>Capacitación en Emergencias</t>
  </si>
  <si>
    <t>PESV</t>
  </si>
  <si>
    <t>Capacitación en seguridad vial (Conductores de la entidad)</t>
  </si>
  <si>
    <t>Capacitación actores viales</t>
  </si>
  <si>
    <t>SALA AMIGA DE LA FAMILIA LACTANTE</t>
  </si>
  <si>
    <t>Capacitación y sensibilización de la lactancia materna</t>
  </si>
  <si>
    <t>Capacitación cuidados del recién nacido</t>
  </si>
  <si>
    <t xml:space="preserve">Capacitación alimentación complementaria </t>
  </si>
  <si>
    <t>Capacitación normas que protegen la maternidad y lactancia en Colombia</t>
  </si>
  <si>
    <t>Capacitación - Inspecciones</t>
  </si>
  <si>
    <t>Capacitación 50 horas SGSST para los integrantes del COPASST.</t>
  </si>
  <si>
    <t xml:space="preserve">Capacitación - Investigación de accidentes e incidentes laborales </t>
  </si>
  <si>
    <t>Capacitación al comité de convivencia - Ley 1010 Acoso Laboral - Resolución 0652/12 – Comité de convivencia laboral</t>
  </si>
  <si>
    <t xml:space="preserve">Capacitación al comité de convivencia - Ley 1010 Acoso Laboral - Generalidades </t>
  </si>
  <si>
    <t>Capacitación al comité de convivencia - Ley 1010 Acoso Laboral - Medidas preventivas y correctivas</t>
  </si>
  <si>
    <t>Capacitación 50 horas SGSST para los integrantes</t>
  </si>
  <si>
    <t xml:space="preserve">Verificar y actualizar los indicadores de estructura, proceso y resultado del Sistema de Gestión de la Seguridad y Salud en el Trabajo. </t>
  </si>
  <si>
    <t>Se diseñará de acuerdo con lo hallazgos y recomendaciones emitidas en las auditorias.</t>
  </si>
  <si>
    <t>PLAN DE TRABAJO ANUAL DE COMUNICACIONES SEGURIDAD Y SALUD EN EL TRABAJO 2024</t>
  </si>
  <si>
    <t>LISTA DE COMUNICADOS EN MEDIOS DE COMUNICACIÓN INTERNA DEL MEN - SISTEMA DE GESTIÓN DE LA SEGURIDAD Y SALUD EN EL TRABAJO SG-SST</t>
  </si>
  <si>
    <t xml:space="preserve">Brindar información en temas de Seguridad y Salud en el trabajo a los servidores, contratistas y demás partes interesadas que desarrollan actividades para el MEN. </t>
  </si>
  <si>
    <t xml:space="preserve">Cumplir con el 90% de las comunicaciones programadas en el Sistema de Gestión de la Seguridad y Salud en el Trabajo para la vigencia. </t>
  </si>
  <si>
    <t>Comunicación Interna, Intranet Módulo SGSST - SIG</t>
  </si>
  <si>
    <t>Política de prevención del consumo de tabaco, alcohol y sustancias psicoactivas.</t>
  </si>
  <si>
    <t>Comunicación Interna</t>
  </si>
  <si>
    <t>Comunicado: ¿cómo cuidar nuestros oídos? Uso correcto de los audífonos. Señales de pérdida de la audición. Pautas de autocuidado para conservar la audición. Limpieza adecuada de nuestro oído.</t>
  </si>
  <si>
    <t>Comunicado: 31 de mayo, Día mundial antitabaco. Evita fumar, daña tú salud</t>
  </si>
  <si>
    <t>Comunicado: Recuerda que contamos con la sala amiga de la familia lactante MEN (Decreto 1397 de 1992).</t>
  </si>
  <si>
    <t>Día mundial de la donación de la leche materna</t>
  </si>
  <si>
    <t>Comunicado: Mes de la leche materna</t>
  </si>
  <si>
    <t>Recomendaciones para la móvilidad en semana santa.</t>
  </si>
  <si>
    <t>Comunicado: Servicios de área protegida del MEN.</t>
  </si>
  <si>
    <t>Comunicado: Sabes cuál es el fin de los EMOP. Nuestros programas para la prevención de enfermedades laborales. Sabias que es importante asistir a los EMOP</t>
  </si>
  <si>
    <t>Comunicado: Semana de la salud: Incluir actividades equidad, lactancia, bici usuarios, entre otras.</t>
  </si>
  <si>
    <t xml:space="preserve">Abstente de estos 5 hábitos y tendrás una vida saludable. La inactividad mata. </t>
  </si>
  <si>
    <t>Comunicado: 5 consejos para mejorar un día no tan bueno. Diez hábitos para ser más productivo y feliz. Ideas prácticas para evitar la sobrecarga de trabajo</t>
  </si>
  <si>
    <t>Comunicado: ¿Cómo evitar que la presión en el trabajo se convierta en Estrés? Ayuda a tú corazón: Aprende a controlar tu estrés y ansiedad. ¿Cómo evitar que la presión en el trabajo se convierta en Estrés?</t>
  </si>
  <si>
    <t>Comunicado: Recomendaciones para TL-trabajadores. Boletín Teletrabajando Ando, como teletrabajador te interesa.</t>
  </si>
  <si>
    <t xml:space="preserve"> Comunicado: 5 técnicas de cocinado para comer de forma más cardiosaludable - come de forma más saludable. Consumo de alimentos en tu lugar de trabajo</t>
  </si>
  <si>
    <t>Comunicado: Simulacro Distrital /Nacional</t>
  </si>
  <si>
    <t>Comunicado: Seguridad y comportamiento en el trabajo</t>
  </si>
  <si>
    <t>Comunicado: Política de seguridad vial</t>
  </si>
  <si>
    <t>Comunicado: kit de emergencia Familiares - Punto de encuentro familiar</t>
  </si>
  <si>
    <t>Comunicado: Sensibilizando tu bienestar emocional. Para la depresión: Ejercicio para tú mente</t>
  </si>
  <si>
    <t>Comunicado: Enfermedades que producen riesgo ergonómico (síndrome del túnel carpiano)</t>
  </si>
  <si>
    <t>Comunicado: Que hacer en caso de emergencias</t>
  </si>
  <si>
    <t>Comunicado: 6 casos en los que puede ocurrir un accidente (Posibles accidentes en zonas de alimentación). ¿Qué es un accidente de trabajo y qué hacer?</t>
  </si>
  <si>
    <t>Comunicado: Que es el CCL</t>
  </si>
  <si>
    <t>Comunicado: Que es COPASST</t>
  </si>
  <si>
    <t>Comunicado: Tips de Seguridad y Salud en el Trabajo</t>
  </si>
  <si>
    <t>Comunicado: Riesgo eléctrico en oficinas</t>
  </si>
  <si>
    <t>Comunicado: Dia mundial de la SST</t>
  </si>
  <si>
    <t xml:space="preserve">Campaña: Saludablemente </t>
  </si>
  <si>
    <t>Comunicado: Covid-19 - JN1</t>
  </si>
  <si>
    <t>Comunicado: Dia mundial del Corazón</t>
  </si>
  <si>
    <t xml:space="preserve">Pausas Activas </t>
  </si>
  <si>
    <t>Actividad HSEQ</t>
  </si>
  <si>
    <t>Sensibilización Acoso Laboral nivel nacional</t>
  </si>
  <si>
    <t>Comunicados derivados del boletín epidemiológico SIVIGILA</t>
  </si>
  <si>
    <t>PROGRAMA DE CUIDADO DE LA SALUD</t>
  </si>
  <si>
    <t xml:space="preserve">SEDE </t>
  </si>
  <si>
    <t>MINISTERIO DE EDUCACION NACIONAL CAN Y CNA</t>
  </si>
  <si>
    <t>OBJETIVO SG-SST</t>
  </si>
  <si>
    <t>PROTEGER LA SEGURIDAD Y SALUD DE TODOS LOS COLABORADORES, MEDIANTE LA MEJORA CONTINUA DEL SISTEMA DE GESTIÓN DE LA SEGURIDAD Y SALUD EN EL TRABAJO (SG-SST) EN LA ENTIDAD.</t>
  </si>
  <si>
    <t>OBJETIVO ESPECIFICO DEL PROGRAMA</t>
  </si>
  <si>
    <t>SEGUIMIENTO Y PREVENCIÓN DE LAS CONDICIONES DE SALUD DE LA POBLACIÓN TRABAJADORA DE MINISTERIO DE EDUCACION EN COLOMBIA EN: AUSENTISMO, RIESGO CARDIOVASCULAR, RIESGO AUDITIVO Y SALUD PÚBLICA</t>
  </si>
  <si>
    <t>CICLO PH VA (ACCIÓN)</t>
  </si>
  <si>
    <t>ORDEN</t>
  </si>
  <si>
    <t>RESPONSABILIDAD (Refiera Cargos, No nombres)</t>
  </si>
  <si>
    <t>RECURSOS NECESARIOS (Financieros, Humanos, Materiales)</t>
  </si>
  <si>
    <t>PRESUPUESTO</t>
  </si>
  <si>
    <t>Planificación</t>
  </si>
  <si>
    <t>PROFESIONALES EN SEGURIDAD Y SALUD EN EL TRABAJO</t>
  </si>
  <si>
    <t>Profesional Psicólogo con licencia en SST
Profesional Fisioterapeuta con licencia en SST
Médico Especialista en SST / Laboral - Proveedor de salud
Equipo de cómputo, red.
Teléfono móvil
Proveedores Especialistas 
Papelería</t>
  </si>
  <si>
    <t>El definido para la vigencia fiscal de 2024 desglosado en el presupuesto anual de SG-SST</t>
  </si>
  <si>
    <t>Implementación del Programa de gestión</t>
  </si>
  <si>
    <t>Evaluar la eficacia del Programa de Gestión.</t>
  </si>
  <si>
    <t>Revisión del Programa de Gestión.</t>
  </si>
  <si>
    <t>Ajustes al Programa de Gestión.</t>
  </si>
  <si>
    <t>Convenciones</t>
  </si>
  <si>
    <t>Planeado</t>
  </si>
  <si>
    <t>C</t>
  </si>
  <si>
    <t>Convocados</t>
  </si>
  <si>
    <t>A</t>
  </si>
  <si>
    <t>Asistentes</t>
  </si>
  <si>
    <t>"Para el ciclo P,V y A no aplica la cobertura"</t>
  </si>
  <si>
    <t>CICLO</t>
  </si>
  <si>
    <t>ACTIVIDADES</t>
  </si>
  <si>
    <t>CRONOGRAMA</t>
  </si>
  <si>
    <t>SEGUIMIENTO A LA COBERTURA DEL PROGRAMA</t>
  </si>
  <si>
    <t>1. Planificación del Programa de gestión.</t>
  </si>
  <si>
    <t>Actualización Programa de Cudado de la Salud</t>
  </si>
  <si>
    <t>Actualización de matriz de casos médicos, susceptibles y sintomáticos</t>
  </si>
  <si>
    <t>H</t>
  </si>
  <si>
    <t xml:space="preserve">2. Implementación del Programa de gestión </t>
  </si>
  <si>
    <t>PROYECTOS</t>
  </si>
  <si>
    <t>Aplica a número de actividades</t>
  </si>
  <si>
    <t xml:space="preserve">% </t>
  </si>
  <si>
    <t>Semana SaludableMENte</t>
  </si>
  <si>
    <t>Exámenes médicos ocupacionales periódicos</t>
  </si>
  <si>
    <t xml:space="preserve">Realización de paraclínicos (colesterol, triglicéridos, glicemia basal) al ingreso del personal. </t>
  </si>
  <si>
    <t>Análisis de ausentismo</t>
  </si>
  <si>
    <t xml:space="preserve">Análisis de salud pública </t>
  </si>
  <si>
    <t>Análisis informe condiciones de salud, para identificación de casos de seguimiento.</t>
  </si>
  <si>
    <t>Realización de audiometrías de ingreso al personal que estará expuesto al riesgo - Conductores</t>
  </si>
  <si>
    <t>Asesoría médico ocupacional</t>
  </si>
  <si>
    <t>3. Implementación de los Programas de Gestión.</t>
  </si>
  <si>
    <t>Aplica a personas</t>
  </si>
  <si>
    <t>PERSONAS</t>
  </si>
  <si>
    <t>Exámenes periódicos</t>
  </si>
  <si>
    <t>%</t>
  </si>
  <si>
    <t>Exámenes médicos periódicos</t>
  </si>
  <si>
    <t>Cardiovascular</t>
  </si>
  <si>
    <t>Clasificación de los casos identificados para verificar tipo de intervención.</t>
  </si>
  <si>
    <t xml:space="preserve">Actividad rumboterapia </t>
  </si>
  <si>
    <t>Sensibilización: Habitos de vida cardiosaludables (Sede calle 96)</t>
  </si>
  <si>
    <t xml:space="preserve">Asalto teatral: cuidado del corazón con énfasis en el sedentarismo y control del sobrepeso. </t>
  </si>
  <si>
    <t xml:space="preserve">Sensibilización: Hábitos de vida cardiosaludables </t>
  </si>
  <si>
    <t>Según Plan de Capacitación SG-SST y Formación PESV</t>
  </si>
  <si>
    <t>Capacitación: Habitos de vida cardiosaludables - Epecop (Barrancabermeja)</t>
  </si>
  <si>
    <t>PVE - Visual</t>
  </si>
  <si>
    <t xml:space="preserve">Realización de optometrías y visiometrías ocupacionales periódicas. Verificación periódica </t>
  </si>
  <si>
    <t>Actividades generales de promoción y prevención - Semana SaludableMENte</t>
  </si>
  <si>
    <t>Donación de sangre</t>
  </si>
  <si>
    <t>Detección precoz del cáncer de próstata</t>
  </si>
  <si>
    <t>Tamizaje cardiovascular</t>
  </si>
  <si>
    <t>Prevención ante quemaduras</t>
  </si>
  <si>
    <t>Charla prevención cáncer cuello uterino y seno</t>
  </si>
  <si>
    <t>Programa juega seguro: Campaña que fomenta la prevención de muerte súbita.</t>
  </si>
  <si>
    <t>Campaña de optometría</t>
  </si>
  <si>
    <t>Charla RCP Primeros auxilios</t>
  </si>
  <si>
    <t>Silla masajeadora</t>
  </si>
  <si>
    <t>Spa de Manos-facial</t>
  </si>
  <si>
    <t>Manejo de carga mental</t>
  </si>
  <si>
    <t>Taller de control de energía y relajación-Yoga</t>
  </si>
  <si>
    <t xml:space="preserve">Prevención al consumo de alcohol, tabaco y sustancias psicoactivas </t>
  </si>
  <si>
    <t xml:space="preserve">Estilos de vida saludable </t>
  </si>
  <si>
    <t>Taller Anti-estrés</t>
  </si>
  <si>
    <t>V</t>
  </si>
  <si>
    <t>4. Evaluación del Programa de gestión.</t>
  </si>
  <si>
    <t>TOTAL</t>
  </si>
  <si>
    <t>Validación de estado del Programa</t>
  </si>
  <si>
    <t>Verificación de Indicadores</t>
  </si>
  <si>
    <t>Recolección de datos según inspecciones</t>
  </si>
  <si>
    <t>5. Revisión del Programa de gestión.</t>
  </si>
  <si>
    <t>Medición del cumplimiento del programa</t>
  </si>
  <si>
    <t>6. Ajustes al Programa de gestión.</t>
  </si>
  <si>
    <t>Planeación de nuevas acciones de acuerdo con lecciones aprendidas *según aplique</t>
  </si>
  <si>
    <t>SEGUIMIENTO A INDICADORES (Metas, fórmulas respectivas e interpretación del indicador)</t>
  </si>
  <si>
    <t>INDICADOR:</t>
  </si>
  <si>
    <t>Cobertura en actividades del PG de Cuidado de la Salud ≥ 80%</t>
  </si>
  <si>
    <t>TIPO DE INDICADOR</t>
  </si>
  <si>
    <t>Cobertura/resultado</t>
  </si>
  <si>
    <t>TIPO DE RESULTADO DEL INDICADOR</t>
  </si>
  <si>
    <t>Porcentaje</t>
  </si>
  <si>
    <t>FORMULA</t>
  </si>
  <si>
    <t>VARIABLES</t>
  </si>
  <si>
    <t>PERIODO</t>
  </si>
  <si>
    <t>GRAFICA</t>
  </si>
  <si>
    <t xml:space="preserve">(Nº de participantes del PG de Cuidado de la Salud / Total de personas programadas del PG de Cuidado de la Salud) X 100 
</t>
  </si>
  <si>
    <t>PERSONAS PROGRAMADAS AL MES</t>
  </si>
  <si>
    <t>PERSONAS ASISTENTES AL MES</t>
  </si>
  <si>
    <t>Resultado</t>
  </si>
  <si>
    <t xml:space="preserve">Meta </t>
  </si>
  <si>
    <t>INTERPRETACIÓN:</t>
  </si>
  <si>
    <t>Cumplimiento de las actividades del PG de Cuidado de la Salud</t>
  </si>
  <si>
    <t>cumplimiento/resultado</t>
  </si>
  <si>
    <t xml:space="preserve">Actividades realizadas del PG de Cuidado de la Salud / Total de actividades programadas del PG de Cuidado de la Salud) X 100 
</t>
  </si>
  <si>
    <t>ACTIVIDADES PROGRAMADAS MES</t>
  </si>
  <si>
    <t>ACTIVIDADES EJECUTADAS MES</t>
  </si>
  <si>
    <t xml:space="preserve">Cumplimiento de las actividades del PG de Cuidado de la Salud ≥ 90% </t>
  </si>
  <si>
    <t>ANÁLISIS DE RESULTADOS DEL OBJETIVO, ACTIVIDADES E INDICADORES</t>
  </si>
  <si>
    <t xml:space="preserve">ANÁLISIS
</t>
  </si>
  <si>
    <t>FECHA ANÁLISIS</t>
  </si>
  <si>
    <t>PLAN DE ACCIÓN</t>
  </si>
  <si>
    <t>FECHA EJECUCIÓN</t>
  </si>
  <si>
    <t>RESPONSABLE</t>
  </si>
  <si>
    <t>ANÁLISIS: Frecuencia - trimestral
* Genere el análisis para la eficacia del programa en el período correspondiente. 
* Realizar el análisis del resultado y tendencia de cada indicador propuesto en el programa.
* Definir plan de acción y hacer el seguimiento correspondiente por cada acción propuesta.</t>
  </si>
  <si>
    <t>CUMPLIMIENTO, COBERTURA Y EFICACIA DE LA META</t>
  </si>
  <si>
    <t>EFICACIA DEL PROGRAMA</t>
  </si>
  <si>
    <t xml:space="preserve">
FUE EFICAZ?
</t>
  </si>
  <si>
    <t>AGO.</t>
  </si>
  <si>
    <t>% Eficacia anual</t>
  </si>
  <si>
    <t>Criterios de eficacia: 
* Cumplimiento de: objetivo especifico e indicadores del programa.</t>
  </si>
  <si>
    <t>SI</t>
  </si>
  <si>
    <t>NO</t>
  </si>
  <si>
    <t>SISTEMA DE VIGILANCIA EPIDEMIOLÓGICA DEL FACTOR DE RIESGO PSICOSOCIAL</t>
  </si>
  <si>
    <t>MINISTERIO DE EDUCACIÓN NACIONAL CAN Y CNA</t>
  </si>
  <si>
    <t xml:space="preserve">OBJETIVO SG-SST </t>
  </si>
  <si>
    <t>FORTALECER LA PREVENCIÓN DE LESIONES Y ENFERMEDADES LABORALES.</t>
  </si>
  <si>
    <t>INTERVENIR LOS AGENTES DE RIESGO PSICOSOCIAL EN EL AMBIENTE LABORAL DEL MINISTERIO DE EDUCACIÓN NACIONAL</t>
  </si>
  <si>
    <t>Asesor psicólogo -Equipo de oficina, equipo de cómputo, red</t>
  </si>
  <si>
    <t>Implementación del Programa de gestión
(Sensibilización y Evaluación del riesgo e intervención prioritaria)</t>
  </si>
  <si>
    <t>Proveedor con equipo de psicólogos para la sensibilización y evaluación del Riesgo Psicosocial</t>
  </si>
  <si>
    <t>"Para el ciclo P, V y A no aplica la cobertura"</t>
  </si>
  <si>
    <t>1. Planificación del Programa de VE</t>
  </si>
  <si>
    <t>Plan de acción frente a los resultados del informe de riesgo psicosocial</t>
  </si>
  <si>
    <t>Elaboración de materiales formaciones a proyectos</t>
  </si>
  <si>
    <t xml:space="preserve">Identificación de casos prioritarios a intervenir </t>
  </si>
  <si>
    <t>Presentación resultados evaluación del riesgo por proyecto y planeación de acciones de intervención específicas.</t>
  </si>
  <si>
    <t>Revisión del Protocolo Anti-Acoso Laboral Ministerio de Educación Nacional</t>
  </si>
  <si>
    <t>Aplica a sedes / proyectos (Número de actividades)</t>
  </si>
  <si>
    <t>Procesos de intervención Alertas Tempranas nivel 1</t>
  </si>
  <si>
    <t>Procesos de intervención Alertas Tempranas nivel 2</t>
  </si>
  <si>
    <t>Procesos de intervención Alertas Tempranas nivel 3</t>
  </si>
  <si>
    <t xml:space="preserve">Grupos Focales </t>
  </si>
  <si>
    <t>3. Implementación del Programa de gestión.</t>
  </si>
  <si>
    <t xml:space="preserve">Capacitaciones </t>
  </si>
  <si>
    <t xml:space="preserve">Actividades de Gimnasia mental </t>
  </si>
  <si>
    <t xml:space="preserve">Actividad Semana SaludableMENte (Psicología de la emergencia) </t>
  </si>
  <si>
    <t xml:space="preserve">Sensibilización Acoso Laboral </t>
  </si>
  <si>
    <t>Asesoría en seguimiento a TL-Trabajadores</t>
  </si>
  <si>
    <t>Demás proyectadas por los profesionales</t>
  </si>
  <si>
    <t>Capacitación Comité de Convivencia Laboral</t>
  </si>
  <si>
    <t>Intervención psicosocial</t>
  </si>
  <si>
    <t>Intervención grupos focales (nacen de los casos prioritarios de la evaluación psicosocial.)</t>
  </si>
  <si>
    <t>Cobertura en actividades del SVE Riesgo Psicolaboral</t>
  </si>
  <si>
    <t xml:space="preserve">(Nº de participantes del PVE Riesgo Psicolaboral / Total de personas programadas del PVE Riesgo Psicolaboral ) X 100 
</t>
  </si>
  <si>
    <t>Cobertura en actividades del PVE Riesgo Psicolaboral ≥ 80%</t>
  </si>
  <si>
    <t xml:space="preserve">Cumplimiento de las actividades del SVE Riesgo Psicolaboral </t>
  </si>
  <si>
    <t xml:space="preserve">Actividades realizadas del PVE Riesgo Psicolaboral / Total de actividades programadas del PVE Riesgo Psicolaboral ) X 100 
</t>
  </si>
  <si>
    <t xml:space="preserve">Cumplimiento de las actividades del PVE Riesgo Psicolaboral ≥ 90% </t>
  </si>
  <si>
    <t xml:space="preserve">Índice de incidencia (II) por presuntas patologías derivadas del estrés </t>
  </si>
  <si>
    <t>Proceso/eficacia</t>
  </si>
  <si>
    <t>Índice</t>
  </si>
  <si>
    <t xml:space="preserve">(Nº de nuevos casos calificados por presuntas patologías derivadas del estrés en el periodo X 100) / Promedio de trabajadores en el periodo 
</t>
  </si>
  <si>
    <t xml:space="preserve">Promedio de trabajadores en el periodo </t>
  </si>
  <si>
    <t>Nº de nuevos casos calificados por presuntas patologías derivadas del estrés en el periodo</t>
  </si>
  <si>
    <t>Número de casos nuevos calificados por presuntas patologías derivadas del estrés por cada 100 trabajadores.</t>
  </si>
  <si>
    <t xml:space="preserve">Índice de prevalencia (IP) por presuntas patologías derivadas del estrés </t>
  </si>
  <si>
    <t xml:space="preserve">(Nº Total de casos calificados por presuntas patologías derivadas del estrés X 100) /
Promedio de trabajadores en el periodo 
</t>
  </si>
  <si>
    <t>Nº Total de casos calificados por presuntas patologías derivadas del estrés</t>
  </si>
  <si>
    <t xml:space="preserve">Mantener el número de casos totales calificados por presuntas patologías derivadas del estrés por cada 100 trabajadores. </t>
  </si>
  <si>
    <t>Cobertura en evaluación del Factor de Riesgo Psicolaboral</t>
  </si>
  <si>
    <t>No. profesionales evaluados riesgo psicosocial
_______________________________________ X100
No. total profesionales programados evaluación anual</t>
  </si>
  <si>
    <t xml:space="preserve"> profesionales programados evaluación anual</t>
  </si>
  <si>
    <t>No. profesionales evaluados riesgo psicosocial</t>
  </si>
  <si>
    <t>Cobertura en evaluación del Factor de Riesgo Psicolaboral ≥ 85%</t>
  </si>
  <si>
    <t>SISTEMA DE VIGILANCIA EPIDEMIOLÓGICA EN DESORDENES OSTEOMUSCULARES</t>
  </si>
  <si>
    <t>ALCANCE</t>
  </si>
  <si>
    <t>PROTEGER LA SEGURIDAD Y SALUD DE TODOS LOS COLABORADORES, MEDIANTE LA MEJORA CONTINUA DEL SISTEMA DE GESTIÓN DE LA SEGURIDAD Y SALUD EN EL TRABAJO (SG-SST) EN LA ENTIDAD</t>
  </si>
  <si>
    <t>PREVENIR E INTERVENIR LOS AGENTES DE RIESGO OSTEOMUSCULAR EN EL AMBIENTE LABORAL DEL MINISTERIO DE EDUCACIÓN NACIONAL</t>
  </si>
  <si>
    <t>Profesional Fisioterapeuta con licencia en SST - Proveedores Especialistas de la ARL con licencia en SST - Médico Especialista en SST / Laboral
Equipo de cómputo, red.
Teléfono móvil
Papelería
Material terapéutico</t>
  </si>
  <si>
    <t>Publicación y socialización del PVE</t>
  </si>
  <si>
    <t>Aplica según número de actividades</t>
  </si>
  <si>
    <t>Auto-reporte de condiciones de salud - según necesidad</t>
  </si>
  <si>
    <t>Identificación y seguimiento de casos prioritarios</t>
  </si>
  <si>
    <t>Inspecciones y control de puesto de trabajo en sede - según necesidad</t>
  </si>
  <si>
    <t>Inspecciones y control a teletrabajadores - según necesidad</t>
  </si>
  <si>
    <t>Pausas Activas y estímulos a la actividad física</t>
  </si>
  <si>
    <t>Reuniones mesa de seguimiento casos prioritarios</t>
  </si>
  <si>
    <t>Comunicados</t>
  </si>
  <si>
    <t>Investigación de enfermedades laborales - según necesidad</t>
  </si>
  <si>
    <t>Visita a teletrabajadores Nuevos</t>
  </si>
  <si>
    <t>Asesoría seguimiento a TL-Trabajadores</t>
  </si>
  <si>
    <t>Inspecciones de puesto de trabajo a proyectos prioritarios</t>
  </si>
  <si>
    <t>Inspecciones de puesto de trabajo a personas priorizadas de la prueba Tamiz</t>
  </si>
  <si>
    <t>Análisis de Puesto de Trabajo - Según necesidad</t>
  </si>
  <si>
    <t>Gimnasia laboral y estímulos a la actividad física</t>
  </si>
  <si>
    <t>Actividades de promoción y prevención del SVE - DME</t>
  </si>
  <si>
    <t>Reeducación Hábitos Biomecánicos laborales</t>
  </si>
  <si>
    <t>Seguimiento a casos médicos de interes para el sistema de vigilancia</t>
  </si>
  <si>
    <t>Actividades de prevención de desordenes musculoesqueleticos para conductores</t>
  </si>
  <si>
    <t>Según Programa de Capacitación SG-SST y Formación PESV</t>
  </si>
  <si>
    <t>Realizar seguimiento de casos, no casos y casos sospechosos de conformidad con los indicadores del PVE-DME.</t>
  </si>
  <si>
    <t>Planeación de nuevas acciones de acuerdo con lecciones aprendidas, de investigación de enfermedades de origen laboral *según aplique</t>
  </si>
  <si>
    <t xml:space="preserve">Determinar las medidas de intervención y control de acuerdo a los indicadores del PVE-DME </t>
  </si>
  <si>
    <t>Cobertura del 75% en actividades a las personas foco (sintomático y casos calificados)</t>
  </si>
  <si>
    <t>Cobertura / proceso</t>
  </si>
  <si>
    <t xml:space="preserve">Porcentaje </t>
  </si>
  <si>
    <t>Número de personas asistentes a las actividades x 100
Número total de personas programas a la actividades</t>
  </si>
  <si>
    <t>Actividades de promoción y prevención de sintomatología Desordenes Musculo esqueléticos.</t>
  </si>
  <si>
    <t>Cumplimiento del 80% de ejecución de las actividades del SVE</t>
  </si>
  <si>
    <t>Cumplimiento/resultado</t>
  </si>
  <si>
    <t>. Número de actividades desarrolladas x 100
Número total de actividades programadas</t>
  </si>
  <si>
    <t>Mantener el Índice de incidencia en 0 de enfermedades laborales osteomusculares</t>
  </si>
  <si>
    <t>Eficacia / Resultado</t>
  </si>
  <si>
    <t>Casos nuevos calificados osteomusculares</t>
  </si>
  <si>
    <t xml:space="preserve">Promedio de personas </t>
  </si>
  <si>
    <t>Mantener o reducir el índice de prevalencia</t>
  </si>
  <si>
    <t>Eficacia-resultado</t>
  </si>
  <si>
    <t>Casos totales calificados osteomusculares</t>
  </si>
  <si>
    <t>Meta</t>
  </si>
  <si>
    <t>PROGRAMA DE HIGIENE Y SEGURIDAD INDUSTRIAL</t>
  </si>
  <si>
    <t>IDENTIFICAR LOS PELIGROS, EVALUAR Y VALORAR LOS RIESGOS Y ESTABLECER LOS RESPECTIVOS CONTROLES</t>
  </si>
  <si>
    <t>DISMINUIR LOS ACCIDENTES DE TRABAJO OCASIONADOS POR CONDICIONES SUB-ESTÁNDAR BAJO EL CONTROL DE MINISTERIO DE EDUCACION NACIONAL EN COLOMBIA</t>
  </si>
  <si>
    <t>RESPONSABILIDAD ( Refiera Cargos, No nombres)</t>
  </si>
  <si>
    <t>Equipo de cómputo/Teléfono móvil //Video Beam</t>
  </si>
  <si>
    <t>Profesional especialista en SST</t>
  </si>
  <si>
    <t>Procedimientos, instructivos formatos</t>
  </si>
  <si>
    <t>Papelería</t>
  </si>
  <si>
    <t>Verificación y análisis de información y datos arrojados del programa</t>
  </si>
  <si>
    <t>Revisión de requisitos legales aplicables a la entidad</t>
  </si>
  <si>
    <t xml:space="preserve">Identificación de las necesidades de capacitación, formación </t>
  </si>
  <si>
    <t>Establecimiento de metas de Indicadores</t>
  </si>
  <si>
    <t>Seguimiento a reporte de actos y condiciones inseguras</t>
  </si>
  <si>
    <t>Validaciones cumplimiento de exigencias de SST a contratistas para labores inhouse - según cronograma de mantenimiento</t>
  </si>
  <si>
    <t>Sensibilización orden y aseo</t>
  </si>
  <si>
    <t>Sensibilización de caídas a nivel y por escalera</t>
  </si>
  <si>
    <t>Divulgación de lecciones aprendidas Riesgo locativo - según necesidad</t>
  </si>
  <si>
    <t>Inspecciones generales</t>
  </si>
  <si>
    <t>Inspección integral CNA</t>
  </si>
  <si>
    <t>Inspección de instalaciones CAN</t>
  </si>
  <si>
    <t>Inspecciones vehiculares (según PESV)</t>
  </si>
  <si>
    <t>Inspección preoperacional (según PESV)</t>
  </si>
  <si>
    <t>Inspección rutinario - según necesidad</t>
  </si>
  <si>
    <t>Inspecciones EPP (según SGA)</t>
  </si>
  <si>
    <t>Inspección de EPP</t>
  </si>
  <si>
    <t>Inspecciones de herramientas</t>
  </si>
  <si>
    <t>Inspección de Herramientas - según necesidad</t>
  </si>
  <si>
    <t>Inspecciones de equipos trabajo en altura</t>
  </si>
  <si>
    <t>Inspección de Equipos Trabajo en Altura - según necesidad</t>
  </si>
  <si>
    <t>Inspecciones elementos de prevención y atención emergencias</t>
  </si>
  <si>
    <t>Inspección Botiquines CAN y CNA -Brigada de Emergencias</t>
  </si>
  <si>
    <t>Inspección Extintores CAN y CNA -Brigada de Emergencias</t>
  </si>
  <si>
    <t>Actos y condiciones seguras</t>
  </si>
  <si>
    <t>Reporte- Balance de condiciones inseguras a SSGG</t>
  </si>
  <si>
    <t>Informe de actos y condiciones inseguras COPASST</t>
  </si>
  <si>
    <t>Riesgo Eléctrico (De acuerdo con el programa de mantenimiento del SGA)</t>
  </si>
  <si>
    <t>Validación de contratistas que prestan actividades eléctricas</t>
  </si>
  <si>
    <t>Validación de competencias de técnicos eléctricos</t>
  </si>
  <si>
    <t>Sensibilización Orden y aseo puestos de trabajo</t>
  </si>
  <si>
    <t>Sensibilización caídas a nivel y por escaleras</t>
  </si>
  <si>
    <t>Número de Personas capacitadas en riesgo locativo</t>
  </si>
  <si>
    <t>COBERTURA</t>
  </si>
  <si>
    <t>PORCENTAJE</t>
  </si>
  <si>
    <t>Nº DE FUNCIONARIOS PROGRAMADOS EN RIESGO LOCATIVO/Nº DE FUNCIONARIOS ASISTENTES* 100</t>
  </si>
  <si>
    <t>CUMPLIMIENTO DE ACTIVIDADES</t>
  </si>
  <si>
    <t>CUMPLIMIENTO</t>
  </si>
  <si>
    <t>Nº DE ACTIVIDADES PROGRAMADAS / Nº DE ACTIVIDADES EJECUTADAS * 100</t>
  </si>
  <si>
    <t>ÍNDICE DE FRECUENCIA POR AT DE RIESGO LOCATIVO</t>
  </si>
  <si>
    <t>EFICACIA -RESULTADO</t>
  </si>
  <si>
    <t>ÍNDICE</t>
  </si>
  <si>
    <t>( Total de AT por peligro locativo en el periodo* 240000/ Total de HHT en el periodo )</t>
  </si>
  <si>
    <t>AT x RIESGO LOCATIVO</t>
  </si>
  <si>
    <t>HHT</t>
  </si>
  <si>
    <t xml:space="preserve">Índice de severidad (IS) de accidentes laborales por peligro locativo
</t>
  </si>
  <si>
    <t>RESULTADO</t>
  </si>
  <si>
    <t>N° de días perdidos por accidente de trabajo por peligro locativo X K(240000) /horas hombres trabajadas (HHT) en el periodo.</t>
  </si>
  <si>
    <t>DÍAS DE INCAPACIDAD X AT LOCATIVO</t>
  </si>
  <si>
    <t xml:space="preserve">Ejecución del cronograma de mediciones higiénicas 
</t>
  </si>
  <si>
    <t>PROCESO</t>
  </si>
  <si>
    <t xml:space="preserve">(N° de mediciones higiénicas realizadas / N° de mediciones Higiénicas planeadas) x 100 
</t>
  </si>
  <si>
    <t>EVALUACIONES REALIZADAS</t>
  </si>
  <si>
    <t>EVALUACIONES PROGRAMADAS</t>
  </si>
  <si>
    <t>PROGRAMA DE EMERGENCIAS</t>
  </si>
  <si>
    <t>DESARROLLAR LINEAMIENTOS DE MEJORA CONTINUA DENTRO DEL PROGRAMA DE EMERGENCIAS</t>
  </si>
  <si>
    <t>INCREMENTAR Y MANTENER LA GESTION DEL MANEJO DE EMERGENCIAS EN CUALQUIER SITUACIÓN</t>
  </si>
  <si>
    <t>Equipo de cómputo/Teléfono móvil</t>
  </si>
  <si>
    <t>Profesional Especializado SG-SST y brigadistas</t>
  </si>
  <si>
    <t>Proveedores Especialistas con licencia en SST</t>
  </si>
  <si>
    <t xml:space="preserve">Verificación y análisis de información y datos arrojados </t>
  </si>
  <si>
    <t>Revisión de reglamento, roles y requisitos legales aplicables a la entidad</t>
  </si>
  <si>
    <t>Identificación de las necesidades de capacitación, formación y recursos físicos como económicos</t>
  </si>
  <si>
    <t>Actualización procedimiento Plan de emergencias</t>
  </si>
  <si>
    <t>Incluir en el Plan de Emergencias el Procedimiento Operativo Normalizado para TL-trabajadores</t>
  </si>
  <si>
    <t>Proyección actualización de resolución COE</t>
  </si>
  <si>
    <t>Plan de Ayuda Mutua</t>
  </si>
  <si>
    <t>Reuniones COE</t>
  </si>
  <si>
    <t>Campaña de sensibilización liderada por brigadistas - según necesidad</t>
  </si>
  <si>
    <t>Actualización Brigada</t>
  </si>
  <si>
    <t>Reposición de elementos a botiquines - según necesidad</t>
  </si>
  <si>
    <t>Simulacro de Emergencias</t>
  </si>
  <si>
    <t>Divulgación plan de emergencias- PONS -Brigadistas-</t>
  </si>
  <si>
    <t>Entrega de elementos de Brigada</t>
  </si>
  <si>
    <t xml:space="preserve">Reunión de seguimiento con brigadistas </t>
  </si>
  <si>
    <t xml:space="preserve">Sensibilización simulacro </t>
  </si>
  <si>
    <t>Primer respondiente y accidente en el hogar</t>
  </si>
  <si>
    <t>COE</t>
  </si>
  <si>
    <t>Sensibilización contratistas (persona jurídica - persona natural)</t>
  </si>
  <si>
    <t>Prueba de alarmas</t>
  </si>
  <si>
    <t>Número de personal formadas en emergencias</t>
  </si>
  <si>
    <t>COBERTURA (ACTIVIDAD)</t>
  </si>
  <si>
    <t>Nº DE FUNCIONARIOS PROGRAMADOS EN EMERGENCIAS/Nº DE FUNCIONARIOS ASISTENTES* 100</t>
  </si>
  <si>
    <t>PLAN ESTRATÉGICO DE SEGURIDAD VIAL</t>
  </si>
  <si>
    <t>SEDE</t>
  </si>
  <si>
    <t>OBJETIVO SG-SST /MEDIO AMBIENTE</t>
  </si>
  <si>
    <t>Proteger la seguridad y salud de todos los colaboradores, mediante la mejora continua del sistema de gestión de la seguridad y salud en el trabajo (SG-SST) en la entidad.</t>
  </si>
  <si>
    <t>DESARROLLAR LINEAMIENTOS DE MEJORA CONTINUA DENTRO DEL PESV DE MINISTERIO DE EDUCACION NACIONAL</t>
  </si>
  <si>
    <t>PROFESIONALES EN SEGURIDAD Y SALUD EN EL TRABAJO - SUBDIRECCIÓN DE GESTIÓN ADMINISTRATIVA</t>
  </si>
  <si>
    <t>Profesional especialista en SST, Procedimientos, instructivos formatos</t>
  </si>
  <si>
    <t>Análisis de información y datos arrojados del programa para la construcción documental del mismo</t>
  </si>
  <si>
    <t xml:space="preserve">Actualización del PESV </t>
  </si>
  <si>
    <t xml:space="preserve">Identificación de las necesidades de capacitación y formación </t>
  </si>
  <si>
    <t>Actualización / validación de la matriz de flota vehicular (Subdirección de Gestión Administrativa)</t>
  </si>
  <si>
    <t>Auditoria al PESV</t>
  </si>
  <si>
    <t>Asesoría al PESV (PROVEEDOR ARL)</t>
  </si>
  <si>
    <t>Charla en seguridad vial (administrativos)</t>
  </si>
  <si>
    <t>Seguimiento a flota vehicular (SGA)</t>
  </si>
  <si>
    <t>Socialización Política de seguridad vial (Inducción y comunicaciones)</t>
  </si>
  <si>
    <t>Inspecciones preoperacionales</t>
  </si>
  <si>
    <t>Evaluación proveedores de vehículos (SGA)</t>
  </si>
  <si>
    <t>Inventario de rutas (SGA)</t>
  </si>
  <si>
    <t>Desarrollo de rutogramas (SGA)</t>
  </si>
  <si>
    <t>Seguimiento kilometraje vehículos (SGA)</t>
  </si>
  <si>
    <t>Curso conducción de manejo defensivo</t>
  </si>
  <si>
    <t>Simulacro de accidente de tránsito</t>
  </si>
  <si>
    <t>Seguimiento a Profesionales en SIMIT (SGA)</t>
  </si>
  <si>
    <t>Programas de gestión de riesgos críticos y factores de desempeño</t>
  </si>
  <si>
    <t>Programa de Gestión de la Velocidad Segura</t>
  </si>
  <si>
    <t>Seguimiento al mecanismo de control de velocidad</t>
  </si>
  <si>
    <t>Programa de Prevención de la Fatiga</t>
  </si>
  <si>
    <t>Seguimiento a control de horas de descanso durante la jornada laboral</t>
  </si>
  <si>
    <t>Programa de Prevención de la Distracción</t>
  </si>
  <si>
    <t>Jornada de sensibilización de control del uso de elementos distractores en los actores viales.</t>
  </si>
  <si>
    <t>Programa de Cero Tolerancia a la conducción bajo los efectos del Alcohol y Sustancias Psicoactivas</t>
  </si>
  <si>
    <t>Verificación requisito legal frente a la toma de muestra de alcohol y sustancias psicoactivas</t>
  </si>
  <si>
    <t>Programa para la protección de actores viales vulnerables</t>
  </si>
  <si>
    <t>Jornada de sensibilización sobre el uso de elementos de protección personal en actores viales.</t>
  </si>
  <si>
    <t xml:space="preserve">Seguimiento de factores de riesgo en rutas de servidores vinculados como conductores </t>
  </si>
  <si>
    <t>NUMERO DE PERSONAL FORMADO EN SEGURIDAD VIAL</t>
  </si>
  <si>
    <t>Nº DE FUNCIONARIOS PROGRAMADOS EN SEGURIDAD VIAL/Nº DE FUNCIONARIOS ASISTENTES* 100</t>
  </si>
  <si>
    <t>ACCIDENTES POR CADA 50000 KILÓMETROS RECORRIDOS</t>
  </si>
  <si>
    <t xml:space="preserve"> TOTAL ACCIDENTES*10000 / KM TOTALES RECORRIDOS EN EL PERIODO</t>
  </si>
  <si>
    <t>Accidentes viales</t>
  </si>
  <si>
    <t>Km recorridos</t>
  </si>
  <si>
    <t>INCIDENTES POR CADA 50000 KILÓMETROS RECORRIDOS</t>
  </si>
  <si>
    <t xml:space="preserve"> TOTAL INCIDENTES*10000 / KM TOTALES RECORRIDOS EN EL PERIODO</t>
  </si>
  <si>
    <t>Incidentes Viales</t>
  </si>
  <si>
    <t>CONTROL EN LA FUENTE</t>
  </si>
  <si>
    <t>CONTROL EN EL MEDIO</t>
  </si>
  <si>
    <t>CONTROL EN LAS PERSONAS</t>
  </si>
  <si>
    <t>NÚMERO DE INCIDENTES Y ACCIDENTES DE TRÁNSITO, QUE SE PRESENTARON EN EL TRIMESTRE</t>
  </si>
  <si>
    <t>Número de incidentes y
accidentes de tránsito</t>
  </si>
  <si>
    <t>TASA DE ACCIDENTALIDAD VEHICULAR</t>
  </si>
  <si>
    <t>Número de accidentes de tránsito reportados/ Número de personas expuestas al riesgo de transito *100</t>
  </si>
  <si>
    <t>Número de accidentes de
tránsito reportados</t>
  </si>
  <si>
    <t>Nümero de personas expuestas al riesgo de transito</t>
  </si>
  <si>
    <t>IMPACTO ECONÓMICO DE LOS INCIDENTES DE TRANSITO</t>
  </si>
  <si>
    <t>Costos directos + costos indirectos</t>
  </si>
  <si>
    <t>Costos directos</t>
  </si>
  <si>
    <t>Costos indirectos</t>
  </si>
  <si>
    <t>TASA DE VEHÍCULOS INSPECCIONADOS</t>
  </si>
  <si>
    <t>Número vehículos inspeccionados /
Número de vehículos *100</t>
  </si>
  <si>
    <t>Número vehículos inspeccionados</t>
  </si>
  <si>
    <t xml:space="preserve">Número de vehículos </t>
  </si>
  <si>
    <t>FRECUENCIA DE ACCIDENTES DE TRÁNSITO</t>
  </si>
  <si>
    <t>Número de accidentes de
tránsito en un período/ tamaño
de la flota</t>
  </si>
  <si>
    <t>Número de accidentes de
tránsito en un período</t>
  </si>
  <si>
    <t>Tamaño de la flota</t>
  </si>
  <si>
    <t xml:space="preserve">PORCENTAJE DE INVESTIGACIÓN DE ACCIDENTES </t>
  </si>
  <si>
    <t>Número de investigaciones realizadas /Total de accidentes en el período *100</t>
  </si>
  <si>
    <t>Número de investigaciones realizadas</t>
  </si>
  <si>
    <t xml:space="preserve">Total de accidentes en el período </t>
  </si>
  <si>
    <t>INVESTIGACIÓN DE INCIDENTES</t>
  </si>
  <si>
    <t>Número de investigaciones realizadas / Total de incidentes en el período *100</t>
  </si>
  <si>
    <t>Total de incidentes en el período</t>
  </si>
  <si>
    <t>NÚMERO DE PERSONAL FORMADO EN SEGURIDAD VIAL</t>
  </si>
  <si>
    <t>Número de personas formadas / Total de personas a formar en seguridad vial *100</t>
  </si>
  <si>
    <t xml:space="preserve">Número de personas formadas </t>
  </si>
  <si>
    <t>Total de personas a formar en seguridad vial</t>
  </si>
  <si>
    <t>CUMPLIMIENTO EN LOS PROGRAMAS DE MANTENIMIENTO DE LOS VEHÍCULOS</t>
  </si>
  <si>
    <t>Número de mantenimientos realizados / Total de mantenimientos programados *100</t>
  </si>
  <si>
    <t>Número de mantenimientos realizados</t>
  </si>
  <si>
    <t>Total de mantenimientos programados</t>
  </si>
  <si>
    <t>PROGRAMA DE GESTIÓN DEL CUIDADO DE LA SALUD</t>
  </si>
  <si>
    <t>PPC-ID-CO-133/F5</t>
  </si>
  <si>
    <t>Fecha de Edición: Abril 2017</t>
  </si>
  <si>
    <t>Edición: 3</t>
  </si>
  <si>
    <t>SEDE / PROYECTO</t>
  </si>
  <si>
    <t>TECNOCOM TELECOMUNICACIONES Y ENERGIA SA</t>
  </si>
  <si>
    <t>PROTEGER LA SEGURIDAD Y SALUD DE TODOS LOS TRABAJADORES, MEDIANTE LA MEJORA CONTINUA DEL SISTEMA DE GESTIÓN DE LA SEGURIDAD Y SALUD EN EL TRABAJO (SG-SST) EN LA EMPRESA.</t>
  </si>
  <si>
    <t>SEGUIMIENTO Y PREVENCIÓN DE LAS CONDICIONES DE SALUD DE LA POBLACIÓN TRABAJADORA DE INDRA EN COLOMBIA EN: AUSENTISMO, RIESGO CARDIOVASCULAR, RIESGO AUDITIVO Y SALUD PÚBLCIA</t>
  </si>
  <si>
    <t>Gerencia HSEQ RSE</t>
  </si>
  <si>
    <t>Profesional Psicólogo con licencia en SST
Profesional Fisioterapeuta con licencia en SST
Médico Especialista en SST / Laboral
Equipo de computo, red.
Teléfono fijo / celular
Cámara fotográfica
Proveedores Especialistas 
Papelería</t>
  </si>
  <si>
    <t>El definido para:
* Desarrollo de exámenes médicos ocupacionales
* Desarrollo mes HSEQ - RSE</t>
  </si>
  <si>
    <t>Gerencia HSEQ RSE - ARL</t>
  </si>
  <si>
    <t>Actualización Programa de gestión del cuidado de la Salud</t>
  </si>
  <si>
    <t>Actualización de matriz de casos médicos, suceptibles y sintomáticos</t>
  </si>
  <si>
    <t>Reunión ausentismo</t>
  </si>
  <si>
    <t>Mes HSEQ</t>
  </si>
  <si>
    <t>Análisis de salud publica (SIVIGILA)</t>
  </si>
  <si>
    <t>Análisis informe condiciones de salud 2017, para identificación de casos de seguimiento.</t>
  </si>
  <si>
    <t>Realización de audiometrías de ingreso al personal que estará expuesto al riesgo</t>
  </si>
  <si>
    <t>Consulta medicina general (Bogotá)</t>
  </si>
  <si>
    <t>Sonometrías (Sabaneta??)</t>
  </si>
  <si>
    <t>Sonometrías (Familia Medellín)</t>
  </si>
  <si>
    <t>Actividades de bienestar</t>
  </si>
  <si>
    <t>Promoción y Prevención Community - Comunicados generales gestión de la salud</t>
  </si>
  <si>
    <t>Consulta médico general</t>
  </si>
  <si>
    <t>Comunicados sobre Actividades de bienestar</t>
  </si>
  <si>
    <t>Comunicado: Limpieza adecuada de nuestro oido</t>
  </si>
  <si>
    <t>Comunicado: 5 técnicas de cocinado para comer de forma más cardiosaludable</t>
  </si>
  <si>
    <t>Comunicado: Cuidados del oido en el uso de audifonos</t>
  </si>
  <si>
    <t>Comunicado: Evita fumar, daña tú corazón</t>
  </si>
  <si>
    <t xml:space="preserve">Comunicado: Señales de pérdida de la audición </t>
  </si>
  <si>
    <t>Comunicado: Pautas de autocuidado para conservar la audición.</t>
  </si>
  <si>
    <t>Comunicado: Ayuda a tú corazón: Aprende a controlar tu estrés y ansiedad</t>
  </si>
  <si>
    <t>Ausentismo Laboral</t>
  </si>
  <si>
    <t>Seguimiento casos ausentismo (Seguimientos dependen de las variaciones mensuales)</t>
  </si>
  <si>
    <t>Cardiováscular</t>
  </si>
  <si>
    <t>Realización de  paraclínicos (colesterol, triglicéridos, glicemia basal) periódicamente</t>
  </si>
  <si>
    <t>MES HSEQ</t>
  </si>
  <si>
    <t>Auditivo</t>
  </si>
  <si>
    <t>Realización de audiometrías ocupacionales periódicas a personal que usa diadema (Depende la fecha de ingreso de cada profesional)</t>
  </si>
  <si>
    <t>Actividades generales de promoción y prevención</t>
  </si>
  <si>
    <t>Mes Hseq: cuidado visual</t>
  </si>
  <si>
    <t>Mes Hseq: Manejo efectivo del estrés</t>
  </si>
  <si>
    <t>Mes Hseq: Actividad física</t>
  </si>
  <si>
    <t>Cobertura en actividades del PG del cuidado de la Salud</t>
  </si>
  <si>
    <t xml:space="preserve">(Nº de participantes del PG del Cuidado de la Salud / Total de personas programadas del PG del Cuidado de la Salud) X 100 
</t>
  </si>
  <si>
    <t>Cobertura en actividades del PG del Cuidado de la Salud ≥ 80%</t>
  </si>
  <si>
    <t>Cumplimiento de las actividades del PG del cuidado de la Salud</t>
  </si>
  <si>
    <t xml:space="preserve">Actividades realizadas del PG del cuidado de la Salud / Total de actividades programadas del PG del cuidado de la Salud) X 100 
</t>
  </si>
  <si>
    <t xml:space="preserve">Cumplimiento de las actividades del PG del cuidado de la Salud ≥ 90% </t>
  </si>
  <si>
    <t>CUMPLIMIENTO, COBERTURA Y EFICACIA  DE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</si>
</sst>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2]* #,##0.00_-;\-[$€-2]* #,##0.00_-;_-[$€-2]* &quot;-&quot;??_-"/>
    <numFmt numFmtId="165" formatCode="&quot;$&quot;\ #,##0"/>
    <numFmt numFmtId="166" formatCode="_(* #,##0.00_);_(* \(#,##0.00\);_(* &quot;-&quot;??_);_(@_)"/>
    <numFmt numFmtId="167" formatCode="0.0"/>
    <numFmt numFmtId="168" formatCode="0.000"/>
  </numFmts>
  <fonts count="5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0"/>
      <color theme="0"/>
      <name val="Arial"/>
      <family val="2"/>
    </font>
    <font>
      <sz val="9"/>
      <color indexed="81"/>
      <name val="Tahoma"/>
      <family val="2"/>
    </font>
    <font>
      <sz val="10"/>
      <name val="Arial Narrow"/>
      <family val="2"/>
    </font>
    <font>
      <b/>
      <sz val="11"/>
      <name val="Arial"/>
      <family val="2"/>
    </font>
    <font>
      <b/>
      <sz val="11"/>
      <color indexed="81"/>
      <name val="Tahoma"/>
      <family val="2"/>
    </font>
    <font>
      <sz val="11"/>
      <color indexed="81"/>
      <name val="Tahoma"/>
      <family val="2"/>
    </font>
    <font>
      <b/>
      <sz val="10"/>
      <color theme="1"/>
      <name val="Arial"/>
      <family val="2"/>
    </font>
    <font>
      <b/>
      <sz val="9"/>
      <color indexed="81"/>
      <name val="Tahoma"/>
      <family val="2"/>
    </font>
    <font>
      <sz val="14"/>
      <color indexed="81"/>
      <name val="Tahoma"/>
      <family val="2"/>
    </font>
    <font>
      <b/>
      <sz val="10"/>
      <color theme="0"/>
      <name val="Arial"/>
      <family val="2"/>
    </font>
    <font>
      <b/>
      <sz val="14"/>
      <color theme="0"/>
      <name val="Arial"/>
      <family val="2"/>
    </font>
    <font>
      <sz val="10"/>
      <color rgb="FFFF0000"/>
      <name val="Arial"/>
      <family val="2"/>
    </font>
    <font>
      <b/>
      <sz val="10"/>
      <color rgb="FFFF0000"/>
      <name val="Arial"/>
      <family val="2"/>
    </font>
    <font>
      <b/>
      <sz val="11"/>
      <name val="Calibri"/>
      <family val="2"/>
      <scheme val="minor"/>
    </font>
    <font>
      <b/>
      <sz val="14"/>
      <name val="Calibri"/>
      <family val="2"/>
      <scheme val="minor"/>
    </font>
    <font>
      <sz val="9"/>
      <name val="Calibri"/>
      <family val="2"/>
    </font>
    <font>
      <b/>
      <sz val="12"/>
      <name val="Calibri"/>
      <family val="2"/>
      <scheme val="minor"/>
    </font>
    <font>
      <sz val="10"/>
      <name val="Calibri"/>
      <family val="2"/>
      <scheme val="minor"/>
    </font>
    <font>
      <b/>
      <sz val="9"/>
      <name val="Calibri"/>
      <family val="2"/>
      <scheme val="minor"/>
    </font>
    <font>
      <sz val="8"/>
      <name val="Calibri"/>
      <family val="2"/>
      <scheme val="minor"/>
    </font>
    <font>
      <b/>
      <sz val="10"/>
      <name val="Calibri"/>
      <family val="2"/>
    </font>
    <font>
      <sz val="10"/>
      <color theme="1"/>
      <name val="Calibri"/>
      <family val="2"/>
    </font>
    <font>
      <sz val="10"/>
      <name val="Calibri"/>
      <family val="2"/>
    </font>
    <font>
      <b/>
      <sz val="8"/>
      <name val="Calibri"/>
      <family val="2"/>
      <scheme val="minor"/>
    </font>
    <font>
      <sz val="8"/>
      <color theme="1"/>
      <name val="Calibri"/>
      <family val="2"/>
      <scheme val="minor"/>
    </font>
    <font>
      <sz val="8"/>
      <color theme="2" tint="-0.89999084444715716"/>
      <name val="Calibri"/>
      <family val="2"/>
      <scheme val="minor"/>
    </font>
    <font>
      <sz val="8"/>
      <name val="Arial"/>
      <family val="2"/>
    </font>
    <font>
      <b/>
      <sz val="8"/>
      <color theme="2" tint="-0.89999084444715716"/>
      <name val="Calibri"/>
      <family val="2"/>
      <scheme val="minor"/>
    </font>
    <font>
      <b/>
      <sz val="10"/>
      <name val="Calibri"/>
      <family val="2"/>
      <scheme val="minor"/>
    </font>
    <font>
      <sz val="9"/>
      <name val="Calibri"/>
      <family val="2"/>
      <scheme val="minor"/>
    </font>
    <font>
      <sz val="5"/>
      <name val="Calibri"/>
      <family val="2"/>
    </font>
    <font>
      <sz val="9"/>
      <color theme="1"/>
      <name val="Calibri"/>
      <family val="2"/>
      <scheme val="minor"/>
    </font>
    <font>
      <b/>
      <sz val="8"/>
      <color theme="1"/>
      <name val="Calibri"/>
      <family val="2"/>
      <scheme val="minor"/>
    </font>
    <font>
      <b/>
      <sz val="9"/>
      <color theme="0"/>
      <name val="Calibri"/>
      <family val="2"/>
      <scheme val="minor"/>
    </font>
    <font>
      <b/>
      <sz val="12"/>
      <name val="Arial"/>
      <family val="2"/>
    </font>
    <font>
      <b/>
      <sz val="10"/>
      <color rgb="FF000000"/>
      <name val="Arial"/>
      <family val="2"/>
    </font>
    <font>
      <b/>
      <sz val="10"/>
      <color theme="0"/>
      <name val="Calibri"/>
      <family val="2"/>
    </font>
    <font>
      <b/>
      <sz val="8"/>
      <color theme="0"/>
      <name val="Calibri"/>
      <family val="2"/>
    </font>
    <font>
      <b/>
      <sz val="8"/>
      <color theme="0"/>
      <name val="Calibri"/>
      <family val="2"/>
      <scheme val="minor"/>
    </font>
    <font>
      <sz val="8"/>
      <name val="Calibri"/>
    </font>
    <font>
      <u/>
      <sz val="10"/>
      <color theme="11"/>
      <name val="Arial"/>
      <family val="2"/>
    </font>
    <font>
      <sz val="8"/>
      <color theme="1"/>
      <name val="Calibri"/>
    </font>
    <font>
      <sz val="8"/>
      <color theme="2" tint="-0.89999084444715716"/>
      <name val="Calibri"/>
    </font>
    <font>
      <sz val="8"/>
      <color rgb="FF000000"/>
      <name val="Calibri"/>
    </font>
    <font>
      <b/>
      <sz val="13"/>
      <color theme="0"/>
      <name val="Calibri"/>
      <family val="2"/>
      <scheme val="minor"/>
    </font>
    <font>
      <sz val="13"/>
      <color theme="0"/>
      <name val="Calibri"/>
      <family val="2"/>
      <scheme val="minor"/>
    </font>
  </fonts>
  <fills count="58">
    <fill>
      <patternFill patternType="none"/>
    </fill>
    <fill>
      <patternFill patternType="gray125"/>
    </fill>
    <fill>
      <patternFill patternType="solid">
        <fgColor theme="0" tint="-0.499984740745262"/>
        <bgColor indexed="64"/>
      </patternFill>
    </fill>
    <fill>
      <patternFill patternType="solid">
        <fgColor rgb="FF7F7F7F"/>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3" tint="0.59999389629810485"/>
        <bgColor indexed="42"/>
      </patternFill>
    </fill>
    <fill>
      <patternFill patternType="solid">
        <fgColor indexed="22"/>
        <bgColor indexed="64"/>
      </patternFill>
    </fill>
    <fill>
      <patternFill patternType="solid">
        <fgColor theme="3" tint="0.59999389629810485"/>
        <bgColor indexed="64"/>
      </patternFill>
    </fill>
    <fill>
      <patternFill patternType="solid">
        <fgColor rgb="FFC0C0C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6" tint="0.39997558519241921"/>
        <bgColor indexed="42"/>
      </patternFill>
    </fill>
    <fill>
      <patternFill patternType="solid">
        <fgColor theme="6" tint="0.39997558519241921"/>
        <bgColor indexed="64"/>
      </patternFill>
    </fill>
    <fill>
      <patternFill patternType="solid">
        <fgColor theme="6" tint="-0.249977111117893"/>
        <bgColor indexed="42"/>
      </patternFill>
    </fill>
    <fill>
      <patternFill patternType="solid">
        <fgColor theme="6" tint="0.79998168889431442"/>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3" tint="-0.249977111117893"/>
        <bgColor indexed="27"/>
      </patternFill>
    </fill>
    <fill>
      <patternFill patternType="solid">
        <fgColor theme="6" tint="-0.249977111117893"/>
        <bgColor indexed="27"/>
      </patternFill>
    </fill>
    <fill>
      <patternFill patternType="solid">
        <fgColor theme="6" tint="-0.249977111117893"/>
        <bgColor indexed="26"/>
      </patternFill>
    </fill>
    <fill>
      <patternFill patternType="solid">
        <fgColor theme="3" tint="0.79998168889431442"/>
        <bgColor indexed="42"/>
      </patternFill>
    </fill>
    <fill>
      <patternFill patternType="solid">
        <fgColor rgb="FFFFFF00"/>
        <bgColor indexed="64"/>
      </patternFill>
    </fill>
    <fill>
      <patternFill patternType="solid">
        <fgColor rgb="FF92D050"/>
        <bgColor indexed="64"/>
      </patternFill>
    </fill>
    <fill>
      <patternFill patternType="solid">
        <fgColor rgb="FFC00000"/>
        <bgColor indexed="64"/>
      </patternFill>
    </fill>
    <fill>
      <patternFill patternType="solid">
        <fgColor rgb="FFC00000"/>
        <bgColor indexed="42"/>
      </patternFill>
    </fill>
    <fill>
      <patternFill patternType="solid">
        <fgColor rgb="FFC00000"/>
        <bgColor indexed="27"/>
      </patternFill>
    </fill>
    <fill>
      <patternFill patternType="solid">
        <fgColor theme="9" tint="-0.249977111117893"/>
        <bgColor indexed="64"/>
      </patternFill>
    </fill>
    <fill>
      <patternFill patternType="solid">
        <fgColor theme="0" tint="-0.249977111117893"/>
        <bgColor indexed="64"/>
      </patternFill>
    </fill>
    <fill>
      <patternFill patternType="solid">
        <fgColor rgb="FFB43737"/>
        <bgColor indexed="64"/>
      </patternFill>
    </fill>
    <fill>
      <patternFill patternType="solid">
        <fgColor rgb="FFB43737"/>
        <bgColor indexed="42"/>
      </patternFill>
    </fill>
    <fill>
      <patternFill patternType="solid">
        <fgColor rgb="FF002060"/>
        <bgColor indexed="42"/>
      </patternFill>
    </fill>
    <fill>
      <patternFill patternType="solid">
        <fgColor theme="4" tint="-0.249977111117893"/>
        <bgColor indexed="42"/>
      </patternFill>
    </fill>
    <fill>
      <patternFill patternType="solid">
        <fgColor theme="9" tint="0.39997558519241921"/>
        <bgColor indexed="64"/>
      </patternFill>
    </fill>
    <fill>
      <patternFill patternType="solid">
        <fgColor rgb="FF002060"/>
        <bgColor indexed="64"/>
      </patternFill>
    </fill>
    <fill>
      <patternFill patternType="solid">
        <fgColor rgb="FF002060"/>
        <bgColor indexed="26"/>
      </patternFill>
    </fill>
    <fill>
      <patternFill patternType="solid">
        <fgColor rgb="FF002060"/>
        <bgColor indexed="27"/>
      </patternFill>
    </fill>
    <fill>
      <patternFill patternType="solid">
        <fgColor theme="8" tint="0.79998168889431442"/>
        <bgColor indexed="64"/>
      </patternFill>
    </fill>
    <fill>
      <patternFill patternType="solid">
        <fgColor theme="8" tint="0.59996337778862885"/>
        <bgColor indexed="64"/>
      </patternFill>
    </fill>
    <fill>
      <patternFill patternType="solid">
        <fgColor theme="5" tint="0.59999389629810485"/>
        <bgColor indexed="64"/>
      </patternFill>
    </fill>
    <fill>
      <patternFill patternType="solid">
        <fgColor indexed="9"/>
        <bgColor indexed="64"/>
      </patternFill>
    </fill>
    <fill>
      <patternFill patternType="solid">
        <fgColor theme="2"/>
        <bgColor indexed="64"/>
      </patternFill>
    </fill>
    <fill>
      <patternFill patternType="solid">
        <fgColor rgb="FF00B0F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0"/>
        <bgColor rgb="FF000000"/>
      </patternFill>
    </fill>
    <fill>
      <patternFill patternType="solid">
        <fgColor rgb="FF800000"/>
        <bgColor indexed="64"/>
      </patternFill>
    </fill>
    <fill>
      <patternFill patternType="solid">
        <fgColor rgb="FF000090"/>
        <bgColor indexed="64"/>
      </patternFill>
    </fill>
  </fills>
  <borders count="158">
    <border>
      <left/>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bottom/>
      <diagonal/>
    </border>
    <border>
      <left style="thin">
        <color auto="1"/>
      </left>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medium">
        <color auto="1"/>
      </bottom>
      <diagonal/>
    </border>
    <border>
      <left style="thin">
        <color auto="1"/>
      </left>
      <right style="double">
        <color auto="1"/>
      </right>
      <top style="thin">
        <color auto="1"/>
      </top>
      <bottom/>
      <diagonal/>
    </border>
    <border diagonalUp="1">
      <left style="double">
        <color auto="1"/>
      </left>
      <right/>
      <top/>
      <bottom/>
      <diagonal style="dashed">
        <color theme="0" tint="-0.499984740745262"/>
      </diagonal>
    </border>
    <border diagonalUp="1">
      <left/>
      <right/>
      <top/>
      <bottom/>
      <diagonal style="dashed">
        <color theme="0" tint="-0.499984740745262"/>
      </diagonal>
    </border>
    <border diagonalUp="1">
      <left/>
      <right style="medium">
        <color auto="1"/>
      </right>
      <top/>
      <bottom/>
      <diagonal style="dashed">
        <color theme="0" tint="-0.499984740745262"/>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diagonalUp="1">
      <left/>
      <right/>
      <top style="medium">
        <color auto="1"/>
      </top>
      <bottom/>
      <diagonal style="dashed">
        <color theme="0" tint="-0.499984740745262"/>
      </diagonal>
    </border>
    <border diagonalUp="1">
      <left/>
      <right style="medium">
        <color auto="1"/>
      </right>
      <top style="medium">
        <color auto="1"/>
      </top>
      <bottom/>
      <diagonal style="dashed">
        <color theme="0" tint="-0.499984740745262"/>
      </diagonal>
    </border>
    <border diagonalUp="1">
      <left style="medium">
        <color auto="1"/>
      </left>
      <right/>
      <top/>
      <bottom/>
      <diagonal style="dashed">
        <color theme="0" tint="-0.499984740745262"/>
      </diagonal>
    </border>
    <border>
      <left style="thin">
        <color auto="1"/>
      </left>
      <right style="double">
        <color auto="1"/>
      </right>
      <top style="medium">
        <color auto="1"/>
      </top>
      <bottom style="thin">
        <color auto="1"/>
      </bottom>
      <diagonal/>
    </border>
    <border diagonalUp="1">
      <left style="double">
        <color auto="1"/>
      </left>
      <right/>
      <top style="medium">
        <color auto="1"/>
      </top>
      <bottom/>
      <diagonal style="dashed">
        <color theme="0" tint="-0.499984740745262"/>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style="thin">
        <color auto="1"/>
      </right>
      <top/>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medium">
        <color auto="1"/>
      </right>
      <top/>
      <bottom/>
      <diagonal/>
    </border>
    <border>
      <left style="medium">
        <color auto="1"/>
      </left>
      <right style="thin">
        <color auto="1"/>
      </right>
      <top/>
      <bottom/>
      <diagonal/>
    </border>
    <border>
      <left style="thin">
        <color auto="1"/>
      </left>
      <right style="double">
        <color auto="1"/>
      </right>
      <top/>
      <bottom/>
      <diagonal/>
    </border>
    <border>
      <left/>
      <right style="thin">
        <color auto="1"/>
      </right>
      <top style="medium">
        <color auto="1"/>
      </top>
      <bottom/>
      <diagonal/>
    </border>
    <border>
      <left style="medium">
        <color auto="1"/>
      </left>
      <right style="thin">
        <color theme="0" tint="-0.34998626667073579"/>
      </right>
      <top style="medium">
        <color auto="1"/>
      </top>
      <bottom style="thin">
        <color theme="0" tint="-0.34998626667073579"/>
      </bottom>
      <diagonal/>
    </border>
    <border>
      <left style="thin">
        <color theme="0" tint="-0.34998626667073579"/>
      </left>
      <right style="medium">
        <color auto="1"/>
      </right>
      <top style="medium">
        <color auto="1"/>
      </top>
      <bottom style="thin">
        <color theme="0" tint="-0.34998626667073579"/>
      </bottom>
      <diagonal/>
    </border>
    <border>
      <left style="medium">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thin">
        <color theme="0" tint="-0.249977111117893"/>
      </left>
      <right/>
      <top/>
      <bottom/>
      <diagonal/>
    </border>
    <border>
      <left/>
      <right style="thin">
        <color theme="0" tint="-0.249977111117893"/>
      </right>
      <top/>
      <bottom/>
      <diagonal/>
    </border>
    <border>
      <left style="medium">
        <color auto="1"/>
      </left>
      <right/>
      <top style="medium">
        <color auto="1"/>
      </top>
      <bottom style="thin">
        <color theme="0" tint="-0.249977111117893"/>
      </bottom>
      <diagonal/>
    </border>
    <border>
      <left/>
      <right/>
      <top style="medium">
        <color auto="1"/>
      </top>
      <bottom style="thin">
        <color theme="0" tint="-0.249977111117893"/>
      </bottom>
      <diagonal/>
    </border>
    <border>
      <left/>
      <right style="medium">
        <color auto="1"/>
      </right>
      <top style="medium">
        <color auto="1"/>
      </top>
      <bottom style="thin">
        <color theme="0" tint="-0.249977111117893"/>
      </bottom>
      <diagonal/>
    </border>
    <border>
      <left style="medium">
        <color auto="1"/>
      </left>
      <right style="thin">
        <color theme="0" tint="-0.249977111117893"/>
      </right>
      <top style="thin">
        <color theme="0" tint="-0.249977111117893"/>
      </top>
      <bottom style="medium">
        <color auto="1"/>
      </bottom>
      <diagonal/>
    </border>
    <border>
      <left style="thin">
        <color theme="0" tint="-0.249977111117893"/>
      </left>
      <right style="thin">
        <color theme="0" tint="-0.249977111117893"/>
      </right>
      <top style="thin">
        <color theme="0" tint="-0.249977111117893"/>
      </top>
      <bottom style="medium">
        <color auto="1"/>
      </bottom>
      <diagonal/>
    </border>
    <border>
      <left style="thin">
        <color theme="0" tint="-0.249977111117893"/>
      </left>
      <right style="medium">
        <color auto="1"/>
      </right>
      <top style="thin">
        <color theme="0" tint="-0.249977111117893"/>
      </top>
      <bottom style="medium">
        <color auto="1"/>
      </bottom>
      <diagonal/>
    </border>
    <border>
      <left style="medium">
        <color auto="1"/>
      </left>
      <right style="thin">
        <color theme="0" tint="-0.249977111117893"/>
      </right>
      <top style="medium">
        <color auto="1"/>
      </top>
      <bottom style="thin">
        <color theme="0" tint="-0.249977111117893"/>
      </bottom>
      <diagonal/>
    </border>
    <border>
      <left style="thin">
        <color theme="0" tint="-0.249977111117893"/>
      </left>
      <right style="thin">
        <color theme="0" tint="-0.249977111117893"/>
      </right>
      <top style="medium">
        <color auto="1"/>
      </top>
      <bottom style="thin">
        <color theme="0" tint="-0.249977111117893"/>
      </bottom>
      <diagonal/>
    </border>
    <border>
      <left style="thin">
        <color theme="0" tint="-0.249977111117893"/>
      </left>
      <right style="medium">
        <color auto="1"/>
      </right>
      <top style="medium">
        <color auto="1"/>
      </top>
      <bottom style="thin">
        <color theme="0" tint="-0.249977111117893"/>
      </bottom>
      <diagonal/>
    </border>
    <border>
      <left style="medium">
        <color auto="1"/>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auto="1"/>
      </right>
      <top style="thin">
        <color theme="0" tint="-0.249977111117893"/>
      </top>
      <bottom style="thin">
        <color theme="0" tint="-0.249977111117893"/>
      </bottom>
      <diagonal/>
    </border>
    <border>
      <left style="medium">
        <color auto="1"/>
      </left>
      <right style="thin">
        <color theme="0" tint="-0.249977111117893"/>
      </right>
      <top style="medium">
        <color auto="1"/>
      </top>
      <bottom/>
      <diagonal/>
    </border>
    <border>
      <left style="thin">
        <color theme="0" tint="-0.249977111117893"/>
      </left>
      <right/>
      <top style="medium">
        <color auto="1"/>
      </top>
      <bottom style="thin">
        <color theme="0" tint="-0.249977111117893"/>
      </bottom>
      <diagonal/>
    </border>
    <border>
      <left/>
      <right style="thin">
        <color theme="0" tint="-0.249977111117893"/>
      </right>
      <top style="medium">
        <color auto="1"/>
      </top>
      <bottom style="thin">
        <color theme="0" tint="-0.249977111117893"/>
      </bottom>
      <diagonal/>
    </border>
    <border>
      <left style="medium">
        <color auto="1"/>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style="medium">
        <color auto="1"/>
      </left>
      <right style="thin">
        <color theme="0" tint="-0.249977111117893"/>
      </right>
      <top/>
      <bottom style="medium">
        <color auto="1"/>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auto="1"/>
      </right>
      <top style="thin">
        <color theme="0" tint="-0.249977111117893"/>
      </top>
      <bottom/>
      <diagonal/>
    </border>
    <border>
      <left style="thin">
        <color theme="0" tint="-0.249977111117893"/>
      </left>
      <right style="medium">
        <color auto="1"/>
      </right>
      <top/>
      <bottom/>
      <diagonal/>
    </border>
    <border>
      <left/>
      <right style="thin">
        <color theme="0" tint="-0.249977111117893"/>
      </right>
      <top style="thin">
        <color theme="0" tint="-0.249977111117893"/>
      </top>
      <bottom style="medium">
        <color auto="1"/>
      </bottom>
      <diagonal/>
    </border>
    <border>
      <left style="thin">
        <color auto="1"/>
      </left>
      <right style="thin">
        <color theme="0" tint="-0.249977111117893"/>
      </right>
      <top style="medium">
        <color auto="1"/>
      </top>
      <bottom style="thin">
        <color auto="1"/>
      </bottom>
      <diagonal/>
    </border>
    <border>
      <left style="thin">
        <color theme="0" tint="-0.249977111117893"/>
      </left>
      <right style="thin">
        <color theme="0" tint="-0.249977111117893"/>
      </right>
      <top style="medium">
        <color auto="1"/>
      </top>
      <bottom style="thin">
        <color auto="1"/>
      </bottom>
      <diagonal/>
    </border>
    <border>
      <left style="thin">
        <color theme="0" tint="-0.249977111117893"/>
      </left>
      <right style="medium">
        <color auto="1"/>
      </right>
      <top style="thin">
        <color auto="1"/>
      </top>
      <bottom style="thin">
        <color auto="1"/>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style="medium">
        <color auto="1"/>
      </right>
      <top/>
      <bottom style="thin">
        <color theme="0" tint="-0.249977111117893"/>
      </bottom>
      <diagonal/>
    </border>
    <border>
      <left style="medium">
        <color auto="1"/>
      </left>
      <right style="thin">
        <color theme="0" tint="-0.249977111117893"/>
      </right>
      <top style="medium">
        <color auto="1"/>
      </top>
      <bottom style="medium">
        <color auto="1"/>
      </bottom>
      <diagonal/>
    </border>
    <border>
      <left style="thin">
        <color theme="0" tint="-0.249977111117893"/>
      </left>
      <right style="thin">
        <color theme="0" tint="-0.249977111117893"/>
      </right>
      <top style="medium">
        <color auto="1"/>
      </top>
      <bottom style="medium">
        <color auto="1"/>
      </bottom>
      <diagonal/>
    </border>
    <border>
      <left style="thin">
        <color theme="0" tint="-0.249977111117893"/>
      </left>
      <right style="medium">
        <color auto="1"/>
      </right>
      <top style="medium">
        <color auto="1"/>
      </top>
      <bottom style="medium">
        <color auto="1"/>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auto="1"/>
      </right>
      <top style="medium">
        <color auto="1"/>
      </top>
      <bottom style="medium">
        <color auto="1"/>
      </bottom>
      <diagonal/>
    </border>
    <border>
      <left style="thin">
        <color auto="1"/>
      </left>
      <right style="double">
        <color auto="1"/>
      </right>
      <top style="thin">
        <color auto="1"/>
      </top>
      <bottom style="thin">
        <color auto="1"/>
      </bottom>
      <diagonal/>
    </border>
    <border>
      <left/>
      <right style="double">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top style="medium">
        <color auto="1"/>
      </top>
      <bottom style="thin">
        <color auto="1"/>
      </bottom>
      <diagonal/>
    </border>
    <border>
      <left/>
      <right style="thin">
        <color theme="0" tint="-0.249977111117893"/>
      </right>
      <top style="medium">
        <color auto="1"/>
      </top>
      <bottom style="thin">
        <color auto="1"/>
      </bottom>
      <diagonal/>
    </border>
    <border>
      <left style="thin">
        <color theme="0" tint="-0.249977111117893"/>
      </left>
      <right/>
      <top style="medium">
        <color auto="1"/>
      </top>
      <bottom style="medium">
        <color auto="1"/>
      </bottom>
      <diagonal/>
    </border>
    <border>
      <left/>
      <right style="thin">
        <color theme="0" tint="-0.249977111117893"/>
      </right>
      <top style="medium">
        <color auto="1"/>
      </top>
      <bottom style="medium">
        <color auto="1"/>
      </bottom>
      <diagonal/>
    </border>
    <border>
      <left/>
      <right/>
      <top style="thin">
        <color theme="0" tint="-0.249977111117893"/>
      </top>
      <bottom style="medium">
        <color auto="1"/>
      </bottom>
      <diagonal/>
    </border>
    <border>
      <left/>
      <right style="medium">
        <color auto="1"/>
      </right>
      <top style="thin">
        <color theme="0" tint="-0.249977111117893"/>
      </top>
      <bottom style="medium">
        <color auto="1"/>
      </bottom>
      <diagonal/>
    </border>
    <border>
      <left style="thin">
        <color theme="0" tint="-0.249977111117893"/>
      </left>
      <right style="thin">
        <color theme="0" tint="-0.249977111117893"/>
      </right>
      <top/>
      <bottom/>
      <diagonal/>
    </border>
    <border>
      <left style="thin">
        <color auto="1"/>
      </left>
      <right style="thin">
        <color theme="0" tint="-0.249977111117893"/>
      </right>
      <top/>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34998626667073579"/>
      </bottom>
      <diagonal/>
    </border>
    <border>
      <left style="thin">
        <color auto="1"/>
      </left>
      <right style="thin">
        <color theme="0" tint="-0.249977111117893"/>
      </right>
      <top/>
      <bottom style="thin">
        <color theme="0" tint="-0.249977111117893"/>
      </bottom>
      <diagonal/>
    </border>
    <border>
      <left style="medium">
        <color auto="1"/>
      </left>
      <right style="medium">
        <color auto="1"/>
      </right>
      <top style="medium">
        <color auto="1"/>
      </top>
      <bottom style="medium">
        <color auto="1"/>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249977111117893"/>
      </right>
      <top style="thin">
        <color theme="0" tint="-0.34998626667073579"/>
      </top>
      <bottom/>
      <diagonal/>
    </border>
    <border>
      <left style="thin">
        <color theme="0" tint="-0.249977111117893"/>
      </left>
      <right style="medium">
        <color auto="1"/>
      </right>
      <top style="thin">
        <color rgb="FFBFBFBF"/>
      </top>
      <bottom style="thin">
        <color rgb="FFBFBFBF"/>
      </bottom>
      <diagonal/>
    </border>
    <border>
      <left style="thin">
        <color theme="0" tint="-0.249977111117893"/>
      </left>
      <right style="medium">
        <color auto="1"/>
      </right>
      <top style="thin">
        <color rgb="FFBFBFBF"/>
      </top>
      <bottom style="medium">
        <color auto="1"/>
      </bottom>
      <diagonal/>
    </border>
    <border>
      <left style="medium">
        <color auto="1"/>
      </left>
      <right/>
      <top/>
      <bottom style="thin">
        <color theme="0" tint="-0.249977111117893"/>
      </bottom>
      <diagonal/>
    </border>
    <border>
      <left style="thin">
        <color theme="0" tint="-0.249977111117893"/>
      </left>
      <right/>
      <top style="thin">
        <color theme="0" tint="-0.249977111117893"/>
      </top>
      <bottom style="medium">
        <color auto="1"/>
      </bottom>
      <diagonal/>
    </border>
    <border>
      <left style="thin">
        <color theme="0" tint="-0.249977111117893"/>
      </left>
      <right/>
      <top style="thin">
        <color auto="1"/>
      </top>
      <bottom style="thin">
        <color auto="1"/>
      </bottom>
      <diagonal/>
    </border>
  </borders>
  <cellStyleXfs count="23">
    <xf numFmtId="0" fontId="0" fillId="0" borderId="0"/>
    <xf numFmtId="9" fontId="4" fillId="0" borderId="0" applyFont="0" applyFill="0" applyBorder="0" applyAlignment="0" applyProtection="0"/>
    <xf numFmtId="0" fontId="4" fillId="0" borderId="0"/>
    <xf numFmtId="164" fontId="9"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0" fontId="4" fillId="0" borderId="0"/>
    <xf numFmtId="0" fontId="2" fillId="0" borderId="0"/>
    <xf numFmtId="0" fontId="2" fillId="0" borderId="0"/>
    <xf numFmtId="0" fontId="1" fillId="0" borderId="0"/>
    <xf numFmtId="165" fontId="1" fillId="0" borderId="0"/>
    <xf numFmtId="9" fontId="1" fillId="0" borderId="0" applyFont="0" applyFill="0" applyBorder="0" applyAlignment="0" applyProtection="0"/>
    <xf numFmtId="166" fontId="4"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cellStyleXfs>
  <cellXfs count="1308">
    <xf numFmtId="0" fontId="0" fillId="0" borderId="0" xfId="0"/>
    <xf numFmtId="0" fontId="5"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xf>
    <xf numFmtId="0" fontId="5" fillId="0" borderId="22" xfId="0" applyFont="1" applyBorder="1" applyAlignment="1">
      <alignment horizontal="center" vertical="center" wrapText="1"/>
    </xf>
    <xf numFmtId="0" fontId="0" fillId="0" borderId="64" xfId="0" applyBorder="1" applyAlignment="1">
      <alignment horizontal="center" vertical="center" wrapText="1"/>
    </xf>
    <xf numFmtId="0" fontId="5" fillId="9" borderId="51" xfId="0" applyFont="1" applyFill="1" applyBorder="1" applyAlignment="1">
      <alignment horizontal="center" vertical="center" wrapText="1"/>
    </xf>
    <xf numFmtId="0" fontId="5" fillId="5" borderId="68" xfId="0" applyFont="1" applyFill="1" applyBorder="1" applyAlignment="1">
      <alignment horizontal="center" vertical="center" wrapText="1"/>
    </xf>
    <xf numFmtId="0" fontId="5" fillId="6" borderId="68" xfId="0" applyFont="1" applyFill="1" applyBorder="1" applyAlignment="1">
      <alignment horizontal="center" vertical="center" wrapText="1"/>
    </xf>
    <xf numFmtId="0" fontId="5" fillId="10" borderId="61" xfId="0" applyFont="1" applyFill="1" applyBorder="1" applyAlignment="1">
      <alignment horizontal="center" vertical="center" wrapText="1"/>
    </xf>
    <xf numFmtId="9" fontId="6" fillId="9" borderId="55" xfId="0" applyNumberFormat="1"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2" xfId="0" applyFont="1" applyBorder="1" applyAlignment="1">
      <alignment horizontal="center" vertical="center"/>
    </xf>
    <xf numFmtId="0" fontId="0" fillId="14" borderId="0" xfId="0" applyFill="1" applyAlignment="1">
      <alignment horizontal="center" vertical="center"/>
    </xf>
    <xf numFmtId="0" fontId="0" fillId="14" borderId="8" xfId="0" applyFill="1" applyBorder="1" applyAlignment="1">
      <alignment horizontal="center" vertical="center"/>
    </xf>
    <xf numFmtId="0" fontId="5" fillId="14" borderId="0" xfId="0" applyFont="1" applyFill="1" applyAlignment="1">
      <alignment horizontal="center" vertical="center" wrapText="1"/>
    </xf>
    <xf numFmtId="0" fontId="5" fillId="14" borderId="8" xfId="0" applyFont="1" applyFill="1" applyBorder="1" applyAlignment="1">
      <alignment horizontal="center" vertical="center" wrapText="1"/>
    </xf>
    <xf numFmtId="0" fontId="5" fillId="8" borderId="54"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28" xfId="0" applyFont="1" applyBorder="1" applyAlignment="1">
      <alignment horizontal="center" vertical="center" wrapText="1"/>
    </xf>
    <xf numFmtId="0" fontId="5" fillId="0" borderId="70" xfId="0" applyFont="1" applyBorder="1" applyAlignment="1">
      <alignment horizontal="center" vertical="center"/>
    </xf>
    <xf numFmtId="0" fontId="5" fillId="0" borderId="43"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60" xfId="0" applyFont="1" applyBorder="1" applyAlignment="1">
      <alignment horizontal="center" vertical="center"/>
    </xf>
    <xf numFmtId="0" fontId="5" fillId="0" borderId="69" xfId="0" applyFont="1" applyBorder="1" applyAlignment="1">
      <alignment horizontal="center" vertical="center" wrapText="1"/>
    </xf>
    <xf numFmtId="0" fontId="5" fillId="0" borderId="61" xfId="0" applyFont="1" applyBorder="1" applyAlignment="1">
      <alignment horizontal="center"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vertical="center"/>
    </xf>
    <xf numFmtId="0" fontId="0" fillId="0" borderId="34" xfId="0" applyBorder="1" applyAlignment="1">
      <alignment horizontal="center" vertical="center"/>
    </xf>
    <xf numFmtId="0" fontId="0" fillId="0" borderId="8" xfId="0" applyBorder="1" applyAlignment="1">
      <alignment horizontal="center" vertical="center"/>
    </xf>
    <xf numFmtId="0" fontId="0" fillId="0" borderId="31" xfId="0" applyBorder="1" applyAlignment="1">
      <alignment vertical="center" wrapText="1"/>
    </xf>
    <xf numFmtId="0" fontId="0" fillId="0" borderId="1"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2" xfId="0" applyBorder="1" applyAlignment="1">
      <alignment vertical="center" wrapText="1"/>
    </xf>
    <xf numFmtId="0" fontId="16" fillId="0" borderId="0" xfId="2" applyFont="1" applyAlignment="1">
      <alignment horizontal="center" vertical="center"/>
    </xf>
    <xf numFmtId="0" fontId="16" fillId="4" borderId="1"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2" xfId="2" applyFont="1" applyFill="1" applyBorder="1" applyAlignment="1">
      <alignment horizontal="center" vertical="center"/>
    </xf>
    <xf numFmtId="0" fontId="0" fillId="0" borderId="3" xfId="0" applyBorder="1" applyAlignment="1">
      <alignment horizontal="justify" vertical="center" wrapText="1"/>
    </xf>
    <xf numFmtId="0" fontId="0" fillId="0" borderId="9"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13" fillId="13" borderId="38" xfId="0" applyFont="1" applyFill="1" applyBorder="1" applyAlignment="1">
      <alignment horizontal="center" vertical="center" wrapText="1"/>
    </xf>
    <xf numFmtId="0" fontId="13" fillId="13" borderId="22" xfId="0" applyFont="1" applyFill="1" applyBorder="1" applyAlignment="1">
      <alignment horizontal="center" vertical="center" wrapText="1"/>
    </xf>
    <xf numFmtId="0" fontId="13" fillId="13" borderId="50" xfId="0" applyFont="1" applyFill="1" applyBorder="1" applyAlignment="1">
      <alignment horizontal="center" vertical="center" wrapText="1"/>
    </xf>
    <xf numFmtId="0" fontId="0" fillId="0" borderId="7" xfId="0" applyBorder="1" applyAlignment="1">
      <alignment horizontal="center" vertical="center" wrapText="1"/>
    </xf>
    <xf numFmtId="0" fontId="5" fillId="3" borderId="16"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0" borderId="16" xfId="2" applyFont="1" applyBorder="1" applyAlignment="1">
      <alignment horizontal="center" vertical="center"/>
    </xf>
    <xf numFmtId="9" fontId="5" fillId="20" borderId="16" xfId="1" applyFont="1" applyFill="1" applyBorder="1" applyAlignment="1">
      <alignment horizontal="center" vertical="center" wrapText="1"/>
    </xf>
    <xf numFmtId="9" fontId="5" fillId="20" borderId="16" xfId="2" applyNumberFormat="1" applyFont="1" applyFill="1" applyBorder="1" applyAlignment="1">
      <alignment horizontal="center" vertical="center"/>
    </xf>
    <xf numFmtId="0" fontId="16" fillId="22" borderId="1" xfId="2" applyFont="1" applyFill="1" applyBorder="1" applyAlignment="1">
      <alignment horizontal="center" vertical="center"/>
    </xf>
    <xf numFmtId="0" fontId="16" fillId="22" borderId="3" xfId="2" applyFont="1" applyFill="1" applyBorder="1" applyAlignment="1">
      <alignment horizontal="center" vertical="center"/>
    </xf>
    <xf numFmtId="0" fontId="16" fillId="22" borderId="2" xfId="2" applyFont="1" applyFill="1" applyBorder="1" applyAlignment="1">
      <alignment horizontal="center" vertical="center"/>
    </xf>
    <xf numFmtId="0" fontId="5" fillId="9" borderId="4" xfId="0" applyFont="1" applyFill="1" applyBorder="1" applyAlignment="1">
      <alignment vertical="center" wrapText="1"/>
    </xf>
    <xf numFmtId="0" fontId="5" fillId="9" borderId="5" xfId="0" applyFont="1" applyFill="1" applyBorder="1" applyAlignment="1">
      <alignment vertical="center" wrapText="1"/>
    </xf>
    <xf numFmtId="0" fontId="5" fillId="9" borderId="6" xfId="0" applyFont="1" applyFill="1" applyBorder="1" applyAlignment="1">
      <alignment vertical="center" wrapText="1"/>
    </xf>
    <xf numFmtId="9" fontId="5" fillId="16" borderId="16" xfId="1" applyFont="1" applyFill="1" applyBorder="1" applyAlignment="1">
      <alignment vertical="center" wrapText="1"/>
    </xf>
    <xf numFmtId="9" fontId="5" fillId="16" borderId="16" xfId="2" applyNumberFormat="1" applyFont="1" applyFill="1" applyBorder="1" applyAlignment="1">
      <alignment horizontal="center" vertical="center"/>
    </xf>
    <xf numFmtId="0" fontId="0" fillId="0" borderId="0" xfId="0" applyAlignment="1">
      <alignment horizontal="center" vertical="center" wrapText="1"/>
    </xf>
    <xf numFmtId="0" fontId="16" fillId="24" borderId="16" xfId="2" applyFont="1" applyFill="1" applyBorder="1" applyAlignment="1">
      <alignment horizontal="center" vertical="center"/>
    </xf>
    <xf numFmtId="0" fontId="5" fillId="7" borderId="7" xfId="0" applyFont="1" applyFill="1" applyBorder="1" applyAlignment="1">
      <alignment horizontal="center" vertical="center" wrapText="1"/>
    </xf>
    <xf numFmtId="0" fontId="0" fillId="0" borderId="0" xfId="0" applyAlignment="1">
      <alignment horizontal="center" vertical="center"/>
    </xf>
    <xf numFmtId="0" fontId="0" fillId="0" borderId="8" xfId="0" applyBorder="1" applyAlignment="1">
      <alignment horizontal="left" vertical="center" wrapText="1"/>
    </xf>
    <xf numFmtId="0" fontId="16" fillId="22" borderId="16" xfId="2" applyFont="1" applyFill="1" applyBorder="1" applyAlignment="1">
      <alignment horizontal="center" vertical="center"/>
    </xf>
    <xf numFmtId="0" fontId="5" fillId="5" borderId="16"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8" borderId="44" xfId="0" applyFont="1" applyFill="1" applyBorder="1" applyAlignment="1">
      <alignment horizontal="center" vertical="center" wrapText="1"/>
    </xf>
    <xf numFmtId="0" fontId="0" fillId="0" borderId="66" xfId="0" applyBorder="1" applyAlignment="1">
      <alignment horizontal="center" vertical="center" wrapText="1"/>
    </xf>
    <xf numFmtId="0" fontId="0" fillId="0" borderId="63" xfId="0" applyBorder="1" applyAlignment="1">
      <alignment horizontal="center" vertical="center" wrapText="1"/>
    </xf>
    <xf numFmtId="0" fontId="0" fillId="0" borderId="62" xfId="0" applyBorder="1" applyAlignment="1">
      <alignment horizontal="center" vertical="center" wrapText="1"/>
    </xf>
    <xf numFmtId="9" fontId="0" fillId="0" borderId="17" xfId="1" applyFont="1" applyFill="1" applyBorder="1" applyAlignment="1">
      <alignment horizontal="center" vertical="center" wrapText="1"/>
    </xf>
    <xf numFmtId="0" fontId="5" fillId="0" borderId="40" xfId="0" applyFont="1" applyBorder="1" applyAlignment="1">
      <alignment horizontal="center" vertical="center" wrapText="1"/>
    </xf>
    <xf numFmtId="0" fontId="0" fillId="0" borderId="45" xfId="0" applyBorder="1" applyAlignment="1">
      <alignment horizontal="center" vertical="center" wrapText="1"/>
    </xf>
    <xf numFmtId="0" fontId="5" fillId="9" borderId="5" xfId="0" applyFont="1" applyFill="1" applyBorder="1" applyAlignment="1">
      <alignment vertical="center"/>
    </xf>
    <xf numFmtId="0" fontId="5" fillId="9" borderId="6" xfId="0" applyFont="1" applyFill="1" applyBorder="1" applyAlignment="1">
      <alignment vertical="center"/>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6" xfId="0" applyFont="1" applyBorder="1" applyAlignment="1">
      <alignment horizontal="center" vertical="center"/>
    </xf>
    <xf numFmtId="0" fontId="5" fillId="0" borderId="26" xfId="0" applyFon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5" fillId="7" borderId="5" xfId="0" applyFont="1" applyFill="1" applyBorder="1" applyAlignment="1">
      <alignment vertical="center" wrapText="1"/>
    </xf>
    <xf numFmtId="0" fontId="5" fillId="7" borderId="6" xfId="0" applyFont="1" applyFill="1" applyBorder="1" applyAlignment="1">
      <alignment vertical="center" wrapText="1"/>
    </xf>
    <xf numFmtId="0" fontId="5" fillId="9" borderId="4" xfId="0" applyFont="1" applyFill="1" applyBorder="1" applyAlignment="1">
      <alignment vertical="center"/>
    </xf>
    <xf numFmtId="0" fontId="5" fillId="0" borderId="16" xfId="0" applyFont="1" applyBorder="1" applyAlignment="1">
      <alignment horizontal="center" vertical="center"/>
    </xf>
    <xf numFmtId="0" fontId="5" fillId="4" borderId="77" xfId="0" applyFont="1" applyFill="1" applyBorder="1" applyAlignment="1">
      <alignment horizontal="center" vertical="center" wrapText="1"/>
    </xf>
    <xf numFmtId="0" fontId="5" fillId="9" borderId="67" xfId="0" applyFont="1" applyFill="1" applyBorder="1" applyAlignment="1">
      <alignment horizontal="center" vertical="center" wrapText="1"/>
    </xf>
    <xf numFmtId="0" fontId="5" fillId="9" borderId="43" xfId="0" applyFont="1" applyFill="1" applyBorder="1" applyAlignment="1">
      <alignment horizontal="center" vertical="center" wrapText="1"/>
    </xf>
    <xf numFmtId="9" fontId="6" fillId="9" borderId="43" xfId="0" applyNumberFormat="1" applyFont="1" applyFill="1" applyBorder="1" applyAlignment="1">
      <alignment horizontal="center" vertical="center" wrapText="1"/>
    </xf>
    <xf numFmtId="9" fontId="0" fillId="0" borderId="58" xfId="1" applyFont="1" applyFill="1" applyBorder="1" applyAlignment="1">
      <alignment horizontal="center" vertical="center" wrapText="1"/>
    </xf>
    <xf numFmtId="0" fontId="5" fillId="0" borderId="15" xfId="0" applyFont="1" applyBorder="1" applyAlignment="1">
      <alignment horizontal="center" vertical="center"/>
    </xf>
    <xf numFmtId="0" fontId="5" fillId="0" borderId="17" xfId="0" applyFont="1" applyBorder="1" applyAlignment="1">
      <alignment horizontal="center" vertical="center" wrapText="1"/>
    </xf>
    <xf numFmtId="0" fontId="0" fillId="0" borderId="27" xfId="0" applyBorder="1" applyAlignment="1">
      <alignment vertical="center" wrapText="1"/>
    </xf>
    <xf numFmtId="0" fontId="0" fillId="0" borderId="16" xfId="0" applyBorder="1" applyAlignment="1">
      <alignmen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5" fillId="0" borderId="51" xfId="0" applyFont="1" applyBorder="1" applyAlignment="1">
      <alignment horizontal="center" vertical="center" wrapText="1"/>
    </xf>
    <xf numFmtId="0" fontId="0" fillId="0" borderId="55" xfId="0" applyBorder="1" applyAlignment="1">
      <alignment horizontal="center" vertical="center"/>
    </xf>
    <xf numFmtId="0" fontId="0" fillId="0" borderId="51" xfId="0" applyBorder="1" applyAlignment="1">
      <alignment vertical="center" wrapText="1"/>
    </xf>
    <xf numFmtId="0" fontId="0" fillId="0" borderId="16" xfId="0" applyBorder="1" applyAlignment="1">
      <alignment horizontal="center" vertical="center" wrapText="1"/>
    </xf>
    <xf numFmtId="0" fontId="5" fillId="7" borderId="3" xfId="0" applyFont="1" applyFill="1" applyBorder="1" applyAlignment="1">
      <alignment vertical="center" wrapText="1"/>
    </xf>
    <xf numFmtId="0" fontId="5" fillId="7" borderId="2" xfId="0" applyFont="1" applyFill="1" applyBorder="1" applyAlignment="1">
      <alignment vertical="center" wrapText="1"/>
    </xf>
    <xf numFmtId="0" fontId="5" fillId="15" borderId="31" xfId="0" applyFont="1" applyFill="1" applyBorder="1" applyAlignment="1">
      <alignment horizontal="center" vertical="center" wrapText="1"/>
    </xf>
    <xf numFmtId="0" fontId="0" fillId="0" borderId="15" xfId="0" applyBorder="1" applyAlignment="1">
      <alignment horizontal="center" vertical="center" wrapText="1"/>
    </xf>
    <xf numFmtId="0" fontId="5" fillId="0" borderId="3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29" xfId="0" applyBorder="1" applyAlignment="1">
      <alignment horizontal="center" vertical="center" wrapText="1"/>
    </xf>
    <xf numFmtId="0" fontId="0" fillId="0" borderId="54" xfId="0" applyBorder="1" applyAlignment="1">
      <alignment horizontal="center" vertical="center" wrapText="1"/>
    </xf>
    <xf numFmtId="0" fontId="0" fillId="0" borderId="51" xfId="0" applyBorder="1" applyAlignment="1">
      <alignment horizontal="center" vertical="center" wrapText="1"/>
    </xf>
    <xf numFmtId="0" fontId="18" fillId="0" borderId="27" xfId="0" applyFont="1" applyBorder="1" applyAlignment="1">
      <alignment horizontal="center" vertical="center"/>
    </xf>
    <xf numFmtId="0" fontId="0" fillId="0" borderId="38" xfId="0" applyBorder="1" applyAlignment="1">
      <alignment horizontal="center" vertical="center" wrapText="1"/>
    </xf>
    <xf numFmtId="0" fontId="0" fillId="0" borderId="22" xfId="0" applyBorder="1" applyAlignment="1">
      <alignment horizontal="center" vertical="center" wrapText="1"/>
    </xf>
    <xf numFmtId="0" fontId="0" fillId="0" borderId="50" xfId="0" applyBorder="1" applyAlignment="1">
      <alignment horizontal="center" vertical="center" wrapText="1"/>
    </xf>
    <xf numFmtId="0" fontId="5" fillId="0" borderId="78" xfId="0" applyFont="1" applyBorder="1" applyAlignment="1">
      <alignment horizontal="center" vertical="center" wrapText="1"/>
    </xf>
    <xf numFmtId="0" fontId="5" fillId="0" borderId="59" xfId="0" applyFont="1" applyBorder="1" applyAlignment="1">
      <alignment horizontal="center" vertical="center" wrapText="1"/>
    </xf>
    <xf numFmtId="0" fontId="5" fillId="15" borderId="81" xfId="0" applyFont="1" applyFill="1" applyBorder="1" applyAlignment="1">
      <alignment horizontal="center" vertical="center" wrapText="1"/>
    </xf>
    <xf numFmtId="0" fontId="5" fillId="8" borderId="82" xfId="0" applyFont="1" applyFill="1" applyBorder="1" applyAlignment="1">
      <alignment horizontal="center" vertical="center" wrapText="1"/>
    </xf>
    <xf numFmtId="9" fontId="0" fillId="0" borderId="55" xfId="1" applyFont="1" applyFill="1" applyBorder="1" applyAlignment="1">
      <alignment horizontal="center" vertical="center" wrapText="1"/>
    </xf>
    <xf numFmtId="0" fontId="0" fillId="0" borderId="72" xfId="0" applyBorder="1" applyAlignment="1">
      <alignment horizontal="center" vertical="center" wrapText="1"/>
    </xf>
    <xf numFmtId="0" fontId="5" fillId="0" borderId="57" xfId="0" applyFont="1" applyBorder="1" applyAlignment="1">
      <alignment horizontal="center" vertical="center"/>
    </xf>
    <xf numFmtId="0" fontId="19" fillId="0" borderId="17" xfId="0" applyFont="1" applyBorder="1" applyAlignment="1">
      <alignment horizontal="center" vertical="center" wrapText="1"/>
    </xf>
    <xf numFmtId="0" fontId="5" fillId="0" borderId="37" xfId="0" applyFont="1" applyBorder="1" applyAlignment="1">
      <alignment horizontal="center" vertical="center" wrapText="1"/>
    </xf>
    <xf numFmtId="0" fontId="0" fillId="0" borderId="57" xfId="0" applyBorder="1" applyAlignment="1">
      <alignment vertical="center" wrapText="1"/>
    </xf>
    <xf numFmtId="0" fontId="5" fillId="0" borderId="38" xfId="0" applyFont="1" applyBorder="1" applyAlignment="1">
      <alignment horizontal="center" vertical="center"/>
    </xf>
    <xf numFmtId="0" fontId="5" fillId="0" borderId="22" xfId="0" applyFont="1" applyBorder="1" applyAlignment="1">
      <alignment horizontal="center" vertical="center"/>
    </xf>
    <xf numFmtId="0" fontId="5" fillId="0" borderId="72" xfId="0" applyFont="1" applyBorder="1" applyAlignment="1">
      <alignment horizontal="center" vertical="center"/>
    </xf>
    <xf numFmtId="0" fontId="5" fillId="0" borderId="29" xfId="0" applyFont="1" applyBorder="1" applyAlignment="1">
      <alignment horizontal="center" vertical="center"/>
    </xf>
    <xf numFmtId="0" fontId="5" fillId="0" borderId="53" xfId="0" applyFont="1" applyBorder="1" applyAlignment="1">
      <alignment horizontal="center" vertical="center"/>
    </xf>
    <xf numFmtId="0" fontId="0" fillId="0" borderId="78" xfId="0" applyBorder="1" applyAlignment="1">
      <alignment horizontal="center" vertical="center"/>
    </xf>
    <xf numFmtId="0" fontId="0" fillId="0" borderId="40" xfId="0" applyBorder="1" applyAlignment="1">
      <alignment horizontal="center" vertical="center"/>
    </xf>
    <xf numFmtId="0" fontId="5" fillId="2" borderId="16" xfId="0" applyFont="1" applyFill="1" applyBorder="1" applyAlignment="1">
      <alignment horizontal="center" vertical="center" wrapText="1"/>
    </xf>
    <xf numFmtId="0" fontId="5" fillId="29" borderId="4" xfId="0" applyFont="1" applyFill="1" applyBorder="1" applyAlignment="1">
      <alignment vertical="center" wrapText="1"/>
    </xf>
    <xf numFmtId="0" fontId="5" fillId="29" borderId="5" xfId="0" applyFont="1" applyFill="1" applyBorder="1" applyAlignment="1">
      <alignment vertical="center" wrapText="1"/>
    </xf>
    <xf numFmtId="0" fontId="5" fillId="29" borderId="6" xfId="0" applyFont="1" applyFill="1" applyBorder="1" applyAlignment="1">
      <alignment vertical="center" wrapText="1"/>
    </xf>
    <xf numFmtId="0" fontId="16" fillId="29" borderId="1" xfId="2" applyFont="1" applyFill="1" applyBorder="1" applyAlignment="1">
      <alignment horizontal="center" vertical="center"/>
    </xf>
    <xf numFmtId="0" fontId="16" fillId="29" borderId="3" xfId="2" applyFont="1" applyFill="1" applyBorder="1" applyAlignment="1">
      <alignment horizontal="center" vertical="center"/>
    </xf>
    <xf numFmtId="0" fontId="16" fillId="29" borderId="2" xfId="2" applyFont="1" applyFill="1" applyBorder="1" applyAlignment="1">
      <alignment horizontal="center" vertical="center"/>
    </xf>
    <xf numFmtId="0" fontId="16" fillId="29" borderId="16" xfId="2" applyFont="1" applyFill="1" applyBorder="1" applyAlignment="1">
      <alignment horizontal="center" vertical="center"/>
    </xf>
    <xf numFmtId="0" fontId="5" fillId="0" borderId="0" xfId="0" applyFont="1" applyAlignment="1">
      <alignment horizontal="center" vertical="center" wrapText="1"/>
    </xf>
    <xf numFmtId="0" fontId="0" fillId="0" borderId="29" xfId="0" applyBorder="1" applyAlignment="1">
      <alignment horizontal="center" vertical="center"/>
    </xf>
    <xf numFmtId="0" fontId="5" fillId="0" borderId="5" xfId="0" applyFont="1" applyBorder="1" applyAlignment="1">
      <alignment horizontal="center" vertical="center" wrapText="1"/>
    </xf>
    <xf numFmtId="0" fontId="0" fillId="0" borderId="3" xfId="0" applyBorder="1" applyAlignment="1">
      <alignment horizontal="center" vertical="center" wrapText="1"/>
    </xf>
    <xf numFmtId="0" fontId="5" fillId="33" borderId="16" xfId="0" applyFont="1" applyFill="1" applyBorder="1" applyAlignment="1">
      <alignment horizontal="center" vertical="center" wrapText="1"/>
    </xf>
    <xf numFmtId="0" fontId="16" fillId="35" borderId="7" xfId="0" applyFont="1" applyFill="1" applyBorder="1" applyAlignment="1">
      <alignment horizontal="center" vertical="center" wrapText="1"/>
    </xf>
    <xf numFmtId="0" fontId="16" fillId="35" borderId="5" xfId="0" applyFont="1" applyFill="1" applyBorder="1" applyAlignment="1">
      <alignment vertical="center" wrapText="1"/>
    </xf>
    <xf numFmtId="0" fontId="16" fillId="35" borderId="6" xfId="0" applyFont="1" applyFill="1" applyBorder="1" applyAlignment="1">
      <alignment vertical="center" wrapText="1"/>
    </xf>
    <xf numFmtId="0" fontId="16" fillId="35" borderId="3" xfId="0" applyFont="1" applyFill="1" applyBorder="1" applyAlignment="1">
      <alignment vertical="center" wrapText="1"/>
    </xf>
    <xf numFmtId="0" fontId="16" fillId="35" borderId="2" xfId="0" applyFont="1" applyFill="1" applyBorder="1" applyAlignment="1">
      <alignment vertical="center" wrapText="1"/>
    </xf>
    <xf numFmtId="0" fontId="5" fillId="32" borderId="16" xfId="0" applyFont="1" applyFill="1" applyBorder="1" applyAlignment="1">
      <alignment horizontal="center" vertical="center" wrapText="1"/>
    </xf>
    <xf numFmtId="0" fontId="5" fillId="38" borderId="16" xfId="0" applyFont="1" applyFill="1" applyBorder="1" applyAlignment="1">
      <alignment horizontal="center" vertical="center" wrapText="1"/>
    </xf>
    <xf numFmtId="0" fontId="16" fillId="39" borderId="1" xfId="2" applyFont="1" applyFill="1" applyBorder="1" applyAlignment="1">
      <alignment horizontal="center" vertical="center"/>
    </xf>
    <xf numFmtId="0" fontId="16" fillId="39" borderId="3" xfId="2" applyFont="1" applyFill="1" applyBorder="1" applyAlignment="1">
      <alignment horizontal="center" vertical="center"/>
    </xf>
    <xf numFmtId="0" fontId="16" fillId="39" borderId="2" xfId="2" applyFont="1" applyFill="1" applyBorder="1" applyAlignment="1">
      <alignment horizontal="center" vertical="center"/>
    </xf>
    <xf numFmtId="0" fontId="16" fillId="41" borderId="16" xfId="2" applyFont="1" applyFill="1" applyBorder="1" applyAlignment="1">
      <alignment horizontal="center" vertical="center"/>
    </xf>
    <xf numFmtId="0" fontId="5" fillId="38" borderId="68" xfId="0" applyFont="1" applyFill="1" applyBorder="1" applyAlignment="1">
      <alignment horizontal="center" vertical="center" wrapText="1"/>
    </xf>
    <xf numFmtId="0" fontId="5" fillId="32" borderId="68" xfId="0" applyFont="1" applyFill="1" applyBorder="1" applyAlignment="1">
      <alignment horizontal="center" vertical="center" wrapText="1"/>
    </xf>
    <xf numFmtId="0" fontId="5" fillId="0" borderId="77" xfId="0" applyFont="1" applyBorder="1" applyAlignment="1">
      <alignment horizontal="center" vertical="center" wrapText="1"/>
    </xf>
    <xf numFmtId="0" fontId="0" fillId="0" borderId="77" xfId="0" applyBorder="1" applyAlignment="1">
      <alignment horizontal="center" vertical="center" wrapText="1"/>
    </xf>
    <xf numFmtId="0" fontId="22" fillId="0" borderId="0" xfId="10" applyFont="1"/>
    <xf numFmtId="0" fontId="26" fillId="0" borderId="105" xfId="10" applyFont="1" applyBorder="1" applyAlignment="1">
      <alignment horizontal="center" vertical="center" wrapText="1"/>
    </xf>
    <xf numFmtId="165" fontId="28" fillId="0" borderId="0" xfId="11" applyFont="1" applyProtection="1">
      <protection locked="0"/>
    </xf>
    <xf numFmtId="0" fontId="29" fillId="0" borderId="0" xfId="10" applyFont="1"/>
    <xf numFmtId="1" fontId="31" fillId="44" borderId="99" xfId="11" applyNumberFormat="1" applyFont="1" applyFill="1" applyBorder="1" applyAlignment="1" applyProtection="1">
      <alignment horizontal="center" vertical="center"/>
      <protection locked="0"/>
    </xf>
    <xf numFmtId="1" fontId="31" fillId="45" borderId="99" xfId="11" applyNumberFormat="1" applyFont="1" applyFill="1" applyBorder="1" applyAlignment="1" applyProtection="1">
      <alignment horizontal="center" vertical="center"/>
      <protection locked="0"/>
    </xf>
    <xf numFmtId="1" fontId="31" fillId="14" borderId="99" xfId="11" applyNumberFormat="1" applyFont="1" applyFill="1" applyBorder="1" applyAlignment="1" applyProtection="1">
      <alignment horizontal="center" vertical="center"/>
      <protection locked="0"/>
    </xf>
    <xf numFmtId="0" fontId="33" fillId="0" borderId="0" xfId="10" applyFont="1"/>
    <xf numFmtId="1" fontId="31" fillId="45" borderId="112" xfId="11" applyNumberFormat="1" applyFont="1" applyFill="1" applyBorder="1" applyAlignment="1" applyProtection="1">
      <alignment horizontal="center" vertical="center"/>
      <protection locked="0"/>
    </xf>
    <xf numFmtId="1" fontId="31" fillId="45" borderId="113" xfId="11" applyNumberFormat="1" applyFont="1" applyFill="1" applyBorder="1" applyAlignment="1" applyProtection="1">
      <alignment horizontal="center" vertical="center"/>
      <protection locked="0"/>
    </xf>
    <xf numFmtId="1" fontId="31" fillId="44" borderId="113" xfId="11" applyNumberFormat="1" applyFont="1" applyFill="1" applyBorder="1" applyAlignment="1" applyProtection="1">
      <alignment horizontal="center" vertical="center"/>
      <protection locked="0"/>
    </xf>
    <xf numFmtId="1" fontId="31" fillId="14" borderId="113" xfId="11" applyNumberFormat="1" applyFont="1" applyFill="1" applyBorder="1" applyAlignment="1" applyProtection="1">
      <alignment horizontal="center" vertical="center"/>
      <protection locked="0"/>
    </xf>
    <xf numFmtId="165" fontId="32" fillId="46" borderId="113" xfId="11" applyFont="1" applyFill="1" applyBorder="1" applyAlignment="1" applyProtection="1">
      <alignment horizontal="center" vertical="center" wrapText="1"/>
      <protection locked="0"/>
    </xf>
    <xf numFmtId="1" fontId="31" fillId="45" borderId="103" xfId="11" applyNumberFormat="1" applyFont="1" applyFill="1" applyBorder="1" applyAlignment="1" applyProtection="1">
      <alignment horizontal="center" vertical="center"/>
      <protection locked="0"/>
    </xf>
    <xf numFmtId="1" fontId="31" fillId="45" borderId="104" xfId="11" applyNumberFormat="1" applyFont="1" applyFill="1" applyBorder="1" applyAlignment="1" applyProtection="1">
      <alignment horizontal="center" vertical="center"/>
      <protection locked="0"/>
    </xf>
    <xf numFmtId="0" fontId="26" fillId="0" borderId="105" xfId="10" applyFont="1" applyBorder="1" applyAlignment="1">
      <alignment vertical="center"/>
    </xf>
    <xf numFmtId="0" fontId="26" fillId="0" borderId="105" xfId="10" applyFont="1" applyBorder="1" applyAlignment="1">
      <alignment vertical="center" wrapText="1"/>
    </xf>
    <xf numFmtId="0" fontId="30" fillId="47" borderId="16" xfId="10" applyFont="1" applyFill="1" applyBorder="1" applyAlignment="1">
      <alignment horizontal="left" vertical="center" wrapText="1"/>
    </xf>
    <xf numFmtId="0" fontId="26" fillId="0" borderId="105" xfId="10" applyFont="1" applyBorder="1" applyAlignment="1">
      <alignment horizontal="left" vertical="center" wrapText="1"/>
    </xf>
    <xf numFmtId="1" fontId="31" fillId="45" borderId="114" xfId="11" applyNumberFormat="1" applyFont="1" applyFill="1" applyBorder="1" applyAlignment="1" applyProtection="1">
      <alignment horizontal="center" vertical="center"/>
      <protection locked="0"/>
    </xf>
    <xf numFmtId="1" fontId="31" fillId="45" borderId="115" xfId="11" applyNumberFormat="1" applyFont="1" applyFill="1" applyBorder="1" applyAlignment="1" applyProtection="1">
      <alignment horizontal="center" vertical="center"/>
      <protection locked="0"/>
    </xf>
    <xf numFmtId="0" fontId="26" fillId="0" borderId="116" xfId="10" applyFont="1" applyBorder="1" applyAlignment="1">
      <alignment vertical="center" wrapText="1"/>
    </xf>
    <xf numFmtId="0" fontId="26" fillId="0" borderId="116" xfId="10" applyFont="1" applyBorder="1" applyAlignment="1">
      <alignment vertical="center"/>
    </xf>
    <xf numFmtId="0" fontId="26" fillId="0" borderId="117" xfId="10" applyFont="1" applyBorder="1" applyAlignment="1">
      <alignment vertical="center" wrapText="1"/>
    </xf>
    <xf numFmtId="0" fontId="26" fillId="0" borderId="117" xfId="10" applyFont="1" applyBorder="1" applyAlignment="1">
      <alignment horizontal="center" vertical="center" wrapText="1"/>
    </xf>
    <xf numFmtId="1" fontId="31" fillId="45" borderId="108" xfId="11" applyNumberFormat="1" applyFont="1" applyFill="1" applyBorder="1" applyAlignment="1" applyProtection="1">
      <alignment horizontal="center" vertical="center"/>
      <protection locked="0"/>
    </xf>
    <xf numFmtId="0" fontId="26" fillId="0" borderId="100" xfId="10" applyFont="1" applyBorder="1" applyAlignment="1">
      <alignment vertical="center" wrapText="1"/>
    </xf>
    <xf numFmtId="1" fontId="31" fillId="45" borderId="118" xfId="11" applyNumberFormat="1" applyFont="1" applyFill="1" applyBorder="1" applyAlignment="1" applyProtection="1">
      <alignment horizontal="center" vertical="center"/>
      <protection locked="0"/>
    </xf>
    <xf numFmtId="1" fontId="31" fillId="45" borderId="96" xfId="11" applyNumberFormat="1" applyFont="1" applyFill="1" applyBorder="1" applyAlignment="1" applyProtection="1">
      <alignment horizontal="center" vertical="center"/>
      <protection locked="0"/>
    </xf>
    <xf numFmtId="1" fontId="31" fillId="45" borderId="119" xfId="11" applyNumberFormat="1" applyFont="1" applyFill="1" applyBorder="1" applyAlignment="1" applyProtection="1">
      <alignment horizontal="center" vertical="center"/>
      <protection locked="0"/>
    </xf>
    <xf numFmtId="1" fontId="31" fillId="45" borderId="120" xfId="11" applyNumberFormat="1" applyFont="1" applyFill="1" applyBorder="1" applyAlignment="1" applyProtection="1">
      <alignment horizontal="center" vertical="center"/>
      <protection locked="0"/>
    </xf>
    <xf numFmtId="0" fontId="26" fillId="0" borderId="121" xfId="10" applyFont="1" applyBorder="1" applyAlignment="1">
      <alignment vertical="center" wrapText="1"/>
    </xf>
    <xf numFmtId="1" fontId="31" fillId="45" borderId="122" xfId="11" applyNumberFormat="1" applyFont="1" applyFill="1" applyBorder="1" applyAlignment="1" applyProtection="1">
      <alignment horizontal="center" vertical="center"/>
      <protection locked="0"/>
    </xf>
    <xf numFmtId="1" fontId="31" fillId="45" borderId="123" xfId="11" applyNumberFormat="1" applyFont="1" applyFill="1" applyBorder="1" applyAlignment="1" applyProtection="1">
      <alignment horizontal="center" vertical="center"/>
      <protection locked="0"/>
    </xf>
    <xf numFmtId="1" fontId="31" fillId="28" borderId="125" xfId="11" applyNumberFormat="1" applyFont="1" applyFill="1" applyBorder="1" applyAlignment="1" applyProtection="1">
      <alignment horizontal="center" vertical="center"/>
      <protection locked="0"/>
    </xf>
    <xf numFmtId="1" fontId="31" fillId="28" borderId="126" xfId="11" applyNumberFormat="1" applyFont="1" applyFill="1" applyBorder="1" applyAlignment="1" applyProtection="1">
      <alignment horizontal="center" vertical="center"/>
      <protection locked="0"/>
    </xf>
    <xf numFmtId="1" fontId="31" fillId="45" borderId="126" xfId="11" applyNumberFormat="1" applyFont="1" applyFill="1" applyBorder="1" applyAlignment="1" applyProtection="1">
      <alignment horizontal="center" vertical="center"/>
      <protection locked="0"/>
    </xf>
    <xf numFmtId="165" fontId="34" fillId="46" borderId="126" xfId="11" applyFont="1" applyFill="1" applyBorder="1" applyAlignment="1" applyProtection="1">
      <alignment vertical="center" wrapText="1"/>
      <protection locked="0"/>
    </xf>
    <xf numFmtId="0" fontId="26" fillId="0" borderId="127" xfId="10" applyFont="1" applyBorder="1" applyAlignment="1">
      <alignment horizontal="justify"/>
    </xf>
    <xf numFmtId="165" fontId="37" fillId="43" borderId="110" xfId="11" applyFont="1" applyFill="1" applyBorder="1" applyAlignment="1">
      <alignment horizontal="center" vertical="center"/>
    </xf>
    <xf numFmtId="165" fontId="37" fillId="43" borderId="103" xfId="11" applyFont="1" applyFill="1" applyBorder="1" applyAlignment="1">
      <alignment horizontal="center" vertical="center"/>
    </xf>
    <xf numFmtId="0" fontId="25" fillId="43" borderId="110" xfId="10" applyFont="1" applyFill="1" applyBorder="1" applyAlignment="1">
      <alignment horizontal="center" vertical="center"/>
    </xf>
    <xf numFmtId="0" fontId="25" fillId="43" borderId="102" xfId="10" applyFont="1" applyFill="1" applyBorder="1" applyAlignment="1">
      <alignment horizontal="center" vertical="center"/>
    </xf>
    <xf numFmtId="0" fontId="25" fillId="43" borderId="103" xfId="10" applyFont="1" applyFill="1" applyBorder="1" applyAlignment="1">
      <alignment horizontal="center" vertical="center"/>
    </xf>
    <xf numFmtId="1" fontId="38" fillId="28" borderId="104" xfId="11" applyNumberFormat="1" applyFont="1" applyFill="1" applyBorder="1" applyAlignment="1" applyProtection="1">
      <alignment horizontal="center" vertical="center"/>
      <protection locked="0"/>
    </xf>
    <xf numFmtId="1" fontId="38" fillId="45" borderId="104" xfId="11" applyNumberFormat="1" applyFont="1" applyFill="1" applyBorder="1" applyAlignment="1" applyProtection="1">
      <alignment horizontal="center" vertical="center"/>
      <protection locked="0"/>
    </xf>
    <xf numFmtId="1" fontId="25" fillId="0" borderId="104" xfId="10" applyNumberFormat="1" applyFont="1" applyBorder="1" applyAlignment="1">
      <alignment horizontal="center" vertical="center"/>
    </xf>
    <xf numFmtId="9" fontId="25" fillId="0" borderId="114" xfId="12" applyFont="1" applyFill="1" applyBorder="1" applyAlignment="1">
      <alignment horizontal="center" vertical="center"/>
    </xf>
    <xf numFmtId="9" fontId="25" fillId="0" borderId="112" xfId="12" applyFont="1" applyFill="1" applyBorder="1" applyAlignment="1">
      <alignment horizontal="center" vertical="center"/>
    </xf>
    <xf numFmtId="0" fontId="36" fillId="49" borderId="104" xfId="10" applyFont="1" applyFill="1" applyBorder="1" applyAlignment="1">
      <alignment horizontal="center" vertical="center" wrapText="1"/>
    </xf>
    <xf numFmtId="0" fontId="36" fillId="49" borderId="110" xfId="10" applyFont="1" applyFill="1" applyBorder="1" applyAlignment="1">
      <alignment horizontal="center" vertical="center" wrapText="1"/>
    </xf>
    <xf numFmtId="9" fontId="25" fillId="0" borderId="112" xfId="10" applyNumberFormat="1" applyFont="1" applyBorder="1" applyAlignment="1">
      <alignment horizontal="center" vertical="center" wrapText="1"/>
    </xf>
    <xf numFmtId="0" fontId="36" fillId="0" borderId="0" xfId="10" applyFont="1"/>
    <xf numFmtId="0" fontId="36" fillId="0" borderId="0" xfId="10" applyFont="1" applyAlignment="1">
      <alignment horizontal="center"/>
    </xf>
    <xf numFmtId="0" fontId="20" fillId="0" borderId="0" xfId="10" applyFont="1" applyAlignment="1">
      <alignment horizontal="right"/>
    </xf>
    <xf numFmtId="0" fontId="5" fillId="0" borderId="130" xfId="0" applyFont="1" applyBorder="1" applyAlignment="1">
      <alignment horizontal="center" vertical="center" wrapText="1"/>
    </xf>
    <xf numFmtId="0" fontId="0" fillId="0" borderId="69" xfId="0" applyBorder="1" applyAlignment="1">
      <alignment vertical="center" wrapText="1"/>
    </xf>
    <xf numFmtId="0" fontId="5" fillId="15" borderId="67" xfId="0" applyFont="1" applyFill="1" applyBorder="1" applyAlignment="1">
      <alignment horizontal="center" vertical="center" wrapText="1"/>
    </xf>
    <xf numFmtId="0" fontId="5" fillId="4" borderId="43" xfId="0" applyFont="1" applyFill="1" applyBorder="1" applyAlignment="1">
      <alignment horizontal="center" vertical="center" wrapText="1"/>
    </xf>
    <xf numFmtId="9" fontId="0" fillId="0" borderId="131" xfId="1" applyFont="1" applyFill="1" applyBorder="1" applyAlignment="1">
      <alignment horizontal="center" vertical="center" wrapText="1"/>
    </xf>
    <xf numFmtId="0" fontId="5" fillId="9" borderId="54" xfId="0" applyFont="1" applyFill="1" applyBorder="1" applyAlignment="1">
      <alignment horizontal="center" vertical="center" wrapText="1"/>
    </xf>
    <xf numFmtId="0" fontId="0" fillId="0" borderId="72" xfId="0" applyBorder="1" applyAlignment="1">
      <alignment vertical="center" wrapText="1"/>
    </xf>
    <xf numFmtId="0" fontId="4" fillId="0" borderId="57" xfId="0" applyFont="1" applyBorder="1" applyAlignment="1">
      <alignment vertical="center" wrapText="1"/>
    </xf>
    <xf numFmtId="0" fontId="0" fillId="0" borderId="29" xfId="0" applyBorder="1" applyAlignment="1">
      <alignment vertical="center" wrapText="1"/>
    </xf>
    <xf numFmtId="0" fontId="42" fillId="0" borderId="16" xfId="0" applyFont="1" applyBorder="1" applyAlignment="1">
      <alignment horizontal="center" vertical="center" wrapText="1" readingOrder="1"/>
    </xf>
    <xf numFmtId="0" fontId="4" fillId="0" borderId="16" xfId="0" applyFont="1" applyBorder="1" applyAlignment="1">
      <alignment vertical="center" wrapText="1"/>
    </xf>
    <xf numFmtId="0" fontId="4" fillId="0" borderId="57" xfId="0" applyFont="1" applyBorder="1" applyAlignment="1">
      <alignment horizontal="center" vertical="center" wrapText="1"/>
    </xf>
    <xf numFmtId="0" fontId="5" fillId="0" borderId="67" xfId="0" applyFont="1" applyBorder="1" applyAlignment="1">
      <alignment horizontal="center" vertical="center"/>
    </xf>
    <xf numFmtId="0" fontId="16" fillId="32" borderId="1" xfId="2" applyFont="1" applyFill="1" applyBorder="1" applyAlignment="1">
      <alignment horizontal="center" vertical="center"/>
    </xf>
    <xf numFmtId="0" fontId="16" fillId="32" borderId="3" xfId="2" applyFont="1" applyFill="1" applyBorder="1" applyAlignment="1">
      <alignment horizontal="center" vertical="center"/>
    </xf>
    <xf numFmtId="0" fontId="16" fillId="32" borderId="2" xfId="2" applyFont="1" applyFill="1" applyBorder="1" applyAlignment="1">
      <alignment horizontal="center" vertical="center"/>
    </xf>
    <xf numFmtId="0" fontId="16" fillId="32" borderId="16" xfId="2" applyFont="1" applyFill="1" applyBorder="1" applyAlignment="1">
      <alignment horizontal="center" vertical="center"/>
    </xf>
    <xf numFmtId="0" fontId="5" fillId="48" borderId="16" xfId="1" applyNumberFormat="1" applyFont="1" applyFill="1" applyBorder="1" applyAlignment="1">
      <alignment horizontal="center" vertical="center" wrapText="1"/>
    </xf>
    <xf numFmtId="0" fontId="5" fillId="48" borderId="16" xfId="2" applyFont="1" applyFill="1" applyBorder="1" applyAlignment="1">
      <alignment horizontal="center" vertical="center"/>
    </xf>
    <xf numFmtId="0" fontId="16" fillId="50" borderId="16" xfId="2" applyFont="1" applyFill="1" applyBorder="1" applyAlignment="1">
      <alignment horizontal="center" vertical="center"/>
    </xf>
    <xf numFmtId="0" fontId="5" fillId="51" borderId="16" xfId="1" applyNumberFormat="1" applyFont="1" applyFill="1" applyBorder="1" applyAlignment="1">
      <alignment horizontal="center" vertical="center" wrapText="1"/>
    </xf>
    <xf numFmtId="0" fontId="5" fillId="51" borderId="16" xfId="2" applyFont="1" applyFill="1" applyBorder="1" applyAlignment="1">
      <alignment horizontal="center" vertical="center"/>
    </xf>
    <xf numFmtId="0" fontId="16" fillId="52" borderId="16" xfId="2" applyFont="1" applyFill="1" applyBorder="1" applyAlignment="1">
      <alignment horizontal="center" vertical="center"/>
    </xf>
    <xf numFmtId="9" fontId="5" fillId="53" borderId="16" xfId="1" applyFont="1" applyFill="1" applyBorder="1" applyAlignment="1">
      <alignment horizontal="center" vertical="center" wrapText="1"/>
    </xf>
    <xf numFmtId="9" fontId="5" fillId="53" borderId="16" xfId="2" applyNumberFormat="1" applyFont="1" applyFill="1" applyBorder="1" applyAlignment="1">
      <alignment horizontal="center" vertical="center"/>
    </xf>
    <xf numFmtId="9" fontId="6" fillId="9" borderId="51" xfId="0" applyNumberFormat="1" applyFont="1" applyFill="1" applyBorder="1" applyAlignment="1">
      <alignment horizontal="center" vertical="center" wrapText="1"/>
    </xf>
    <xf numFmtId="9" fontId="0" fillId="0" borderId="16" xfId="1" applyFont="1" applyFill="1" applyBorder="1" applyAlignment="1">
      <alignment horizontal="center" vertical="center" wrapText="1"/>
    </xf>
    <xf numFmtId="2" fontId="5" fillId="51" borderId="16" xfId="2" applyNumberFormat="1" applyFont="1" applyFill="1" applyBorder="1" applyAlignment="1">
      <alignment horizontal="center" vertical="center"/>
    </xf>
    <xf numFmtId="0" fontId="0" fillId="0" borderId="38" xfId="0" applyBorder="1" applyAlignment="1">
      <alignment vertical="center" wrapText="1"/>
    </xf>
    <xf numFmtId="0" fontId="0" fillId="0" borderId="22" xfId="0" applyBorder="1" applyAlignment="1">
      <alignment vertical="center" wrapText="1"/>
    </xf>
    <xf numFmtId="0" fontId="0" fillId="0" borderId="50" xfId="0" applyBorder="1" applyAlignment="1">
      <alignment vertical="center" wrapText="1"/>
    </xf>
    <xf numFmtId="0" fontId="5" fillId="0" borderId="13" xfId="0" applyFont="1" applyBorder="1" applyAlignment="1">
      <alignment horizontal="center" vertical="center" wrapText="1"/>
    </xf>
    <xf numFmtId="9" fontId="5" fillId="16" borderId="16" xfId="1" applyFont="1" applyFill="1" applyBorder="1" applyAlignment="1">
      <alignment horizontal="center" vertical="center" wrapText="1"/>
    </xf>
    <xf numFmtId="167" fontId="5" fillId="48" borderId="16" xfId="1" applyNumberFormat="1" applyFont="1" applyFill="1" applyBorder="1" applyAlignment="1">
      <alignment horizontal="center" vertical="center" wrapText="1"/>
    </xf>
    <xf numFmtId="1" fontId="5" fillId="48" borderId="16" xfId="1" applyNumberFormat="1" applyFont="1" applyFill="1" applyBorder="1" applyAlignment="1" applyProtection="1">
      <alignment horizontal="center" vertical="center"/>
    </xf>
    <xf numFmtId="1" fontId="5" fillId="48" borderId="16" xfId="2" applyNumberFormat="1" applyFont="1" applyFill="1" applyBorder="1" applyAlignment="1">
      <alignment horizontal="center" vertical="center"/>
    </xf>
    <xf numFmtId="1" fontId="5" fillId="51" borderId="16" xfId="1" applyNumberFormat="1" applyFont="1" applyFill="1" applyBorder="1" applyAlignment="1">
      <alignment horizontal="center" vertical="center" wrapText="1"/>
    </xf>
    <xf numFmtId="1" fontId="5" fillId="51" borderId="16" xfId="2" applyNumberFormat="1" applyFont="1" applyFill="1" applyBorder="1" applyAlignment="1">
      <alignment horizontal="center" vertical="center"/>
    </xf>
    <xf numFmtId="0" fontId="0" fillId="0" borderId="11" xfId="0" applyBorder="1" applyAlignment="1">
      <alignment horizontal="center" vertical="center"/>
    </xf>
    <xf numFmtId="2" fontId="5" fillId="48" borderId="16" xfId="1" applyNumberFormat="1" applyFont="1" applyFill="1" applyBorder="1" applyAlignment="1">
      <alignment horizontal="center" vertical="center" wrapText="1"/>
    </xf>
    <xf numFmtId="168" fontId="5" fillId="48" borderId="16" xfId="2" applyNumberFormat="1" applyFont="1" applyFill="1" applyBorder="1" applyAlignment="1">
      <alignment horizontal="center" vertical="center"/>
    </xf>
    <xf numFmtId="2" fontId="5" fillId="51" borderId="16" xfId="1" applyNumberFormat="1" applyFont="1" applyFill="1" applyBorder="1" applyAlignment="1">
      <alignment vertical="center" wrapText="1"/>
    </xf>
    <xf numFmtId="0" fontId="0" fillId="0" borderId="22" xfId="0" applyBorder="1" applyAlignment="1">
      <alignment horizontal="center" vertical="center"/>
    </xf>
    <xf numFmtId="0" fontId="5" fillId="0" borderId="42" xfId="0" applyFont="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protection locked="0"/>
    </xf>
    <xf numFmtId="9" fontId="0" fillId="0" borderId="131" xfId="1" applyFont="1" applyFill="1" applyBorder="1" applyAlignment="1" applyProtection="1">
      <alignment horizontal="center" vertical="center"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5" fillId="0" borderId="16" xfId="0" applyFont="1" applyBorder="1" applyAlignment="1" applyProtection="1">
      <alignment horizontal="center" vertical="center" wrapText="1"/>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5" fillId="0" borderId="22"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protection locked="0"/>
    </xf>
    <xf numFmtId="0" fontId="5" fillId="0" borderId="69" xfId="0"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9" fontId="5" fillId="20" borderId="16" xfId="1" applyFont="1" applyFill="1" applyBorder="1" applyAlignment="1" applyProtection="1">
      <alignment horizontal="center" vertical="center" wrapText="1"/>
    </xf>
    <xf numFmtId="9" fontId="5" fillId="16" borderId="16" xfId="1" applyFont="1" applyFill="1" applyBorder="1" applyAlignment="1" applyProtection="1">
      <alignment vertical="center" wrapText="1"/>
    </xf>
    <xf numFmtId="9" fontId="0" fillId="0" borderId="50" xfId="1" applyFont="1" applyFill="1" applyBorder="1" applyAlignment="1">
      <alignment horizontal="center" vertical="center" wrapText="1"/>
    </xf>
    <xf numFmtId="0" fontId="27" fillId="8" borderId="54" xfId="0" applyFont="1" applyFill="1" applyBorder="1" applyAlignment="1">
      <alignment horizontal="center" vertical="center" wrapText="1"/>
    </xf>
    <xf numFmtId="0" fontId="27" fillId="2" borderId="51" xfId="0" applyFont="1" applyFill="1" applyBorder="1" applyAlignment="1">
      <alignment horizontal="center" vertical="center" wrapText="1"/>
    </xf>
    <xf numFmtId="0" fontId="27" fillId="2" borderId="59" xfId="0" applyFont="1" applyFill="1" applyBorder="1" applyAlignment="1">
      <alignment horizontal="center" vertical="center" wrapText="1"/>
    </xf>
    <xf numFmtId="0" fontId="26" fillId="0" borderId="124" xfId="10" applyFont="1" applyBorder="1" applyAlignment="1">
      <alignment vertical="center"/>
    </xf>
    <xf numFmtId="0" fontId="40" fillId="34" borderId="16" xfId="10" applyFont="1" applyFill="1" applyBorder="1" applyAlignment="1">
      <alignment horizontal="center" vertical="center"/>
    </xf>
    <xf numFmtId="0" fontId="26" fillId="14" borderId="57" xfId="10" applyFont="1" applyFill="1" applyBorder="1" applyAlignment="1">
      <alignment horizontal="left" vertical="center" wrapText="1"/>
    </xf>
    <xf numFmtId="0" fontId="26" fillId="14" borderId="27" xfId="10" applyFont="1" applyFill="1" applyBorder="1" applyAlignment="1">
      <alignment horizontal="left" vertical="center" wrapText="1"/>
    </xf>
    <xf numFmtId="0" fontId="26" fillId="14" borderId="16" xfId="10" applyFont="1" applyFill="1" applyBorder="1" applyAlignment="1">
      <alignment horizontal="left" vertical="center" wrapText="1"/>
    </xf>
    <xf numFmtId="0" fontId="26" fillId="14" borderId="22" xfId="10" applyFont="1" applyFill="1" applyBorder="1" applyAlignment="1">
      <alignment horizontal="left" vertical="center" wrapText="1"/>
    </xf>
    <xf numFmtId="0" fontId="31" fillId="0" borderId="57" xfId="10" applyFont="1" applyBorder="1" applyAlignment="1">
      <alignment horizontal="left" vertical="center" wrapText="1"/>
    </xf>
    <xf numFmtId="0" fontId="26" fillId="0" borderId="16" xfId="10" applyFont="1" applyBorder="1" applyAlignment="1">
      <alignment horizontal="left" vertical="center" wrapText="1"/>
    </xf>
    <xf numFmtId="0" fontId="26" fillId="0" borderId="51" xfId="10" applyFont="1" applyBorder="1" applyAlignment="1">
      <alignment horizontal="left" vertical="center" wrapText="1"/>
    </xf>
    <xf numFmtId="0" fontId="26" fillId="0" borderId="57" xfId="10" applyFont="1" applyBorder="1" applyAlignment="1">
      <alignment horizontal="left" vertical="center" wrapText="1"/>
    </xf>
    <xf numFmtId="0" fontId="26" fillId="0" borderId="27" xfId="10" applyFont="1" applyBorder="1" applyAlignment="1">
      <alignment horizontal="left" vertical="center" wrapText="1"/>
    </xf>
    <xf numFmtId="0" fontId="31" fillId="14" borderId="57" xfId="10" applyFont="1" applyFill="1" applyBorder="1" applyAlignment="1">
      <alignment horizontal="left" vertical="center" wrapText="1"/>
    </xf>
    <xf numFmtId="0" fontId="45" fillId="34" borderId="81" xfId="10" applyFont="1" applyFill="1" applyBorder="1" applyAlignment="1">
      <alignment horizontal="center" vertical="center" textRotation="90" wrapText="1"/>
    </xf>
    <xf numFmtId="1" fontId="31" fillId="45" borderId="107" xfId="11" applyNumberFormat="1" applyFont="1" applyFill="1" applyBorder="1" applyAlignment="1" applyProtection="1">
      <alignment horizontal="center" vertical="center"/>
      <protection locked="0"/>
    </xf>
    <xf numFmtId="1" fontId="31" fillId="45" borderId="135" xfId="11" applyNumberFormat="1" applyFont="1" applyFill="1" applyBorder="1" applyAlignment="1" applyProtection="1">
      <alignment horizontal="center" vertical="center"/>
      <protection locked="0"/>
    </xf>
    <xf numFmtId="1" fontId="31" fillId="45" borderId="110" xfId="11" applyNumberFormat="1" applyFont="1" applyFill="1" applyBorder="1" applyAlignment="1" applyProtection="1">
      <alignment horizontal="center" vertical="center"/>
      <protection locked="0"/>
    </xf>
    <xf numFmtId="1" fontId="31" fillId="45" borderId="128" xfId="11" applyNumberFormat="1" applyFont="1" applyFill="1" applyBorder="1" applyAlignment="1" applyProtection="1">
      <alignment horizontal="center" vertical="center"/>
      <protection locked="0"/>
    </xf>
    <xf numFmtId="1" fontId="31" fillId="45" borderId="137" xfId="11" applyNumberFormat="1" applyFont="1" applyFill="1" applyBorder="1" applyAlignment="1" applyProtection="1">
      <alignment horizontal="center" vertical="center"/>
      <protection locked="0"/>
    </xf>
    <xf numFmtId="1" fontId="31" fillId="45" borderId="138" xfId="11" applyNumberFormat="1" applyFont="1" applyFill="1" applyBorder="1" applyAlignment="1" applyProtection="1">
      <alignment horizontal="center" vertical="center"/>
      <protection locked="0"/>
    </xf>
    <xf numFmtId="1" fontId="31" fillId="45" borderId="139" xfId="11" applyNumberFormat="1" applyFont="1" applyFill="1" applyBorder="1" applyAlignment="1" applyProtection="1">
      <alignment horizontal="center" vertical="center"/>
      <protection locked="0"/>
    </xf>
    <xf numFmtId="1" fontId="31" fillId="45" borderId="140" xfId="11" applyNumberFormat="1" applyFont="1" applyFill="1" applyBorder="1" applyAlignment="1" applyProtection="1">
      <alignment horizontal="center" vertical="center"/>
      <protection locked="0"/>
    </xf>
    <xf numFmtId="165" fontId="32" fillId="46" borderId="16" xfId="11" applyFont="1" applyFill="1" applyBorder="1" applyAlignment="1" applyProtection="1">
      <alignment horizontal="center" vertical="center" wrapText="1"/>
      <protection locked="0"/>
    </xf>
    <xf numFmtId="165" fontId="34" fillId="46" borderId="16" xfId="11" applyFont="1" applyFill="1" applyBorder="1" applyAlignment="1" applyProtection="1">
      <alignment vertical="center" wrapText="1"/>
      <protection locked="0"/>
    </xf>
    <xf numFmtId="0" fontId="16" fillId="35" borderId="11" xfId="0" applyFont="1" applyFill="1" applyBorder="1" applyAlignment="1">
      <alignment vertical="center" wrapText="1"/>
    </xf>
    <xf numFmtId="0" fontId="16" fillId="35" borderId="10" xfId="0" applyFont="1" applyFill="1" applyBorder="1" applyAlignment="1">
      <alignment vertical="center" wrapText="1"/>
    </xf>
    <xf numFmtId="0" fontId="5" fillId="33" borderId="6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35" borderId="7" xfId="0" applyFont="1" applyFill="1" applyBorder="1" applyAlignment="1">
      <alignment horizontal="center" vertical="center" wrapText="1"/>
    </xf>
    <xf numFmtId="0" fontId="16" fillId="34" borderId="3" xfId="0" applyFont="1" applyFill="1" applyBorder="1" applyAlignment="1">
      <alignment vertical="center"/>
    </xf>
    <xf numFmtId="0" fontId="16" fillId="34" borderId="5" xfId="0" applyFont="1" applyFill="1" applyBorder="1" applyAlignment="1">
      <alignment vertical="center"/>
    </xf>
    <xf numFmtId="0" fontId="16" fillId="34" borderId="6" xfId="0" applyFont="1" applyFill="1" applyBorder="1" applyAlignment="1">
      <alignment vertical="center"/>
    </xf>
    <xf numFmtId="0" fontId="16" fillId="34" borderId="4" xfId="0" applyFont="1" applyFill="1" applyBorder="1" applyAlignment="1">
      <alignment vertical="center" wrapText="1"/>
    </xf>
    <xf numFmtId="0" fontId="16" fillId="34" borderId="5" xfId="0" applyFont="1" applyFill="1" applyBorder="1" applyAlignment="1">
      <alignment vertical="center" wrapText="1"/>
    </xf>
    <xf numFmtId="0" fontId="16" fillId="34" borderId="6" xfId="0" applyFont="1" applyFill="1" applyBorder="1" applyAlignment="1">
      <alignment vertical="center" wrapText="1"/>
    </xf>
    <xf numFmtId="0" fontId="5" fillId="35" borderId="0" xfId="0" applyFont="1" applyFill="1" applyAlignment="1">
      <alignment horizontal="center" vertical="center" wrapText="1"/>
    </xf>
    <xf numFmtId="0" fontId="5" fillId="35" borderId="8" xfId="0" applyFont="1" applyFill="1" applyBorder="1" applyAlignment="1">
      <alignment horizontal="center" vertical="center" wrapText="1"/>
    </xf>
    <xf numFmtId="0" fontId="16" fillId="35" borderId="11" xfId="0" applyFont="1" applyFill="1" applyBorder="1" applyAlignment="1">
      <alignment horizontal="center" vertical="center" wrapText="1"/>
    </xf>
    <xf numFmtId="0" fontId="16" fillId="35" borderId="5" xfId="0" applyFont="1" applyFill="1" applyBorder="1" applyAlignment="1">
      <alignment horizontal="center" vertical="center" wrapText="1"/>
    </xf>
    <xf numFmtId="0" fontId="16" fillId="34" borderId="3" xfId="0" applyFont="1" applyFill="1" applyBorder="1" applyAlignment="1">
      <alignment horizontal="center" vertical="center"/>
    </xf>
    <xf numFmtId="0" fontId="16" fillId="34" borderId="5" xfId="0" applyFont="1" applyFill="1" applyBorder="1" applyAlignment="1">
      <alignment horizontal="center" vertical="center" wrapText="1"/>
    </xf>
    <xf numFmtId="0" fontId="45" fillId="39" borderId="16" xfId="10" applyFont="1" applyFill="1" applyBorder="1" applyAlignment="1">
      <alignment horizontal="left" vertical="center" wrapText="1"/>
    </xf>
    <xf numFmtId="0" fontId="0" fillId="0" borderId="42" xfId="0" applyBorder="1" applyAlignment="1">
      <alignment vertical="center" wrapText="1"/>
    </xf>
    <xf numFmtId="0" fontId="4" fillId="0" borderId="27" xfId="0" applyFont="1" applyBorder="1" applyAlignment="1">
      <alignment vertical="center" wrapText="1"/>
    </xf>
    <xf numFmtId="0" fontId="45" fillId="39" borderId="22" xfId="10" applyFont="1" applyFill="1" applyBorder="1" applyAlignment="1">
      <alignment horizontal="left" vertical="center" wrapText="1"/>
    </xf>
    <xf numFmtId="0" fontId="0" fillId="0" borderId="31" xfId="0" applyBorder="1" applyAlignment="1">
      <alignment horizontal="center" vertical="center"/>
    </xf>
    <xf numFmtId="0" fontId="0" fillId="0" borderId="77" xfId="0" applyBorder="1" applyAlignment="1">
      <alignment horizontal="center" vertical="center"/>
    </xf>
    <xf numFmtId="0" fontId="0" fillId="0" borderId="80" xfId="0" applyBorder="1" applyAlignment="1">
      <alignment horizontal="center" vertical="center"/>
    </xf>
    <xf numFmtId="9" fontId="0" fillId="0" borderId="80" xfId="1" applyFont="1" applyFill="1" applyBorder="1" applyAlignment="1">
      <alignment horizontal="center" vertical="center" wrapText="1"/>
    </xf>
    <xf numFmtId="0" fontId="45" fillId="34" borderId="73" xfId="10" applyFont="1" applyFill="1" applyBorder="1" applyAlignment="1">
      <alignment horizontal="center" vertical="center" textRotation="90" wrapText="1"/>
    </xf>
    <xf numFmtId="0" fontId="16" fillId="14" borderId="7" xfId="2" applyFont="1" applyFill="1" applyBorder="1" applyAlignment="1">
      <alignment horizontal="center" vertical="center" wrapText="1"/>
    </xf>
    <xf numFmtId="0" fontId="16" fillId="14" borderId="0" xfId="2" applyFont="1" applyFill="1" applyAlignment="1">
      <alignment horizontal="center" vertical="center" wrapText="1"/>
    </xf>
    <xf numFmtId="0" fontId="16" fillId="14" borderId="8" xfId="2" applyFont="1" applyFill="1" applyBorder="1" applyAlignment="1">
      <alignment horizontal="center" vertical="center" wrapText="1"/>
    </xf>
    <xf numFmtId="0" fontId="0" fillId="14" borderId="0" xfId="0" applyFill="1" applyAlignment="1">
      <alignment vertical="center" wrapText="1"/>
    </xf>
    <xf numFmtId="0" fontId="16" fillId="34" borderId="16" xfId="2" applyFont="1" applyFill="1" applyBorder="1" applyAlignment="1">
      <alignment horizontal="center" vertical="center"/>
    </xf>
    <xf numFmtId="0" fontId="46" fillId="55" borderId="27" xfId="0" applyFont="1" applyFill="1" applyBorder="1" applyAlignment="1">
      <alignment horizontal="left" vertical="center" wrapText="1"/>
    </xf>
    <xf numFmtId="1" fontId="48" fillId="45" borderId="99" xfId="11" applyNumberFormat="1" applyFont="1" applyFill="1" applyBorder="1" applyAlignment="1" applyProtection="1">
      <alignment horizontal="center" vertical="center"/>
      <protection locked="0"/>
    </xf>
    <xf numFmtId="1" fontId="48" fillId="14" borderId="99" xfId="11" applyNumberFormat="1" applyFont="1" applyFill="1" applyBorder="1" applyAlignment="1" applyProtection="1">
      <alignment horizontal="center" vertical="center"/>
      <protection locked="0"/>
    </xf>
    <xf numFmtId="1" fontId="48" fillId="57" borderId="99" xfId="11" applyNumberFormat="1" applyFont="1" applyFill="1" applyBorder="1" applyAlignment="1" applyProtection="1">
      <alignment horizontal="center" vertical="center"/>
      <protection locked="0"/>
    </xf>
    <xf numFmtId="165" fontId="49" fillId="46" borderId="113" xfId="11" applyFont="1" applyFill="1" applyBorder="1" applyAlignment="1" applyProtection="1">
      <alignment horizontal="center" vertical="center" wrapText="1"/>
      <protection locked="0"/>
    </xf>
    <xf numFmtId="1" fontId="48" fillId="45" borderId="113" xfId="11" applyNumberFormat="1" applyFont="1" applyFill="1" applyBorder="1" applyAlignment="1" applyProtection="1">
      <alignment horizontal="center" vertical="center"/>
      <protection locked="0"/>
    </xf>
    <xf numFmtId="0" fontId="46" fillId="0" borderId="124" xfId="10" applyFont="1" applyBorder="1" applyAlignment="1">
      <alignment vertical="center"/>
    </xf>
    <xf numFmtId="1" fontId="48" fillId="45" borderId="112" xfId="11" applyNumberFormat="1" applyFont="1" applyFill="1" applyBorder="1" applyAlignment="1" applyProtection="1">
      <alignment horizontal="center" vertical="center"/>
      <protection locked="0"/>
    </xf>
    <xf numFmtId="1" fontId="48" fillId="44" borderId="113" xfId="11" applyNumberFormat="1" applyFont="1" applyFill="1" applyBorder="1" applyAlignment="1" applyProtection="1">
      <alignment horizontal="center" vertical="center"/>
      <protection locked="0"/>
    </xf>
    <xf numFmtId="1" fontId="48" fillId="14" borderId="113" xfId="11" applyNumberFormat="1" applyFont="1" applyFill="1" applyBorder="1" applyAlignment="1" applyProtection="1">
      <alignment horizontal="center" vertical="center"/>
      <protection locked="0"/>
    </xf>
    <xf numFmtId="1" fontId="48" fillId="45" borderId="103" xfId="11" applyNumberFormat="1" applyFont="1" applyFill="1" applyBorder="1" applyAlignment="1" applyProtection="1">
      <alignment horizontal="center" vertical="center"/>
      <protection locked="0"/>
    </xf>
    <xf numFmtId="1" fontId="48" fillId="45" borderId="104" xfId="11" applyNumberFormat="1" applyFont="1" applyFill="1" applyBorder="1" applyAlignment="1" applyProtection="1">
      <alignment horizontal="center" vertical="center"/>
      <protection locked="0"/>
    </xf>
    <xf numFmtId="0" fontId="46" fillId="0" borderId="105" xfId="10" applyFont="1" applyBorder="1" applyAlignment="1">
      <alignment vertical="center"/>
    </xf>
    <xf numFmtId="0" fontId="46" fillId="14" borderId="16" xfId="0" applyFont="1" applyFill="1" applyBorder="1" applyAlignment="1">
      <alignment horizontal="left" vertical="center" wrapText="1"/>
    </xf>
    <xf numFmtId="0" fontId="46" fillId="0" borderId="100" xfId="10" applyFont="1" applyBorder="1" applyAlignment="1">
      <alignment vertical="center" wrapText="1"/>
    </xf>
    <xf numFmtId="1" fontId="48" fillId="45" borderId="143" xfId="11" applyNumberFormat="1" applyFont="1" applyFill="1" applyBorder="1" applyAlignment="1" applyProtection="1">
      <alignment horizontal="center" vertical="center"/>
      <protection locked="0"/>
    </xf>
    <xf numFmtId="165" fontId="49" fillId="46" borderId="143" xfId="11" applyFont="1" applyFill="1" applyBorder="1" applyAlignment="1" applyProtection="1">
      <alignment horizontal="center" vertical="center" wrapText="1"/>
      <protection locked="0"/>
    </xf>
    <xf numFmtId="0" fontId="46" fillId="14" borderId="30" xfId="0" applyFont="1" applyFill="1" applyBorder="1" applyAlignment="1">
      <alignment horizontal="left" vertical="center" wrapText="1"/>
    </xf>
    <xf numFmtId="165" fontId="49" fillId="46" borderId="104" xfId="11" applyFont="1" applyFill="1" applyBorder="1" applyAlignment="1" applyProtection="1">
      <alignment horizontal="center" vertical="center" wrapText="1"/>
      <protection locked="0"/>
    </xf>
    <xf numFmtId="1" fontId="48" fillId="45" borderId="144" xfId="11" applyNumberFormat="1" applyFont="1" applyFill="1" applyBorder="1" applyAlignment="1" applyProtection="1">
      <alignment horizontal="center" vertical="center"/>
      <protection locked="0"/>
    </xf>
    <xf numFmtId="1" fontId="48" fillId="45" borderId="145" xfId="11" applyNumberFormat="1" applyFont="1" applyFill="1" applyBorder="1" applyAlignment="1" applyProtection="1">
      <alignment horizontal="center" vertical="center"/>
      <protection locked="0"/>
    </xf>
    <xf numFmtId="1" fontId="48" fillId="45" borderId="146" xfId="11" applyNumberFormat="1" applyFont="1" applyFill="1" applyBorder="1" applyAlignment="1" applyProtection="1">
      <alignment horizontal="center" vertical="center"/>
      <protection locked="0"/>
    </xf>
    <xf numFmtId="1" fontId="48" fillId="45" borderId="147" xfId="11" applyNumberFormat="1" applyFont="1" applyFill="1" applyBorder="1" applyAlignment="1" applyProtection="1">
      <alignment horizontal="center" vertical="center"/>
      <protection locked="0"/>
    </xf>
    <xf numFmtId="0" fontId="46" fillId="14" borderId="30" xfId="0" applyFont="1" applyFill="1" applyBorder="1" applyAlignment="1">
      <alignment vertical="center" wrapText="1"/>
    </xf>
    <xf numFmtId="0" fontId="50" fillId="55" borderId="30" xfId="0" applyFont="1" applyFill="1" applyBorder="1" applyAlignment="1">
      <alignment vertical="center" wrapText="1"/>
    </xf>
    <xf numFmtId="1" fontId="48" fillId="45" borderId="150" xfId="11" applyNumberFormat="1" applyFont="1" applyFill="1" applyBorder="1" applyAlignment="1" applyProtection="1">
      <alignment horizontal="center" vertical="center"/>
      <protection locked="0"/>
    </xf>
    <xf numFmtId="1" fontId="48" fillId="45" borderId="149" xfId="11" applyNumberFormat="1" applyFont="1" applyFill="1" applyBorder="1" applyAlignment="1" applyProtection="1">
      <alignment horizontal="center" vertical="center"/>
      <protection locked="0"/>
    </xf>
    <xf numFmtId="165" fontId="34" fillId="46" borderId="140" xfId="11" applyFont="1" applyFill="1" applyBorder="1" applyAlignment="1" applyProtection="1">
      <alignment vertical="center" wrapText="1"/>
      <protection locked="0"/>
    </xf>
    <xf numFmtId="1" fontId="48" fillId="45" borderId="151" xfId="11" applyNumberFormat="1" applyFont="1" applyFill="1" applyBorder="1" applyAlignment="1" applyProtection="1">
      <alignment horizontal="center" vertical="center"/>
      <protection locked="0"/>
    </xf>
    <xf numFmtId="1" fontId="48" fillId="45" borderId="152" xfId="11" applyNumberFormat="1" applyFont="1" applyFill="1" applyBorder="1" applyAlignment="1" applyProtection="1">
      <alignment horizontal="center" vertical="center"/>
      <protection locked="0"/>
    </xf>
    <xf numFmtId="1" fontId="31" fillId="28" borderId="148" xfId="11" applyNumberFormat="1" applyFont="1" applyFill="1" applyBorder="1" applyAlignment="1" applyProtection="1">
      <alignment horizontal="center" vertical="center"/>
      <protection locked="0"/>
    </xf>
    <xf numFmtId="0" fontId="27" fillId="8" borderId="21"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27" fillId="2" borderId="37" xfId="0" applyFont="1" applyFill="1" applyBorder="1" applyAlignment="1">
      <alignment horizontal="center" vertical="center" wrapText="1"/>
    </xf>
    <xf numFmtId="0" fontId="46" fillId="55" borderId="57" xfId="0" applyFont="1" applyFill="1" applyBorder="1" applyAlignment="1">
      <alignment horizontal="left" vertical="center" wrapText="1"/>
    </xf>
    <xf numFmtId="165" fontId="49" fillId="46" borderId="99" xfId="11" applyFont="1" applyFill="1" applyBorder="1" applyAlignment="1" applyProtection="1">
      <alignment horizontal="center" vertical="center" wrapText="1"/>
      <protection locked="0"/>
    </xf>
    <xf numFmtId="0" fontId="46" fillId="0" borderId="153" xfId="0" applyFont="1" applyBorder="1" applyAlignment="1">
      <alignment vertical="center"/>
    </xf>
    <xf numFmtId="0" fontId="46" fillId="0" borderId="0" xfId="0" applyFont="1" applyAlignment="1">
      <alignment vertical="center" wrapText="1"/>
    </xf>
    <xf numFmtId="0" fontId="46" fillId="0" borderId="0" xfId="0" applyFont="1" applyAlignment="1">
      <alignment wrapText="1"/>
    </xf>
    <xf numFmtId="0" fontId="46" fillId="0" borderId="154" xfId="0" applyFont="1" applyBorder="1" applyAlignment="1">
      <alignment vertical="center"/>
    </xf>
    <xf numFmtId="0" fontId="16" fillId="35" borderId="11" xfId="0" applyFont="1" applyFill="1" applyBorder="1" applyAlignment="1">
      <alignment horizontal="left" vertical="center" wrapText="1"/>
    </xf>
    <xf numFmtId="0" fontId="16" fillId="35" borderId="10" xfId="0" applyFont="1" applyFill="1" applyBorder="1" applyAlignment="1">
      <alignment horizontal="left" vertical="center" wrapText="1"/>
    </xf>
    <xf numFmtId="0" fontId="16" fillId="35" borderId="5" xfId="0" applyFont="1" applyFill="1" applyBorder="1" applyAlignment="1">
      <alignment horizontal="left" vertical="center" wrapText="1"/>
    </xf>
    <xf numFmtId="0" fontId="16" fillId="35" borderId="6" xfId="0" applyFont="1" applyFill="1" applyBorder="1" applyAlignment="1">
      <alignment horizontal="left" vertical="center" wrapText="1"/>
    </xf>
    <xf numFmtId="0" fontId="5" fillId="0" borderId="42" xfId="0" applyFont="1" applyBorder="1" applyAlignment="1">
      <alignment horizontal="left" vertical="center"/>
    </xf>
    <xf numFmtId="0" fontId="5" fillId="0" borderId="27" xfId="0" applyFont="1" applyBorder="1" applyAlignment="1">
      <alignment horizontal="left" vertical="center" wrapText="1"/>
    </xf>
    <xf numFmtId="0" fontId="5" fillId="0" borderId="40" xfId="0" applyFont="1" applyBorder="1" applyAlignment="1">
      <alignment horizontal="left" vertical="center" wrapText="1"/>
    </xf>
    <xf numFmtId="0" fontId="5" fillId="0" borderId="26" xfId="0" applyFont="1" applyBorder="1" applyAlignment="1">
      <alignment horizontal="left" vertical="center"/>
    </xf>
    <xf numFmtId="0" fontId="5" fillId="0" borderId="28" xfId="0" applyFont="1" applyBorder="1" applyAlignment="1">
      <alignment horizontal="left" vertical="center" wrapText="1"/>
    </xf>
    <xf numFmtId="0" fontId="5" fillId="0" borderId="16" xfId="0" applyFont="1" applyBorder="1" applyAlignment="1">
      <alignment horizontal="left" vertical="center"/>
    </xf>
    <xf numFmtId="0" fontId="5" fillId="0" borderId="16" xfId="0" applyFont="1" applyBorder="1" applyAlignment="1">
      <alignment horizontal="left" vertical="center" wrapText="1"/>
    </xf>
    <xf numFmtId="0" fontId="0" fillId="0" borderId="16" xfId="0" applyBorder="1" applyAlignment="1">
      <alignment horizontal="left" vertical="center"/>
    </xf>
    <xf numFmtId="0" fontId="5" fillId="0" borderId="70" xfId="0" applyFont="1" applyBorder="1" applyAlignment="1">
      <alignment horizontal="left" vertical="center"/>
    </xf>
    <xf numFmtId="0" fontId="5" fillId="0" borderId="43" xfId="0" applyFont="1" applyBorder="1" applyAlignment="1">
      <alignment horizontal="left" vertical="center" wrapText="1"/>
    </xf>
    <xf numFmtId="0" fontId="5" fillId="0" borderId="71" xfId="0" applyFont="1" applyBorder="1" applyAlignment="1">
      <alignment horizontal="left" vertical="center" wrapText="1"/>
    </xf>
    <xf numFmtId="0" fontId="16" fillId="34" borderId="3" xfId="0" applyFont="1" applyFill="1" applyBorder="1" applyAlignment="1">
      <alignment horizontal="left" vertical="center"/>
    </xf>
    <xf numFmtId="0" fontId="5" fillId="0" borderId="56" xfId="0" applyFont="1" applyBorder="1" applyAlignment="1">
      <alignment horizontal="left" vertical="center"/>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16" fillId="34" borderId="4" xfId="0" applyFont="1" applyFill="1" applyBorder="1" applyAlignment="1">
      <alignment horizontal="left" vertical="center" wrapText="1"/>
    </xf>
    <xf numFmtId="0" fontId="16" fillId="34" borderId="5" xfId="0" applyFont="1" applyFill="1" applyBorder="1" applyAlignment="1">
      <alignment horizontal="left" vertical="center" wrapText="1"/>
    </xf>
    <xf numFmtId="0" fontId="5" fillId="0" borderId="60" xfId="0" applyFont="1" applyBorder="1" applyAlignment="1">
      <alignment horizontal="left" vertical="center"/>
    </xf>
    <xf numFmtId="0" fontId="5" fillId="0" borderId="69" xfId="0" applyFont="1" applyBorder="1" applyAlignment="1">
      <alignment horizontal="left" vertical="center" wrapText="1"/>
    </xf>
    <xf numFmtId="0" fontId="5" fillId="0" borderId="61" xfId="0" applyFont="1" applyBorder="1" applyAlignment="1">
      <alignment horizontal="left"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17" xfId="0" applyBorder="1" applyAlignment="1">
      <alignment horizontal="left" vertical="center"/>
    </xf>
    <xf numFmtId="0" fontId="5" fillId="0" borderId="130" xfId="0" applyFont="1" applyBorder="1" applyAlignment="1">
      <alignment horizontal="left" vertical="center"/>
    </xf>
    <xf numFmtId="0" fontId="5" fillId="0" borderId="42" xfId="0" applyFont="1" applyBorder="1" applyAlignment="1" applyProtection="1">
      <alignment horizontal="left" vertical="center"/>
      <protection locked="0"/>
    </xf>
    <xf numFmtId="0" fontId="5" fillId="0" borderId="27" xfId="0" applyFont="1" applyBorder="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6" xfId="0" applyFont="1" applyBorder="1" applyAlignment="1" applyProtection="1">
      <alignment horizontal="left" vertical="center" wrapText="1"/>
      <protection locked="0"/>
    </xf>
    <xf numFmtId="0" fontId="5" fillId="0" borderId="26" xfId="0" applyFont="1" applyBorder="1" applyAlignment="1" applyProtection="1">
      <alignment horizontal="left" vertical="center"/>
      <protection locked="0"/>
    </xf>
    <xf numFmtId="0" fontId="0" fillId="0" borderId="22" xfId="0" applyBorder="1" applyAlignment="1">
      <alignment horizontal="left" vertical="center"/>
    </xf>
    <xf numFmtId="0" fontId="0" fillId="0" borderId="22" xfId="0" applyBorder="1" applyAlignment="1" applyProtection="1">
      <alignment horizontal="left" vertical="center"/>
      <protection locked="0"/>
    </xf>
    <xf numFmtId="0" fontId="0" fillId="0" borderId="50" xfId="0" applyBorder="1" applyAlignment="1">
      <alignment horizontal="left" vertical="center"/>
    </xf>
    <xf numFmtId="0" fontId="40" fillId="34" borderId="77" xfId="10" applyFont="1" applyFill="1" applyBorder="1" applyAlignment="1">
      <alignment horizontal="center" vertical="center"/>
    </xf>
    <xf numFmtId="1" fontId="31" fillId="45" borderId="156" xfId="11" applyNumberFormat="1" applyFont="1" applyFill="1" applyBorder="1" applyAlignment="1" applyProtection="1">
      <alignment horizontal="center" vertical="center"/>
      <protection locked="0"/>
    </xf>
    <xf numFmtId="1" fontId="31" fillId="45" borderId="157" xfId="11" applyNumberFormat="1" applyFont="1" applyFill="1" applyBorder="1" applyAlignment="1" applyProtection="1">
      <alignment horizontal="center" vertical="center"/>
      <protection locked="0"/>
    </xf>
    <xf numFmtId="0" fontId="26" fillId="0" borderId="16" xfId="10" applyFont="1" applyBorder="1" applyAlignment="1">
      <alignment horizontal="center" vertical="center" wrapText="1"/>
    </xf>
    <xf numFmtId="0" fontId="26" fillId="0" borderId="16" xfId="10" applyFont="1" applyBorder="1" applyAlignment="1">
      <alignment horizontal="center" vertical="center"/>
    </xf>
    <xf numFmtId="165" fontId="43" fillId="34" borderId="1" xfId="11" applyFont="1" applyFill="1" applyBorder="1" applyAlignment="1">
      <alignment horizontal="center" vertical="center"/>
    </xf>
    <xf numFmtId="165" fontId="43" fillId="34" borderId="2" xfId="11" applyFont="1" applyFill="1" applyBorder="1" applyAlignment="1">
      <alignment horizontal="center" vertical="center"/>
    </xf>
    <xf numFmtId="165" fontId="43" fillId="34" borderId="7" xfId="11" applyFont="1" applyFill="1" applyBorder="1" applyAlignment="1">
      <alignment horizontal="center" vertical="center"/>
    </xf>
    <xf numFmtId="165" fontId="43" fillId="34" borderId="8" xfId="11" applyFont="1" applyFill="1" applyBorder="1" applyAlignment="1">
      <alignment horizontal="center" vertical="center"/>
    </xf>
    <xf numFmtId="0" fontId="22" fillId="0" borderId="133" xfId="10" applyFont="1" applyBorder="1" applyAlignment="1">
      <alignment horizontal="center"/>
    </xf>
    <xf numFmtId="0" fontId="22" fillId="0" borderId="39" xfId="10" applyFont="1" applyBorder="1" applyAlignment="1">
      <alignment horizontal="center"/>
    </xf>
    <xf numFmtId="0" fontId="22" fillId="0" borderId="134" xfId="10" applyFont="1" applyBorder="1" applyAlignment="1">
      <alignment horizontal="center"/>
    </xf>
    <xf numFmtId="0" fontId="51" fillId="34" borderId="4" xfId="10" applyFont="1" applyFill="1" applyBorder="1" applyAlignment="1">
      <alignment horizontal="center" vertical="center"/>
    </xf>
    <xf numFmtId="0" fontId="51" fillId="34" borderId="5" xfId="10" applyFont="1" applyFill="1" applyBorder="1" applyAlignment="1">
      <alignment horizontal="center" vertical="center"/>
    </xf>
    <xf numFmtId="0" fontId="51" fillId="34" borderId="6" xfId="10" applyFont="1" applyFill="1" applyBorder="1" applyAlignment="1">
      <alignment horizontal="center" vertical="center"/>
    </xf>
    <xf numFmtId="0" fontId="24" fillId="14" borderId="4" xfId="10" applyFont="1" applyFill="1" applyBorder="1" applyAlignment="1">
      <alignment horizontal="center" vertical="center" wrapText="1"/>
    </xf>
    <xf numFmtId="0" fontId="24" fillId="14" borderId="5" xfId="10" applyFont="1" applyFill="1" applyBorder="1" applyAlignment="1">
      <alignment horizontal="center" vertical="center" wrapText="1"/>
    </xf>
    <xf numFmtId="0" fontId="24" fillId="14" borderId="6" xfId="10" applyFont="1" applyFill="1" applyBorder="1" applyAlignment="1">
      <alignment horizontal="center" vertical="center" wrapText="1"/>
    </xf>
    <xf numFmtId="0" fontId="52" fillId="34" borderId="4" xfId="10" applyFont="1" applyFill="1" applyBorder="1" applyAlignment="1">
      <alignment horizontal="center" vertical="center"/>
    </xf>
    <xf numFmtId="0" fontId="52" fillId="34" borderId="5" xfId="10" applyFont="1" applyFill="1" applyBorder="1" applyAlignment="1">
      <alignment horizontal="center" vertical="center"/>
    </xf>
    <xf numFmtId="0" fontId="52" fillId="34" borderId="6" xfId="10" applyFont="1" applyFill="1" applyBorder="1" applyAlignment="1">
      <alignment horizontal="center" vertical="center"/>
    </xf>
    <xf numFmtId="0" fontId="26" fillId="0" borderId="4" xfId="10" applyFont="1" applyBorder="1" applyAlignment="1">
      <alignment horizontal="center" vertical="center" wrapText="1"/>
    </xf>
    <xf numFmtId="0" fontId="26" fillId="0" borderId="5" xfId="10" applyFont="1" applyBorder="1" applyAlignment="1">
      <alignment horizontal="center" vertical="center" wrapText="1"/>
    </xf>
    <xf numFmtId="0" fontId="26" fillId="0" borderId="6" xfId="10" applyFont="1" applyBorder="1" applyAlignment="1">
      <alignment horizontal="center" vertical="center" wrapText="1"/>
    </xf>
    <xf numFmtId="0" fontId="40" fillId="34" borderId="0" xfId="10" applyFont="1" applyFill="1" applyAlignment="1">
      <alignment horizontal="center" vertical="center"/>
    </xf>
    <xf numFmtId="0" fontId="40" fillId="34" borderId="27" xfId="10" applyFont="1" applyFill="1" applyBorder="1" applyAlignment="1">
      <alignment horizontal="center" vertical="center"/>
    </xf>
    <xf numFmtId="0" fontId="52" fillId="34" borderId="155" xfId="10" applyFont="1" applyFill="1" applyBorder="1" applyAlignment="1">
      <alignment horizontal="center" vertical="center"/>
    </xf>
    <xf numFmtId="0" fontId="52" fillId="34" borderId="136" xfId="10" applyFont="1" applyFill="1" applyBorder="1" applyAlignment="1">
      <alignment horizontal="center" vertical="center"/>
    </xf>
    <xf numFmtId="0" fontId="20" fillId="0" borderId="84" xfId="10" applyFont="1" applyBorder="1" applyAlignment="1">
      <alignment horizontal="center" vertical="center"/>
    </xf>
    <xf numFmtId="0" fontId="20" fillId="0" borderId="85" xfId="10" applyFont="1" applyBorder="1" applyAlignment="1">
      <alignment horizontal="center" vertical="center"/>
    </xf>
    <xf numFmtId="0" fontId="20" fillId="0" borderId="86" xfId="10" applyFont="1" applyBorder="1" applyAlignment="1">
      <alignment horizontal="center" vertical="center"/>
    </xf>
    <xf numFmtId="0" fontId="20" fillId="0" borderId="87" xfId="10" applyFont="1" applyBorder="1" applyAlignment="1">
      <alignment horizontal="center" vertical="center"/>
    </xf>
    <xf numFmtId="0" fontId="20" fillId="0" borderId="88" xfId="10" applyFont="1" applyBorder="1" applyAlignment="1">
      <alignment horizontal="center" vertical="center"/>
    </xf>
    <xf numFmtId="0" fontId="20" fillId="0" borderId="89" xfId="10" applyFont="1" applyBorder="1" applyAlignment="1">
      <alignment horizontal="center" vertical="center"/>
    </xf>
    <xf numFmtId="0" fontId="21" fillId="0" borderId="4" xfId="10" applyFont="1" applyBorder="1" applyAlignment="1">
      <alignment horizontal="center" vertical="center" wrapText="1"/>
    </xf>
    <xf numFmtId="0" fontId="21" fillId="0" borderId="5" xfId="10" applyFont="1" applyBorder="1" applyAlignment="1">
      <alignment horizontal="center" vertical="center" wrapText="1"/>
    </xf>
    <xf numFmtId="0" fontId="21" fillId="0" borderId="6" xfId="10" applyFont="1" applyBorder="1" applyAlignment="1">
      <alignment horizontal="center" vertical="center" wrapText="1"/>
    </xf>
    <xf numFmtId="0" fontId="23" fillId="0" borderId="1" xfId="10" applyFont="1" applyBorder="1" applyAlignment="1">
      <alignment horizontal="center" vertical="center"/>
    </xf>
    <xf numFmtId="0" fontId="23" fillId="0" borderId="3" xfId="10" applyFont="1" applyBorder="1" applyAlignment="1">
      <alignment horizontal="center" vertical="center"/>
    </xf>
    <xf numFmtId="0" fontId="23" fillId="0" borderId="2" xfId="10" applyFont="1" applyBorder="1" applyAlignment="1">
      <alignment horizontal="center" vertical="center"/>
    </xf>
    <xf numFmtId="0" fontId="23" fillId="0" borderId="9" xfId="10" applyFont="1" applyBorder="1" applyAlignment="1">
      <alignment horizontal="center" vertical="center"/>
    </xf>
    <xf numFmtId="0" fontId="23" fillId="0" borderId="11" xfId="10" applyFont="1" applyBorder="1" applyAlignment="1">
      <alignment horizontal="center" vertical="center"/>
    </xf>
    <xf numFmtId="0" fontId="23" fillId="0" borderId="10" xfId="10" applyFont="1" applyBorder="1" applyAlignment="1">
      <alignment horizontal="center" vertical="center"/>
    </xf>
    <xf numFmtId="0" fontId="24" fillId="0" borderId="90" xfId="10" applyFont="1" applyBorder="1" applyAlignment="1">
      <alignment horizontal="center" wrapText="1"/>
    </xf>
    <xf numFmtId="0" fontId="24" fillId="0" borderId="0" xfId="10" applyFont="1" applyAlignment="1">
      <alignment horizontal="center" wrapText="1"/>
    </xf>
    <xf numFmtId="0" fontId="24" fillId="0" borderId="91" xfId="10" applyFont="1" applyBorder="1" applyAlignment="1">
      <alignment horizontal="center" wrapText="1"/>
    </xf>
    <xf numFmtId="0" fontId="26" fillId="14" borderId="101" xfId="10" applyFont="1" applyFill="1" applyBorder="1" applyAlignment="1">
      <alignment horizontal="left" vertical="center" wrapText="1"/>
    </xf>
    <xf numFmtId="0" fontId="26" fillId="14" borderId="102" xfId="10" applyFont="1" applyFill="1" applyBorder="1" applyAlignment="1">
      <alignment horizontal="left" vertical="center" wrapText="1"/>
    </xf>
    <xf numFmtId="0" fontId="26" fillId="14" borderId="129" xfId="10" applyFont="1" applyFill="1" applyBorder="1" applyAlignment="1">
      <alignment horizontal="left" vertical="center" wrapText="1"/>
    </xf>
    <xf numFmtId="0" fontId="40" fillId="34" borderId="92" xfId="10" applyFont="1" applyFill="1" applyBorder="1" applyAlignment="1">
      <alignment horizontal="center" vertical="center"/>
    </xf>
    <xf numFmtId="0" fontId="40" fillId="34" borderId="93" xfId="10" applyFont="1" applyFill="1" applyBorder="1" applyAlignment="1">
      <alignment horizontal="center" vertical="center"/>
    </xf>
    <xf numFmtId="0" fontId="40" fillId="34" borderId="16" xfId="10" applyFont="1" applyFill="1" applyBorder="1" applyAlignment="1">
      <alignment horizontal="center" vertical="center"/>
    </xf>
    <xf numFmtId="165" fontId="44" fillId="34" borderId="16" xfId="11" applyFont="1" applyFill="1" applyBorder="1" applyAlignment="1">
      <alignment horizontal="center" vertical="center"/>
    </xf>
    <xf numFmtId="165" fontId="44" fillId="34" borderId="30" xfId="11" applyFont="1" applyFill="1" applyBorder="1" applyAlignment="1">
      <alignment horizontal="center" vertical="center"/>
    </xf>
    <xf numFmtId="0" fontId="27" fillId="8" borderId="12" xfId="0" applyFont="1" applyFill="1" applyBorder="1" applyAlignment="1">
      <alignment horizontal="center" vertical="center" wrapText="1"/>
    </xf>
    <xf numFmtId="0" fontId="27" fillId="8" borderId="14" xfId="0" applyFont="1" applyFill="1" applyBorder="1" applyAlignment="1">
      <alignment horizontal="center" vertical="center" wrapText="1"/>
    </xf>
    <xf numFmtId="0" fontId="25" fillId="42" borderId="128" xfId="10" applyFont="1" applyFill="1" applyBorder="1" applyAlignment="1">
      <alignment horizontal="center" vertical="center" wrapText="1"/>
    </xf>
    <xf numFmtId="0" fontId="25" fillId="42" borderId="129" xfId="10" applyFont="1" applyFill="1" applyBorder="1" applyAlignment="1">
      <alignment horizontal="center" vertical="center" wrapText="1"/>
    </xf>
    <xf numFmtId="0" fontId="25" fillId="42" borderId="114" xfId="10" applyFont="1" applyFill="1" applyBorder="1" applyAlignment="1">
      <alignment horizontal="center" vertical="center" wrapText="1"/>
    </xf>
    <xf numFmtId="0" fontId="27" fillId="8" borderId="13" xfId="0" applyFont="1" applyFill="1" applyBorder="1" applyAlignment="1">
      <alignment horizontal="center" vertical="center" wrapText="1"/>
    </xf>
    <xf numFmtId="165" fontId="43" fillId="34" borderId="16" xfId="11" applyFont="1" applyFill="1" applyBorder="1" applyAlignment="1">
      <alignment horizontal="center" vertical="center" textRotation="90"/>
    </xf>
    <xf numFmtId="165" fontId="43" fillId="34" borderId="30" xfId="11" applyFont="1" applyFill="1" applyBorder="1" applyAlignment="1">
      <alignment horizontal="center" vertical="center" textRotation="90"/>
    </xf>
    <xf numFmtId="0" fontId="45" fillId="34" borderId="73" xfId="10" applyFont="1" applyFill="1" applyBorder="1" applyAlignment="1">
      <alignment horizontal="center" vertical="center" textRotation="90" wrapText="1"/>
    </xf>
    <xf numFmtId="0" fontId="45" fillId="34" borderId="81" xfId="10" applyFont="1" applyFill="1" applyBorder="1" applyAlignment="1">
      <alignment horizontal="center" vertical="center" textRotation="90" wrapText="1"/>
    </xf>
    <xf numFmtId="165" fontId="43" fillId="34" borderId="106" xfId="11" applyFont="1" applyFill="1" applyBorder="1" applyAlignment="1">
      <alignment horizontal="center" vertical="center" textRotation="90" wrapText="1"/>
    </xf>
    <xf numFmtId="165" fontId="43" fillId="34" borderId="109" xfId="11" applyFont="1" applyFill="1" applyBorder="1" applyAlignment="1">
      <alignment horizontal="center" vertical="center" textRotation="90" wrapText="1"/>
    </xf>
    <xf numFmtId="165" fontId="43" fillId="34" borderId="111" xfId="11" applyFont="1" applyFill="1" applyBorder="1" applyAlignment="1">
      <alignment horizontal="center" vertical="center" textRotation="90" wrapText="1"/>
    </xf>
    <xf numFmtId="0" fontId="27" fillId="2" borderId="1"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45" fillId="34" borderId="67" xfId="10" applyFont="1" applyFill="1" applyBorder="1" applyAlignment="1">
      <alignment horizontal="center" vertical="center" textRotation="90" wrapText="1"/>
    </xf>
    <xf numFmtId="0" fontId="30" fillId="0" borderId="4" xfId="10" applyFont="1" applyBorder="1" applyAlignment="1">
      <alignment horizontal="center" vertical="center" wrapText="1"/>
    </xf>
    <xf numFmtId="0" fontId="30" fillId="0" borderId="6" xfId="10" applyFont="1" applyBorder="1" applyAlignment="1">
      <alignment horizontal="center" vertical="center" wrapText="1"/>
    </xf>
    <xf numFmtId="0" fontId="35" fillId="0" borderId="107" xfId="10" applyFont="1" applyBorder="1" applyAlignment="1">
      <alignment horizontal="center" vertical="center" wrapText="1"/>
    </xf>
    <xf numFmtId="0" fontId="35" fillId="0" borderId="93" xfId="10" applyFont="1" applyBorder="1" applyAlignment="1">
      <alignment horizontal="center" vertical="center" wrapText="1"/>
    </xf>
    <xf numFmtId="0" fontId="35" fillId="0" borderId="112" xfId="10" applyFont="1" applyBorder="1" applyAlignment="1">
      <alignment horizontal="center" vertical="center" wrapText="1"/>
    </xf>
    <xf numFmtId="0" fontId="45" fillId="34" borderId="16" xfId="10" applyFont="1" applyFill="1" applyBorder="1" applyAlignment="1">
      <alignment horizontal="center" vertical="center" textRotation="90" wrapText="1"/>
    </xf>
    <xf numFmtId="0" fontId="26" fillId="0" borderId="9" xfId="10" applyFont="1" applyBorder="1" applyAlignment="1">
      <alignment horizontal="center"/>
    </xf>
    <xf numFmtId="0" fontId="26" fillId="0" borderId="10" xfId="10" applyFont="1" applyBorder="1" applyAlignment="1">
      <alignment horizontal="center"/>
    </xf>
    <xf numFmtId="0" fontId="36" fillId="0" borderId="110" xfId="10" applyFont="1" applyBorder="1" applyAlignment="1">
      <alignment horizontal="center"/>
    </xf>
    <xf numFmtId="0" fontId="36" fillId="0" borderId="102" xfId="10" applyFont="1" applyBorder="1" applyAlignment="1">
      <alignment horizontal="center"/>
    </xf>
    <xf numFmtId="0" fontId="36" fillId="0" borderId="103" xfId="10" applyFont="1" applyBorder="1" applyAlignment="1">
      <alignment horizontal="center"/>
    </xf>
    <xf numFmtId="0" fontId="30" fillId="43" borderId="110" xfId="10" applyFont="1" applyFill="1" applyBorder="1" applyAlignment="1">
      <alignment horizontal="center" vertical="center" wrapText="1"/>
    </xf>
    <xf numFmtId="0" fontId="30" fillId="43" borderId="103" xfId="10" applyFont="1" applyFill="1" applyBorder="1" applyAlignment="1">
      <alignment horizontal="center" vertical="center" wrapText="1"/>
    </xf>
    <xf numFmtId="165" fontId="37" fillId="43" borderId="110" xfId="11" applyFont="1" applyFill="1" applyBorder="1" applyAlignment="1">
      <alignment horizontal="center" vertical="center"/>
    </xf>
    <xf numFmtId="165" fontId="37" fillId="43" borderId="103" xfId="11" applyFont="1" applyFill="1" applyBorder="1" applyAlignment="1">
      <alignment horizontal="center" vertical="center"/>
    </xf>
    <xf numFmtId="1" fontId="25" fillId="0" borderId="104" xfId="10" applyNumberFormat="1" applyFont="1" applyBorder="1" applyAlignment="1">
      <alignment horizontal="center" vertical="center"/>
    </xf>
    <xf numFmtId="0" fontId="26" fillId="0" borderId="110" xfId="10" applyFont="1" applyBorder="1" applyAlignment="1">
      <alignment horizontal="justify" vertical="center" wrapText="1"/>
    </xf>
    <xf numFmtId="0" fontId="26" fillId="0" borderId="103" xfId="10" applyFont="1" applyBorder="1" applyAlignment="1">
      <alignment horizontal="justify" vertical="center" wrapText="1"/>
    </xf>
    <xf numFmtId="9" fontId="31" fillId="45" borderId="110" xfId="12" applyFont="1" applyFill="1" applyBorder="1" applyAlignment="1" applyProtection="1">
      <alignment horizontal="center" vertical="center"/>
      <protection locked="0"/>
    </xf>
    <xf numFmtId="9" fontId="31" fillId="45" borderId="103" xfId="12" applyFont="1" applyFill="1" applyBorder="1" applyAlignment="1" applyProtection="1">
      <alignment horizontal="center" vertical="center"/>
      <protection locked="0"/>
    </xf>
    <xf numFmtId="0" fontId="36" fillId="49" borderId="110" xfId="10" applyFont="1" applyFill="1" applyBorder="1" applyAlignment="1">
      <alignment horizontal="center" vertical="center" wrapText="1"/>
    </xf>
    <xf numFmtId="0" fontId="36" fillId="49" borderId="103" xfId="10" applyFont="1" applyFill="1" applyBorder="1" applyAlignment="1">
      <alignment horizontal="center" vertical="center" wrapText="1"/>
    </xf>
    <xf numFmtId="0" fontId="25" fillId="0" borderId="128" xfId="10" applyFont="1" applyBorder="1" applyAlignment="1">
      <alignment horizontal="left"/>
    </xf>
    <xf numFmtId="0" fontId="1" fillId="0" borderId="129" xfId="10" applyBorder="1" applyAlignment="1">
      <alignment horizontal="left"/>
    </xf>
    <xf numFmtId="0" fontId="1" fillId="0" borderId="114" xfId="10" applyBorder="1" applyAlignment="1">
      <alignment horizontal="left"/>
    </xf>
    <xf numFmtId="0" fontId="1" fillId="0" borderId="90" xfId="10" applyBorder="1" applyAlignment="1">
      <alignment horizontal="left"/>
    </xf>
    <xf numFmtId="0" fontId="1" fillId="0" borderId="0" xfId="10" applyAlignment="1">
      <alignment horizontal="left"/>
    </xf>
    <xf numFmtId="0" fontId="1" fillId="0" borderId="91" xfId="10" applyBorder="1" applyAlignment="1">
      <alignment horizontal="left"/>
    </xf>
    <xf numFmtId="0" fontId="25" fillId="0" borderId="129" xfId="10" applyFont="1" applyBorder="1" applyAlignment="1">
      <alignment horizontal="center" wrapText="1"/>
    </xf>
    <xf numFmtId="9" fontId="39" fillId="45" borderId="110" xfId="12" applyFont="1" applyFill="1" applyBorder="1" applyAlignment="1" applyProtection="1">
      <alignment horizontal="center" vertical="center"/>
      <protection locked="0"/>
    </xf>
    <xf numFmtId="9" fontId="39" fillId="45" borderId="103" xfId="12" applyFont="1" applyFill="1" applyBorder="1" applyAlignment="1" applyProtection="1">
      <alignment horizontal="center" vertical="center"/>
      <protection locked="0"/>
    </xf>
    <xf numFmtId="0" fontId="30" fillId="0" borderId="110" xfId="10" applyFont="1" applyBorder="1" applyAlignment="1">
      <alignment horizontal="justify" vertical="center" wrapText="1"/>
    </xf>
    <xf numFmtId="0" fontId="30" fillId="0" borderId="103" xfId="10" applyFont="1" applyBorder="1" applyAlignment="1">
      <alignment horizontal="justify" vertical="center" wrapText="1"/>
    </xf>
    <xf numFmtId="0" fontId="24" fillId="14" borderId="95" xfId="10" applyFont="1" applyFill="1" applyBorder="1" applyAlignment="1">
      <alignment horizontal="left" vertical="center" wrapText="1"/>
    </xf>
    <xf numFmtId="0" fontId="24" fillId="14" borderId="96" xfId="10" applyFont="1" applyFill="1" applyBorder="1" applyAlignment="1">
      <alignment horizontal="left" vertical="center" wrapText="1"/>
    </xf>
    <xf numFmtId="0" fontId="24" fillId="14" borderId="97" xfId="10" applyFont="1" applyFill="1" applyBorder="1" applyAlignment="1">
      <alignment horizontal="left" vertical="center" wrapText="1"/>
    </xf>
    <xf numFmtId="0" fontId="40" fillId="34" borderId="94" xfId="10" applyFont="1" applyFill="1" applyBorder="1" applyAlignment="1">
      <alignment horizontal="center" vertical="center"/>
    </xf>
    <xf numFmtId="0" fontId="35" fillId="0" borderId="2" xfId="10" applyFont="1" applyBorder="1" applyAlignment="1">
      <alignment horizontal="center" vertical="center" wrapText="1"/>
    </xf>
    <xf numFmtId="0" fontId="35" fillId="0" borderId="8" xfId="10" applyFont="1" applyBorder="1" applyAlignment="1">
      <alignment horizontal="center" vertical="center" wrapText="1"/>
    </xf>
    <xf numFmtId="0" fontId="35" fillId="0" borderId="10" xfId="10" applyFont="1" applyBorder="1" applyAlignment="1">
      <alignment horizontal="center" vertical="center" wrapText="1"/>
    </xf>
    <xf numFmtId="0" fontId="35" fillId="0" borderId="1" xfId="10" applyFont="1" applyBorder="1" applyAlignment="1">
      <alignment horizontal="center" vertical="center"/>
    </xf>
    <xf numFmtId="0" fontId="35" fillId="0" borderId="3" xfId="10" applyFont="1" applyBorder="1" applyAlignment="1">
      <alignment horizontal="center" vertical="center"/>
    </xf>
    <xf numFmtId="0" fontId="35" fillId="0" borderId="2" xfId="10" applyFont="1" applyBorder="1" applyAlignment="1">
      <alignment horizontal="center" vertical="center"/>
    </xf>
    <xf numFmtId="0" fontId="35" fillId="0" borderId="9" xfId="10" applyFont="1" applyBorder="1" applyAlignment="1">
      <alignment horizontal="center" vertical="center"/>
    </xf>
    <xf numFmtId="0" fontId="35" fillId="0" borderId="11" xfId="10" applyFont="1" applyBorder="1" applyAlignment="1">
      <alignment horizontal="center" vertical="center"/>
    </xf>
    <xf numFmtId="0" fontId="35" fillId="0" borderId="10" xfId="10" applyFont="1" applyBorder="1" applyAlignment="1">
      <alignment horizontal="center" vertical="center"/>
    </xf>
    <xf numFmtId="0" fontId="23" fillId="0" borderId="4" xfId="10" applyFont="1" applyBorder="1" applyAlignment="1">
      <alignment horizontal="center" vertical="center" wrapText="1"/>
    </xf>
    <xf numFmtId="0" fontId="23" fillId="0" borderId="5" xfId="10" applyFont="1" applyBorder="1" applyAlignment="1">
      <alignment horizontal="center" vertical="center" wrapText="1"/>
    </xf>
    <xf numFmtId="0" fontId="23" fillId="0" borderId="6" xfId="10" applyFont="1" applyBorder="1" applyAlignment="1">
      <alignment horizontal="center" vertical="center" wrapText="1"/>
    </xf>
    <xf numFmtId="0" fontId="40" fillId="34" borderId="98" xfId="10" applyFont="1" applyFill="1" applyBorder="1" applyAlignment="1">
      <alignment horizontal="center" vertical="center"/>
    </xf>
    <xf numFmtId="0" fontId="40" fillId="34" borderId="99" xfId="10" applyFont="1" applyFill="1" applyBorder="1" applyAlignment="1">
      <alignment horizontal="center" vertical="center"/>
    </xf>
    <xf numFmtId="0" fontId="25" fillId="42" borderId="99" xfId="10" applyFont="1" applyFill="1" applyBorder="1" applyAlignment="1">
      <alignment horizontal="center" vertical="center"/>
    </xf>
    <xf numFmtId="0" fontId="25" fillId="42" borderId="100" xfId="10" applyFont="1" applyFill="1" applyBorder="1" applyAlignment="1">
      <alignment horizontal="center" vertical="center"/>
    </xf>
    <xf numFmtId="0" fontId="26" fillId="14" borderId="103" xfId="10" applyFont="1" applyFill="1" applyBorder="1" applyAlignment="1">
      <alignment horizontal="left" vertical="center" wrapText="1"/>
    </xf>
    <xf numFmtId="0" fontId="26" fillId="0" borderId="104" xfId="10" applyFont="1" applyBorder="1" applyAlignment="1">
      <alignment horizontal="center" vertical="center" wrapText="1"/>
    </xf>
    <xf numFmtId="0" fontId="26" fillId="0" borderId="105" xfId="10" applyFont="1" applyBorder="1" applyAlignment="1">
      <alignment horizontal="center" vertical="center" wrapText="1"/>
    </xf>
    <xf numFmtId="165" fontId="27" fillId="34" borderId="95" xfId="11" applyFont="1" applyFill="1" applyBorder="1" applyAlignment="1">
      <alignment horizontal="center" vertical="center"/>
    </xf>
    <xf numFmtId="165" fontId="27" fillId="34" borderId="96" xfId="11" applyFont="1" applyFill="1" applyBorder="1" applyAlignment="1">
      <alignment horizontal="center" vertical="center"/>
    </xf>
    <xf numFmtId="165" fontId="43" fillId="34" borderId="99" xfId="11" applyFont="1" applyFill="1" applyBorder="1" applyAlignment="1">
      <alignment horizontal="center" vertical="center"/>
    </xf>
    <xf numFmtId="165" fontId="43" fillId="34" borderId="104" xfId="11" applyFont="1" applyFill="1" applyBorder="1" applyAlignment="1">
      <alignment horizontal="center" vertical="center"/>
    </xf>
    <xf numFmtId="165" fontId="43" fillId="34" borderId="115" xfId="11" applyFont="1" applyFill="1" applyBorder="1" applyAlignment="1">
      <alignment horizontal="center" vertical="center"/>
    </xf>
    <xf numFmtId="165" fontId="44" fillId="34" borderId="107" xfId="11" applyFont="1" applyFill="1" applyBorder="1" applyAlignment="1">
      <alignment horizontal="center" vertical="center"/>
    </xf>
    <xf numFmtId="165" fontId="44" fillId="34" borderId="93" xfId="11" applyFont="1" applyFill="1" applyBorder="1" applyAlignment="1">
      <alignment horizontal="center" vertical="center"/>
    </xf>
    <xf numFmtId="165" fontId="44" fillId="34" borderId="108" xfId="11" applyFont="1" applyFill="1" applyBorder="1" applyAlignment="1">
      <alignment horizontal="center" vertical="center"/>
    </xf>
    <xf numFmtId="165" fontId="43" fillId="34" borderId="100" xfId="11" applyFont="1" applyFill="1" applyBorder="1" applyAlignment="1">
      <alignment horizontal="center" vertical="center"/>
    </xf>
    <xf numFmtId="165" fontId="43" fillId="34" borderId="105" xfId="11" applyFont="1" applyFill="1" applyBorder="1" applyAlignment="1">
      <alignment horizontal="center" vertical="center"/>
    </xf>
    <xf numFmtId="165" fontId="43" fillId="34" borderId="116" xfId="11" applyFont="1" applyFill="1" applyBorder="1" applyAlignment="1">
      <alignment horizontal="center" vertical="center"/>
    </xf>
    <xf numFmtId="165" fontId="43" fillId="34" borderId="104" xfId="11" applyFont="1" applyFill="1" applyBorder="1" applyAlignment="1">
      <alignment horizontal="center" vertical="center" textRotation="90"/>
    </xf>
    <xf numFmtId="165" fontId="43" fillId="34" borderId="96" xfId="11" applyFont="1" applyFill="1" applyBorder="1" applyAlignment="1">
      <alignment horizontal="center" vertical="center" textRotation="90"/>
    </xf>
    <xf numFmtId="0" fontId="35" fillId="0" borderId="136" xfId="10" applyFont="1" applyBorder="1" applyAlignment="1">
      <alignment horizontal="center" vertical="center" wrapText="1"/>
    </xf>
    <xf numFmtId="0" fontId="35" fillId="0" borderId="108" xfId="10" applyFont="1" applyBorder="1" applyAlignment="1">
      <alignment horizontal="center" vertical="center" wrapText="1"/>
    </xf>
    <xf numFmtId="0" fontId="24" fillId="14" borderId="141" xfId="10" applyFont="1" applyFill="1" applyBorder="1" applyAlignment="1">
      <alignment horizontal="left" vertical="center" wrapText="1"/>
    </xf>
    <xf numFmtId="0" fontId="24" fillId="14" borderId="142" xfId="10" applyFont="1" applyFill="1" applyBorder="1" applyAlignment="1">
      <alignment horizontal="left" vertical="center" wrapText="1"/>
    </xf>
    <xf numFmtId="0" fontId="5" fillId="0" borderId="4" xfId="10" applyFont="1" applyBorder="1" applyAlignment="1">
      <alignment horizontal="center" vertical="center" wrapText="1"/>
    </xf>
    <xf numFmtId="0" fontId="5" fillId="0" borderId="5" xfId="10" applyFont="1" applyBorder="1" applyAlignment="1">
      <alignment horizontal="center" vertical="center" wrapText="1"/>
    </xf>
    <xf numFmtId="0" fontId="5" fillId="0" borderId="6" xfId="10" applyFont="1" applyBorder="1" applyAlignment="1">
      <alignment horizontal="center" vertical="center" wrapText="1"/>
    </xf>
    <xf numFmtId="0" fontId="25" fillId="0" borderId="1" xfId="10" applyFont="1" applyBorder="1" applyAlignment="1">
      <alignment horizontal="center" vertical="center"/>
    </xf>
    <xf numFmtId="0" fontId="25" fillId="0" borderId="3" xfId="10" applyFont="1" applyBorder="1" applyAlignment="1">
      <alignment horizontal="center" vertical="center"/>
    </xf>
    <xf numFmtId="0" fontId="25" fillId="0" borderId="2" xfId="10" applyFont="1" applyBorder="1" applyAlignment="1">
      <alignment horizontal="center" vertical="center"/>
    </xf>
    <xf numFmtId="0" fontId="25" fillId="0" borderId="9" xfId="10" applyFont="1" applyBorder="1" applyAlignment="1">
      <alignment horizontal="center" vertical="center"/>
    </xf>
    <xf numFmtId="0" fontId="25" fillId="0" borderId="11" xfId="10" applyFont="1" applyBorder="1" applyAlignment="1">
      <alignment horizontal="center" vertical="center"/>
    </xf>
    <xf numFmtId="0" fontId="25" fillId="0" borderId="10" xfId="10" applyFont="1" applyBorder="1" applyAlignment="1">
      <alignment horizontal="center" vertical="center"/>
    </xf>
    <xf numFmtId="0" fontId="26" fillId="14" borderId="114" xfId="10" applyFont="1" applyFill="1" applyBorder="1" applyAlignment="1">
      <alignment horizontal="left" vertical="center" wrapText="1"/>
    </xf>
    <xf numFmtId="0" fontId="26" fillId="0" borderId="115" xfId="10" applyFont="1" applyBorder="1" applyAlignment="1">
      <alignment horizontal="center" vertical="center" wrapText="1"/>
    </xf>
    <xf numFmtId="0" fontId="26" fillId="0" borderId="116" xfId="10" applyFont="1" applyBorder="1" applyAlignment="1">
      <alignment horizontal="center" vertical="center" wrapText="1"/>
    </xf>
    <xf numFmtId="0" fontId="40" fillId="34" borderId="22" xfId="10" applyFont="1" applyFill="1" applyBorder="1" applyAlignment="1">
      <alignment horizontal="center" vertical="center"/>
    </xf>
    <xf numFmtId="165" fontId="43" fillId="34" borderId="22" xfId="11" applyFont="1" applyFill="1" applyBorder="1" applyAlignment="1">
      <alignment horizontal="center" vertical="center" textRotation="90"/>
    </xf>
    <xf numFmtId="165" fontId="43" fillId="34" borderId="16" xfId="11" applyFont="1" applyFill="1" applyBorder="1" applyAlignment="1">
      <alignment horizontal="center" vertical="center"/>
    </xf>
    <xf numFmtId="165" fontId="43" fillId="34" borderId="22" xfId="11" applyFont="1" applyFill="1" applyBorder="1" applyAlignment="1">
      <alignment horizontal="center" vertical="center"/>
    </xf>
    <xf numFmtId="0" fontId="44" fillId="34" borderId="73" xfId="10" applyFont="1" applyFill="1" applyBorder="1" applyAlignment="1">
      <alignment horizontal="center" vertical="center" textRotation="90" wrapText="1"/>
    </xf>
    <xf numFmtId="0" fontId="44" fillId="34" borderId="81" xfId="10" applyFont="1" applyFill="1" applyBorder="1" applyAlignment="1">
      <alignment horizontal="center" vertical="center" textRotation="90" wrapText="1"/>
    </xf>
    <xf numFmtId="0" fontId="44" fillId="56" borderId="81" xfId="10" applyFont="1" applyFill="1" applyBorder="1" applyAlignment="1">
      <alignment horizontal="center" vertical="center" textRotation="90" wrapText="1"/>
    </xf>
    <xf numFmtId="0" fontId="44" fillId="56" borderId="67" xfId="10" applyFont="1" applyFill="1" applyBorder="1" applyAlignment="1">
      <alignment horizontal="center" vertical="center" textRotation="90"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16" xfId="0" applyBorder="1" applyAlignment="1">
      <alignment horizontal="center" vertical="center"/>
    </xf>
    <xf numFmtId="0" fontId="0" fillId="0" borderId="37" xfId="0" applyBorder="1" applyAlignment="1">
      <alignment horizontal="left" vertical="center" wrapText="1"/>
    </xf>
    <xf numFmtId="0" fontId="0" fillId="0" borderId="24" xfId="0"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0" fillId="0" borderId="0" xfId="0" applyAlignment="1">
      <alignment horizontal="left" vertical="center"/>
    </xf>
    <xf numFmtId="0" fontId="0" fillId="0" borderId="31" xfId="0" applyBorder="1" applyAlignment="1">
      <alignment horizontal="left" vertical="center"/>
    </xf>
    <xf numFmtId="0" fontId="0" fillId="0" borderId="76" xfId="0" applyBorder="1" applyAlignment="1">
      <alignment horizontal="left" vertical="center"/>
    </xf>
    <xf numFmtId="0" fontId="0" fillId="0" borderId="11" xfId="0" applyBorder="1" applyAlignment="1">
      <alignment horizontal="left" vertical="center"/>
    </xf>
    <xf numFmtId="0" fontId="0" fillId="0" borderId="70" xfId="0" applyBorder="1" applyAlignment="1">
      <alignment horizontal="left" vertical="center"/>
    </xf>
    <xf numFmtId="0" fontId="16" fillId="34" borderId="57" xfId="0" applyFont="1" applyFill="1" applyBorder="1" applyAlignment="1">
      <alignment horizontal="center" vertical="center" wrapText="1"/>
    </xf>
    <xf numFmtId="0" fontId="16" fillId="34" borderId="58"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16" fillId="34" borderId="15" xfId="0" applyFont="1" applyFill="1" applyBorder="1" applyAlignment="1">
      <alignment horizontal="center" vertical="center" wrapText="1"/>
    </xf>
    <xf numFmtId="0" fontId="16" fillId="34" borderId="16" xfId="0" applyFont="1" applyFill="1" applyBorder="1" applyAlignment="1">
      <alignment horizontal="center" vertical="center" wrapText="1"/>
    </xf>
    <xf numFmtId="0" fontId="16" fillId="34" borderId="17"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17" xfId="0" applyBorder="1" applyAlignment="1">
      <alignment horizontal="center" vertical="center"/>
    </xf>
    <xf numFmtId="0" fontId="0" fillId="0" borderId="51" xfId="0" applyBorder="1" applyAlignment="1">
      <alignment horizontal="center" vertical="center"/>
    </xf>
    <xf numFmtId="0" fontId="0" fillId="0" borderId="55" xfId="0" applyBorder="1" applyAlignment="1">
      <alignment horizontal="center" vertical="center"/>
    </xf>
    <xf numFmtId="0" fontId="0" fillId="0" borderId="52" xfId="0" applyBorder="1" applyAlignment="1">
      <alignment horizontal="center" vertical="center" wrapText="1"/>
    </xf>
    <xf numFmtId="0" fontId="0" fillId="0" borderId="48" xfId="0" applyBorder="1" applyAlignment="1">
      <alignment horizontal="center" vertical="center" wrapText="1"/>
    </xf>
    <xf numFmtId="0" fontId="0" fillId="0" borderId="53" xfId="0" applyBorder="1" applyAlignment="1">
      <alignment horizontal="center" vertical="center" wrapText="1"/>
    </xf>
    <xf numFmtId="0" fontId="0" fillId="0" borderId="51" xfId="0" applyBorder="1" applyAlignment="1">
      <alignment horizontal="center" vertical="center" wrapText="1"/>
    </xf>
    <xf numFmtId="0" fontId="16" fillId="34" borderId="12" xfId="0" applyFont="1" applyFill="1" applyBorder="1" applyAlignment="1">
      <alignment horizontal="center" vertical="center" wrapText="1"/>
    </xf>
    <xf numFmtId="0" fontId="16" fillId="34" borderId="13" xfId="0" applyFont="1" applyFill="1" applyBorder="1" applyAlignment="1">
      <alignment horizontal="center" vertical="center" wrapText="1"/>
    </xf>
    <xf numFmtId="0" fontId="16" fillId="34" borderId="72" xfId="0" applyFont="1" applyFill="1" applyBorder="1" applyAlignment="1">
      <alignment horizontal="center" vertical="center" wrapText="1"/>
    </xf>
    <xf numFmtId="0" fontId="5" fillId="10" borderId="56"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5" fillId="10" borderId="65" xfId="0" applyFont="1" applyFill="1" applyBorder="1" applyAlignment="1">
      <alignment horizontal="center" vertical="center" wrapText="1"/>
    </xf>
    <xf numFmtId="0" fontId="16" fillId="35" borderId="4" xfId="0" applyFont="1" applyFill="1" applyBorder="1" applyAlignment="1">
      <alignment horizontal="left" vertical="center" wrapText="1"/>
    </xf>
    <xf numFmtId="0" fontId="16" fillId="35" borderId="5" xfId="0" applyFont="1" applyFill="1" applyBorder="1" applyAlignment="1">
      <alignment horizontal="left" vertical="center" wrapText="1"/>
    </xf>
    <xf numFmtId="0" fontId="6" fillId="0" borderId="7" xfId="0" applyFont="1" applyBorder="1" applyAlignment="1">
      <alignment horizontal="right" vertical="center" wrapText="1"/>
    </xf>
    <xf numFmtId="0" fontId="6" fillId="0" borderId="0" xfId="0" applyFont="1" applyAlignment="1">
      <alignment horizontal="right" vertical="center" wrapText="1"/>
    </xf>
    <xf numFmtId="0" fontId="0" fillId="0" borderId="0" xfId="0" applyAlignment="1">
      <alignment horizontal="center" vertical="center"/>
    </xf>
    <xf numFmtId="0" fontId="0" fillId="0" borderId="32" xfId="0" applyBorder="1" applyAlignment="1">
      <alignment horizontal="center" vertical="center" wrapText="1"/>
    </xf>
    <xf numFmtId="0" fontId="0" fillId="0" borderId="31" xfId="0" applyBorder="1" applyAlignment="1">
      <alignment horizontal="center" vertical="center" wrapText="1"/>
    </xf>
    <xf numFmtId="0" fontId="5" fillId="8" borderId="12" xfId="0" applyFont="1" applyFill="1" applyBorder="1" applyAlignment="1">
      <alignment horizontal="center" vertical="center" wrapText="1"/>
    </xf>
    <xf numFmtId="0" fontId="5" fillId="8" borderId="14" xfId="0" applyFont="1" applyFill="1" applyBorder="1" applyAlignment="1">
      <alignment horizontal="center" vertical="center" wrapText="1"/>
    </xf>
    <xf numFmtId="0" fontId="5" fillId="0" borderId="33" xfId="0" applyFont="1" applyBorder="1" applyAlignment="1">
      <alignment horizontal="center" vertical="center" wrapText="1"/>
    </xf>
    <xf numFmtId="0" fontId="16" fillId="35" borderId="36" xfId="0" applyFont="1" applyFill="1" applyBorder="1" applyAlignment="1">
      <alignment horizontal="center" vertical="center" textRotation="90" wrapText="1"/>
    </xf>
    <xf numFmtId="0" fontId="16" fillId="35" borderId="39" xfId="0" applyFont="1" applyFill="1" applyBorder="1" applyAlignment="1">
      <alignment horizontal="center" vertical="center" textRotation="90" wrapText="1"/>
    </xf>
    <xf numFmtId="0" fontId="16" fillId="35" borderId="41" xfId="0" applyFont="1" applyFill="1" applyBorder="1" applyAlignment="1">
      <alignment horizontal="center" vertical="center" textRotation="90" wrapText="1"/>
    </xf>
    <xf numFmtId="0" fontId="16" fillId="35" borderId="36" xfId="0" applyFont="1" applyFill="1" applyBorder="1" applyAlignment="1">
      <alignment horizontal="center" vertical="center" wrapText="1"/>
    </xf>
    <xf numFmtId="0" fontId="16" fillId="35" borderId="7" xfId="0" applyFont="1" applyFill="1" applyBorder="1" applyAlignment="1">
      <alignment horizontal="center" vertical="center" wrapText="1"/>
    </xf>
    <xf numFmtId="0" fontId="16" fillId="35" borderId="1" xfId="0" applyFont="1" applyFill="1" applyBorder="1" applyAlignment="1">
      <alignment horizontal="left" vertical="center" wrapText="1"/>
    </xf>
    <xf numFmtId="0" fontId="16" fillId="35" borderId="3" xfId="0" applyFont="1" applyFill="1" applyBorder="1" applyAlignment="1">
      <alignment horizontal="left" vertical="center" wrapText="1"/>
    </xf>
    <xf numFmtId="0" fontId="16" fillId="35" borderId="6" xfId="0" applyFont="1" applyFill="1" applyBorder="1" applyAlignment="1">
      <alignment horizontal="left" vertical="center" wrapText="1"/>
    </xf>
    <xf numFmtId="0" fontId="16" fillId="35" borderId="1" xfId="0" applyFont="1" applyFill="1" applyBorder="1" applyAlignment="1">
      <alignment horizontal="center" vertical="center" wrapText="1"/>
    </xf>
    <xf numFmtId="0" fontId="16" fillId="35" borderId="3" xfId="0" applyFont="1" applyFill="1" applyBorder="1" applyAlignment="1">
      <alignment horizontal="center" vertical="center" wrapText="1"/>
    </xf>
    <xf numFmtId="0" fontId="16" fillId="35" borderId="2" xfId="0" applyFont="1" applyFill="1" applyBorder="1" applyAlignment="1">
      <alignment horizontal="center" vertical="center" wrapText="1"/>
    </xf>
    <xf numFmtId="0" fontId="16" fillId="35" borderId="0" xfId="0" applyFont="1" applyFill="1" applyAlignment="1">
      <alignment horizontal="center" vertical="center" wrapText="1"/>
    </xf>
    <xf numFmtId="0" fontId="16" fillId="35"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16" fillId="35" borderId="9" xfId="0" applyFont="1" applyFill="1" applyBorder="1" applyAlignment="1">
      <alignment horizontal="left" vertical="center" wrapText="1"/>
    </xf>
    <xf numFmtId="0" fontId="16" fillId="35" borderId="11" xfId="0" applyFont="1" applyFill="1" applyBorder="1" applyAlignment="1">
      <alignment horizontal="left" vertical="center" wrapText="1"/>
    </xf>
    <xf numFmtId="0" fontId="16" fillId="37" borderId="60" xfId="0" applyFont="1" applyFill="1" applyBorder="1" applyAlignment="1">
      <alignment horizontal="center" vertical="center" wrapText="1"/>
    </xf>
    <xf numFmtId="0" fontId="16" fillId="37" borderId="69" xfId="0" applyFont="1" applyFill="1" applyBorder="1" applyAlignment="1">
      <alignment horizontal="center" vertical="center" wrapText="1"/>
    </xf>
    <xf numFmtId="0" fontId="16" fillId="37" borderId="75" xfId="0" applyFont="1" applyFill="1" applyBorder="1" applyAlignment="1">
      <alignment horizontal="center" vertical="center" wrapText="1"/>
    </xf>
    <xf numFmtId="0" fontId="0" fillId="0" borderId="49" xfId="0" applyBorder="1" applyAlignment="1">
      <alignment horizontal="center" vertical="center" wrapText="1"/>
    </xf>
    <xf numFmtId="0" fontId="5" fillId="37" borderId="4" xfId="0" applyFont="1" applyFill="1" applyBorder="1" applyAlignment="1">
      <alignment horizontal="center" vertical="center" wrapText="1"/>
    </xf>
    <xf numFmtId="0" fontId="5" fillId="37" borderId="5" xfId="0" applyFont="1" applyFill="1" applyBorder="1" applyAlignment="1">
      <alignment horizontal="center" vertical="center" wrapText="1"/>
    </xf>
    <xf numFmtId="0" fontId="5" fillId="37" borderId="6"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78" xfId="0" applyBorder="1" applyAlignment="1">
      <alignment horizontal="center" vertical="center" wrapText="1"/>
    </xf>
    <xf numFmtId="0" fontId="5" fillId="37" borderId="60" xfId="0" applyFont="1" applyFill="1" applyBorder="1" applyAlignment="1">
      <alignment horizontal="center" vertical="center" wrapText="1"/>
    </xf>
    <xf numFmtId="0" fontId="5" fillId="37" borderId="69" xfId="0" applyFont="1" applyFill="1" applyBorder="1" applyAlignment="1">
      <alignment horizontal="center" vertical="center" wrapText="1"/>
    </xf>
    <xf numFmtId="0" fontId="5" fillId="37" borderId="61" xfId="0" applyFont="1" applyFill="1" applyBorder="1" applyAlignment="1">
      <alignment horizontal="center" vertical="center" wrapText="1"/>
    </xf>
    <xf numFmtId="0" fontId="16" fillId="39" borderId="48" xfId="0" applyFont="1" applyFill="1" applyBorder="1" applyAlignment="1">
      <alignment horizontal="center" vertical="center" wrapText="1"/>
    </xf>
    <xf numFmtId="0" fontId="16" fillId="39" borderId="53" xfId="0" applyFont="1" applyFill="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52"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16" fillId="30" borderId="4" xfId="0" applyFont="1" applyFill="1" applyBorder="1" applyAlignment="1">
      <alignment horizontal="left" vertical="center" wrapText="1"/>
    </xf>
    <xf numFmtId="0" fontId="16" fillId="30" borderId="5" xfId="0" applyFont="1" applyFill="1" applyBorder="1" applyAlignment="1">
      <alignment horizontal="left" vertical="center" wrapText="1"/>
    </xf>
    <xf numFmtId="0" fontId="16" fillId="30" borderId="6" xfId="0" applyFont="1" applyFill="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5" fillId="29" borderId="4" xfId="0" applyFont="1" applyFill="1" applyBorder="1" applyAlignment="1">
      <alignment horizontal="center" vertical="center"/>
    </xf>
    <xf numFmtId="0" fontId="5" fillId="29" borderId="5" xfId="0" applyFont="1" applyFill="1" applyBorder="1" applyAlignment="1">
      <alignment horizontal="center" vertical="center"/>
    </xf>
    <xf numFmtId="0" fontId="5" fillId="29" borderId="6" xfId="0" applyFont="1"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40" xfId="0" applyBorder="1" applyAlignment="1">
      <alignment horizontal="center" vertical="center" wrapText="1"/>
    </xf>
    <xf numFmtId="0" fontId="16" fillId="37" borderId="73" xfId="0" applyFont="1" applyFill="1" applyBorder="1" applyAlignment="1">
      <alignment horizontal="center" vertical="center" wrapText="1"/>
    </xf>
    <xf numFmtId="0" fontId="16" fillId="37" borderId="68" xfId="0" applyFont="1" applyFill="1" applyBorder="1" applyAlignment="1">
      <alignment horizontal="center" vertical="center" wrapText="1"/>
    </xf>
    <xf numFmtId="0" fontId="16" fillId="37" borderId="79" xfId="0" applyFont="1" applyFill="1" applyBorder="1" applyAlignment="1">
      <alignment horizontal="center" vertical="center" wrapText="1"/>
    </xf>
    <xf numFmtId="0" fontId="16" fillId="37" borderId="43" xfId="0" applyFont="1" applyFill="1" applyBorder="1" applyAlignment="1">
      <alignment horizontal="center" vertical="center" wrapText="1"/>
    </xf>
    <xf numFmtId="0" fontId="16" fillId="37" borderId="61" xfId="0" applyFont="1" applyFill="1" applyBorder="1" applyAlignment="1">
      <alignment horizontal="center" vertical="center" wrapText="1"/>
    </xf>
    <xf numFmtId="0" fontId="16" fillId="41" borderId="19" xfId="2" applyFont="1" applyFill="1" applyBorder="1" applyAlignment="1">
      <alignment horizontal="center" vertical="center" wrapText="1"/>
    </xf>
    <xf numFmtId="0" fontId="16" fillId="41" borderId="20" xfId="2" applyFont="1" applyFill="1" applyBorder="1" applyAlignment="1">
      <alignment horizontal="center" vertical="center" wrapText="1"/>
    </xf>
    <xf numFmtId="0" fontId="16" fillId="0" borderId="24"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0" xfId="2" applyFont="1" applyAlignment="1">
      <alignment horizontal="center" vertical="center" wrapText="1"/>
    </xf>
    <xf numFmtId="0" fontId="16" fillId="0" borderId="8" xfId="2" applyFont="1" applyBorder="1" applyAlignment="1">
      <alignment horizontal="center" vertical="center" wrapText="1"/>
    </xf>
    <xf numFmtId="0" fontId="5" fillId="0" borderId="23"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31" xfId="2" applyFont="1" applyBorder="1" applyAlignment="1">
      <alignment horizontal="center" vertical="center" wrapText="1"/>
    </xf>
    <xf numFmtId="0" fontId="16" fillId="0" borderId="33" xfId="2" applyFont="1" applyBorder="1" applyAlignment="1">
      <alignment horizontal="center" vertical="center" wrapText="1"/>
    </xf>
    <xf numFmtId="0" fontId="16" fillId="0" borderId="34" xfId="2" applyFont="1" applyBorder="1" applyAlignment="1">
      <alignment horizontal="center" vertical="center" wrapText="1"/>
    </xf>
    <xf numFmtId="0" fontId="16" fillId="0" borderId="42" xfId="2" applyFont="1" applyBorder="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16" fillId="35" borderId="23" xfId="0" applyFont="1" applyFill="1" applyBorder="1" applyAlignment="1">
      <alignment horizontal="center" vertical="center" wrapText="1"/>
    </xf>
    <xf numFmtId="0" fontId="16" fillId="30" borderId="60" xfId="0" applyFont="1" applyFill="1" applyBorder="1" applyAlignment="1">
      <alignment horizontal="left" vertical="center" wrapText="1"/>
    </xf>
    <xf numFmtId="0" fontId="16" fillId="30" borderId="69" xfId="0" applyFont="1" applyFill="1" applyBorder="1" applyAlignment="1">
      <alignment horizontal="left" vertical="center" wrapText="1"/>
    </xf>
    <xf numFmtId="0" fontId="16" fillId="30" borderId="61"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7" fillId="31" borderId="73" xfId="2" applyFont="1" applyFill="1" applyBorder="1" applyAlignment="1">
      <alignment horizontal="center" vertical="center"/>
    </xf>
    <xf numFmtId="0" fontId="17" fillId="31" borderId="68" xfId="2" applyFont="1" applyFill="1" applyBorder="1" applyAlignment="1">
      <alignment horizontal="center" vertical="center"/>
    </xf>
    <xf numFmtId="0" fontId="17" fillId="31" borderId="74" xfId="2" applyFont="1" applyFill="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1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77" xfId="0" applyFont="1" applyFill="1" applyBorder="1" applyAlignment="1">
      <alignment horizontal="center" vertical="center" wrapText="1"/>
    </xf>
    <xf numFmtId="0" fontId="16" fillId="37" borderId="80" xfId="0" applyFont="1" applyFill="1" applyBorder="1" applyAlignment="1">
      <alignment horizontal="center" vertical="center" wrapText="1"/>
    </xf>
    <xf numFmtId="0" fontId="16" fillId="41" borderId="16" xfId="2" applyFont="1" applyFill="1" applyBorder="1" applyAlignment="1">
      <alignment horizontal="center" vertical="center"/>
    </xf>
    <xf numFmtId="0" fontId="5" fillId="29" borderId="11"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16" fillId="35" borderId="10" xfId="0" applyFont="1" applyFill="1" applyBorder="1" applyAlignment="1">
      <alignment horizontal="left" vertical="center" wrapText="1"/>
    </xf>
    <xf numFmtId="0" fontId="5" fillId="12" borderId="52" xfId="0" applyFont="1" applyFill="1" applyBorder="1" applyAlignment="1">
      <alignment horizontal="center" vertical="center" wrapText="1"/>
    </xf>
    <xf numFmtId="0" fontId="5" fillId="12" borderId="48" xfId="0" applyFont="1" applyFill="1" applyBorder="1" applyAlignment="1">
      <alignment horizontal="center" vertical="center" wrapText="1"/>
    </xf>
    <xf numFmtId="0" fontId="5" fillId="12" borderId="49"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16" fillId="29" borderId="1" xfId="0" applyFont="1" applyFill="1" applyBorder="1" applyAlignment="1">
      <alignment horizontal="left" vertical="center" wrapText="1"/>
    </xf>
    <xf numFmtId="0" fontId="16" fillId="29" borderId="3" xfId="0" applyFont="1" applyFill="1" applyBorder="1" applyAlignment="1">
      <alignment horizontal="left" vertical="center" wrapText="1"/>
    </xf>
    <xf numFmtId="0" fontId="16" fillId="29" borderId="2" xfId="0" applyFont="1" applyFill="1" applyBorder="1" applyAlignment="1">
      <alignment horizontal="left" vertical="center" wrapText="1"/>
    </xf>
    <xf numFmtId="0" fontId="16" fillId="29" borderId="7" xfId="0" applyFont="1" applyFill="1" applyBorder="1" applyAlignment="1">
      <alignment horizontal="left" vertical="center" wrapText="1"/>
    </xf>
    <xf numFmtId="0" fontId="16" fillId="29" borderId="0" xfId="0" applyFont="1" applyFill="1" applyAlignment="1">
      <alignment horizontal="left" vertical="center" wrapText="1"/>
    </xf>
    <xf numFmtId="0" fontId="16" fillId="29" borderId="8" xfId="0" applyFont="1" applyFill="1" applyBorder="1" applyAlignment="1">
      <alignment horizontal="left" vertical="center" wrapText="1"/>
    </xf>
    <xf numFmtId="0" fontId="16" fillId="29" borderId="9" xfId="0" applyFont="1" applyFill="1" applyBorder="1" applyAlignment="1">
      <alignment horizontal="left" vertical="center" wrapText="1"/>
    </xf>
    <xf numFmtId="0" fontId="16" fillId="29" borderId="11" xfId="0" applyFont="1" applyFill="1" applyBorder="1" applyAlignment="1">
      <alignment horizontal="left" vertical="center" wrapText="1"/>
    </xf>
    <xf numFmtId="0" fontId="16" fillId="29" borderId="10" xfId="0" applyFont="1" applyFill="1" applyBorder="1" applyAlignment="1">
      <alignment horizontal="left" vertical="center" wrapText="1"/>
    </xf>
    <xf numFmtId="0" fontId="16" fillId="29" borderId="12" xfId="0" applyFont="1" applyFill="1" applyBorder="1" applyAlignment="1">
      <alignment horizontal="center" vertical="center" wrapText="1"/>
    </xf>
    <xf numFmtId="0" fontId="16" fillId="29" borderId="13" xfId="0" applyFont="1" applyFill="1" applyBorder="1" applyAlignment="1">
      <alignment horizontal="center" vertical="center" wrapText="1"/>
    </xf>
    <xf numFmtId="0" fontId="16" fillId="29" borderId="14" xfId="0" applyFont="1" applyFill="1" applyBorder="1" applyAlignment="1">
      <alignment horizontal="center" vertical="center" wrapText="1"/>
    </xf>
    <xf numFmtId="0" fontId="16" fillId="29" borderId="18" xfId="0" applyFont="1" applyFill="1" applyBorder="1" applyAlignment="1">
      <alignment horizontal="center" vertical="center" wrapText="1"/>
    </xf>
    <xf numFmtId="0" fontId="16" fillId="29" borderId="19" xfId="0" applyFont="1" applyFill="1" applyBorder="1" applyAlignment="1">
      <alignment horizontal="center" vertical="center" wrapText="1"/>
    </xf>
    <xf numFmtId="0" fontId="16" fillId="29" borderId="20" xfId="0" applyFont="1" applyFill="1" applyBorder="1" applyAlignment="1">
      <alignment horizontal="center" vertical="center" wrapText="1"/>
    </xf>
    <xf numFmtId="0" fontId="5" fillId="12" borderId="23"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5" fillId="12" borderId="38"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5" fillId="12" borderId="0" xfId="0" applyFont="1" applyFill="1" applyAlignment="1">
      <alignment horizontal="center" vertical="center" wrapText="1"/>
    </xf>
    <xf numFmtId="0" fontId="5" fillId="12" borderId="31" xfId="0" applyFont="1" applyFill="1" applyBorder="1" applyAlignment="1">
      <alignment horizontal="center" vertical="center" wrapText="1"/>
    </xf>
    <xf numFmtId="0" fontId="5" fillId="8" borderId="42" xfId="0" applyFont="1" applyFill="1" applyBorder="1" applyAlignment="1">
      <alignment horizontal="center"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8"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29" xfId="0" applyBorder="1" applyAlignment="1">
      <alignment horizontal="left" vertical="center" wrapText="1"/>
    </xf>
    <xf numFmtId="14" fontId="0" fillId="0" borderId="16" xfId="0" applyNumberFormat="1" applyBorder="1" applyAlignment="1">
      <alignment horizontal="center" vertical="center" wrapText="1"/>
    </xf>
    <xf numFmtId="0" fontId="0" fillId="0" borderId="30" xfId="0" applyBorder="1" applyAlignment="1">
      <alignment horizontal="left" vertical="center" wrapText="1"/>
    </xf>
    <xf numFmtId="0" fontId="0" fillId="0" borderId="54" xfId="0" applyBorder="1" applyAlignment="1">
      <alignment horizontal="center" vertical="center" wrapText="1"/>
    </xf>
    <xf numFmtId="0" fontId="16" fillId="29" borderId="16" xfId="2" applyFont="1" applyFill="1" applyBorder="1" applyAlignment="1">
      <alignment horizontal="center" vertical="center"/>
    </xf>
    <xf numFmtId="0" fontId="16" fillId="29" borderId="19" xfId="2" applyFont="1" applyFill="1" applyBorder="1" applyAlignment="1">
      <alignment horizontal="center" vertical="center" wrapText="1"/>
    </xf>
    <xf numFmtId="0" fontId="16" fillId="29" borderId="20" xfId="2" applyFont="1" applyFill="1" applyBorder="1" applyAlignment="1">
      <alignment horizontal="center" vertical="center" wrapText="1"/>
    </xf>
    <xf numFmtId="0" fontId="0" fillId="0" borderId="55" xfId="0" applyBorder="1" applyAlignment="1">
      <alignment horizontal="center" vertical="center" wrapText="1"/>
    </xf>
    <xf numFmtId="0" fontId="16" fillId="22" borderId="18" xfId="0" applyFont="1" applyFill="1" applyBorder="1" applyAlignment="1">
      <alignment horizontal="center" vertical="center" wrapText="1"/>
    </xf>
    <xf numFmtId="0" fontId="16" fillId="22" borderId="19" xfId="0" applyFont="1" applyFill="1" applyBorder="1" applyAlignment="1">
      <alignment horizontal="center" vertical="center" wrapText="1"/>
    </xf>
    <xf numFmtId="0" fontId="16" fillId="22" borderId="20" xfId="0" applyFont="1" applyFill="1" applyBorder="1" applyAlignment="1">
      <alignment horizontal="center" vertical="center" wrapText="1"/>
    </xf>
    <xf numFmtId="0" fontId="16" fillId="29" borderId="67" xfId="2" applyFont="1" applyFill="1" applyBorder="1" applyAlignment="1">
      <alignment horizontal="center" vertical="center" wrapText="1"/>
    </xf>
    <xf numFmtId="0" fontId="16" fillId="29" borderId="43" xfId="2" applyFont="1" applyFill="1" applyBorder="1" applyAlignment="1">
      <alignment horizontal="center" vertical="center" wrapText="1"/>
    </xf>
    <xf numFmtId="0" fontId="16" fillId="29" borderId="71" xfId="2" applyFont="1" applyFill="1" applyBorder="1" applyAlignment="1">
      <alignment horizontal="center" vertical="center" wrapText="1"/>
    </xf>
    <xf numFmtId="0" fontId="16" fillId="29" borderId="56" xfId="0" applyFont="1" applyFill="1" applyBorder="1" applyAlignment="1">
      <alignment horizontal="center" vertical="center" wrapText="1"/>
    </xf>
    <xf numFmtId="0" fontId="16" fillId="29" borderId="57" xfId="0" applyFont="1" applyFill="1" applyBorder="1" applyAlignment="1">
      <alignment horizontal="center" vertical="center" wrapText="1"/>
    </xf>
    <xf numFmtId="0" fontId="16" fillId="29" borderId="58" xfId="0" applyFont="1" applyFill="1" applyBorder="1" applyAlignment="1">
      <alignment horizontal="center" vertical="center" wrapText="1"/>
    </xf>
    <xf numFmtId="0" fontId="5" fillId="2"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9" xfId="0" applyFont="1" applyFill="1" applyBorder="1" applyAlignment="1">
      <alignment horizont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6" fillId="41" borderId="67" xfId="2" applyFont="1" applyFill="1" applyBorder="1" applyAlignment="1">
      <alignment horizontal="center" vertical="center" wrapText="1"/>
    </xf>
    <xf numFmtId="0" fontId="16" fillId="41" borderId="43" xfId="2" applyFont="1" applyFill="1" applyBorder="1" applyAlignment="1">
      <alignment horizontal="center" vertical="center" wrapText="1"/>
    </xf>
    <xf numFmtId="0" fontId="16" fillId="41" borderId="71" xfId="2" applyFont="1" applyFill="1" applyBorder="1" applyAlignment="1">
      <alignment horizontal="center" vertical="center" wrapText="1"/>
    </xf>
    <xf numFmtId="0" fontId="16" fillId="29" borderId="16" xfId="0" applyFont="1" applyFill="1" applyBorder="1" applyAlignment="1">
      <alignment horizontal="center" vertical="center" wrapText="1"/>
    </xf>
    <xf numFmtId="0" fontId="16" fillId="30" borderId="9" xfId="0" applyFont="1" applyFill="1" applyBorder="1" applyAlignment="1">
      <alignment horizontal="left" vertical="center" wrapText="1"/>
    </xf>
    <xf numFmtId="0" fontId="16" fillId="30" borderId="11" xfId="0" applyFont="1" applyFill="1" applyBorder="1" applyAlignment="1">
      <alignment horizontal="left" vertical="center" wrapText="1"/>
    </xf>
    <xf numFmtId="0" fontId="16" fillId="30" borderId="10" xfId="0" applyFont="1" applyFill="1" applyBorder="1" applyAlignment="1">
      <alignment horizontal="left" vertical="center" wrapText="1"/>
    </xf>
    <xf numFmtId="0" fontId="16" fillId="29" borderId="16" xfId="2" applyFont="1" applyFill="1" applyBorder="1" applyAlignment="1">
      <alignment horizontal="center" vertical="center" wrapText="1"/>
    </xf>
    <xf numFmtId="0" fontId="16" fillId="29" borderId="15" xfId="2" applyFont="1" applyFill="1" applyBorder="1" applyAlignment="1">
      <alignment horizontal="center" vertical="center" wrapText="1"/>
    </xf>
    <xf numFmtId="0" fontId="16" fillId="22" borderId="16" xfId="0" applyFont="1" applyFill="1" applyBorder="1" applyAlignment="1">
      <alignment horizontal="center" vertical="center" wrapText="1"/>
    </xf>
    <xf numFmtId="0" fontId="16" fillId="22" borderId="16" xfId="2" applyFont="1" applyFill="1" applyBorder="1" applyAlignment="1">
      <alignment horizontal="center"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50" xfId="0" applyBorder="1" applyAlignment="1">
      <alignment horizontal="left" vertical="center" wrapText="1"/>
    </xf>
    <xf numFmtId="0" fontId="16" fillId="40" borderId="15" xfId="2" applyFont="1" applyFill="1" applyBorder="1" applyAlignment="1">
      <alignment horizontal="center" vertical="center" wrapText="1"/>
    </xf>
    <xf numFmtId="0" fontId="16" fillId="40" borderId="16" xfId="2"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0" xfId="0" applyFont="1" applyAlignment="1">
      <alignment horizontal="center" vertical="center" wrapText="1"/>
    </xf>
    <xf numFmtId="0" fontId="41" fillId="0" borderId="8"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10" xfId="0" applyFont="1" applyBorder="1" applyAlignment="1">
      <alignment horizontal="center" vertical="center" wrapText="1"/>
    </xf>
    <xf numFmtId="0" fontId="0" fillId="0" borderId="58" xfId="0" applyBorder="1" applyAlignment="1">
      <alignment horizontal="center" vertical="center" wrapText="1"/>
    </xf>
    <xf numFmtId="0" fontId="0" fillId="0" borderId="37" xfId="0" applyBorder="1" applyAlignment="1">
      <alignment horizontal="center" vertical="center" wrapText="1"/>
    </xf>
    <xf numFmtId="0" fontId="0" fillId="0" borderId="35" xfId="0" applyBorder="1" applyAlignment="1">
      <alignment horizontal="center" vertical="center" wrapText="1"/>
    </xf>
    <xf numFmtId="0" fontId="0" fillId="0" borderId="30" xfId="0" applyBorder="1" applyAlignment="1">
      <alignment horizontal="center" vertical="center"/>
    </xf>
    <xf numFmtId="0" fontId="0" fillId="0" borderId="30" xfId="0" applyBorder="1" applyAlignment="1">
      <alignment horizontal="center" vertical="center" wrapText="1"/>
    </xf>
    <xf numFmtId="0" fontId="16" fillId="34" borderId="78" xfId="0" applyFont="1" applyFill="1" applyBorder="1" applyAlignment="1">
      <alignment horizontal="center" vertical="center" wrapText="1"/>
    </xf>
    <xf numFmtId="0" fontId="16" fillId="34" borderId="14" xfId="0" applyFont="1" applyFill="1" applyBorder="1" applyAlignment="1">
      <alignment horizontal="center" vertical="center" wrapText="1"/>
    </xf>
    <xf numFmtId="0" fontId="16" fillId="35" borderId="2" xfId="0" applyFont="1" applyFill="1" applyBorder="1" applyAlignment="1">
      <alignment horizontal="lef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30" xfId="0" applyBorder="1" applyAlignment="1">
      <alignment horizontal="center" vertical="center" wrapText="1"/>
    </xf>
    <xf numFmtId="0" fontId="16" fillId="36" borderId="1" xfId="0" applyFont="1" applyFill="1" applyBorder="1" applyAlignment="1">
      <alignment horizontal="center" vertical="center" wrapText="1"/>
    </xf>
    <xf numFmtId="0" fontId="16" fillId="36" borderId="3" xfId="0" applyFont="1" applyFill="1" applyBorder="1" applyAlignment="1">
      <alignment horizontal="center" vertical="center" wrapText="1"/>
    </xf>
    <xf numFmtId="0" fontId="16" fillId="36" borderId="2" xfId="0" applyFont="1" applyFill="1" applyBorder="1" applyAlignment="1">
      <alignment horizontal="center" vertical="center" wrapText="1"/>
    </xf>
    <xf numFmtId="0" fontId="5" fillId="36" borderId="0" xfId="0" applyFont="1" applyFill="1" applyAlignment="1">
      <alignment horizontal="center" vertical="center" wrapText="1"/>
    </xf>
    <xf numFmtId="0" fontId="5" fillId="36" borderId="8" xfId="0" applyFont="1" applyFill="1" applyBorder="1" applyAlignment="1">
      <alignment horizontal="center" vertical="center" wrapText="1"/>
    </xf>
    <xf numFmtId="0" fontId="16" fillId="36" borderId="70" xfId="0" applyFont="1" applyFill="1" applyBorder="1" applyAlignment="1">
      <alignment horizontal="center" vertical="center" wrapText="1"/>
    </xf>
    <xf numFmtId="0" fontId="16" fillId="36" borderId="43" xfId="0" applyFont="1" applyFill="1" applyBorder="1" applyAlignment="1">
      <alignment horizontal="center" vertical="center" wrapText="1"/>
    </xf>
    <xf numFmtId="0" fontId="16" fillId="36" borderId="71" xfId="0" applyFont="1" applyFill="1" applyBorder="1" applyAlignment="1">
      <alignment horizontal="center" vertical="center" wrapText="1"/>
    </xf>
    <xf numFmtId="0" fontId="16" fillId="36" borderId="67" xfId="0" applyFont="1" applyFill="1" applyBorder="1" applyAlignment="1">
      <alignment horizontal="center" vertical="center" wrapText="1"/>
    </xf>
    <xf numFmtId="0" fontId="0" fillId="0" borderId="67" xfId="0" applyBorder="1" applyAlignment="1">
      <alignment horizontal="center" vertical="center" wrapText="1"/>
    </xf>
    <xf numFmtId="0" fontId="0" fillId="0" borderId="43" xfId="0" applyBorder="1" applyAlignment="1">
      <alignment horizontal="center" vertical="center" wrapText="1"/>
    </xf>
    <xf numFmtId="0" fontId="0" fillId="0" borderId="71" xfId="0" applyBorder="1" applyAlignment="1">
      <alignment horizontal="center" vertical="center" wrapText="1"/>
    </xf>
    <xf numFmtId="0" fontId="16" fillId="35" borderId="60" xfId="0" applyFont="1" applyFill="1" applyBorder="1" applyAlignment="1">
      <alignment horizontal="left" vertical="center" wrapText="1"/>
    </xf>
    <xf numFmtId="0" fontId="16" fillId="35" borderId="69" xfId="0" applyFont="1" applyFill="1" applyBorder="1" applyAlignment="1">
      <alignment horizontal="left" vertical="center" wrapText="1"/>
    </xf>
    <xf numFmtId="0" fontId="16" fillId="35" borderId="61" xfId="0" applyFont="1" applyFill="1" applyBorder="1" applyAlignment="1">
      <alignment horizontal="left" vertical="center" wrapText="1"/>
    </xf>
    <xf numFmtId="0" fontId="16" fillId="34" borderId="5" xfId="0" applyFont="1" applyFill="1" applyBorder="1" applyAlignment="1">
      <alignment horizontal="center" vertical="center" wrapText="1"/>
    </xf>
    <xf numFmtId="0" fontId="16" fillId="34" borderId="6" xfId="0" applyFont="1" applyFill="1" applyBorder="1" applyAlignment="1">
      <alignment horizontal="center" vertical="center" wrapText="1"/>
    </xf>
    <xf numFmtId="0" fontId="5" fillId="21" borderId="48" xfId="0" applyFont="1" applyFill="1" applyBorder="1" applyAlignment="1">
      <alignment horizontal="center" vertical="center" wrapText="1"/>
    </xf>
    <xf numFmtId="0" fontId="5" fillId="21" borderId="53" xfId="0" applyFont="1" applyFill="1"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6" fillId="35" borderId="9" xfId="0" applyFont="1" applyFill="1" applyBorder="1" applyAlignment="1">
      <alignment horizontal="center" vertical="center" wrapText="1"/>
    </xf>
    <xf numFmtId="0" fontId="16" fillId="35" borderId="11" xfId="0" applyFont="1" applyFill="1" applyBorder="1" applyAlignment="1">
      <alignment horizontal="center" vertical="center" wrapText="1"/>
    </xf>
    <xf numFmtId="0" fontId="16" fillId="35" borderId="4" xfId="0" applyFont="1" applyFill="1" applyBorder="1" applyAlignment="1">
      <alignment horizontal="center" vertical="center" wrapText="1"/>
    </xf>
    <xf numFmtId="0" fontId="16" fillId="35" borderId="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7" fillId="23" borderId="73" xfId="2" applyFont="1" applyFill="1" applyBorder="1" applyAlignment="1">
      <alignment horizontal="center" vertical="center"/>
    </xf>
    <xf numFmtId="0" fontId="17" fillId="23" borderId="68" xfId="2" applyFont="1" applyFill="1" applyBorder="1" applyAlignment="1">
      <alignment horizontal="center" vertical="center"/>
    </xf>
    <xf numFmtId="0" fontId="17" fillId="23" borderId="74" xfId="2" applyFont="1" applyFill="1" applyBorder="1" applyAlignment="1">
      <alignment horizontal="center" vertical="center"/>
    </xf>
    <xf numFmtId="0" fontId="16" fillId="25" borderId="15" xfId="2" applyFont="1" applyFill="1" applyBorder="1" applyAlignment="1">
      <alignment horizontal="center" vertical="center" wrapText="1"/>
    </xf>
    <xf numFmtId="0" fontId="16" fillId="25" borderId="16" xfId="2" applyFont="1" applyFill="1" applyBorder="1" applyAlignment="1">
      <alignment horizontal="center" vertical="center" wrapText="1"/>
    </xf>
    <xf numFmtId="0" fontId="16" fillId="24" borderId="16" xfId="2" applyFont="1" applyFill="1" applyBorder="1" applyAlignment="1">
      <alignment horizontal="center" vertical="center"/>
    </xf>
    <xf numFmtId="0" fontId="16" fillId="24" borderId="19" xfId="2" applyFont="1" applyFill="1" applyBorder="1" applyAlignment="1">
      <alignment horizontal="center" vertical="center" wrapText="1"/>
    </xf>
    <xf numFmtId="0" fontId="16" fillId="24" borderId="20" xfId="2" applyFont="1" applyFill="1" applyBorder="1" applyAlignment="1">
      <alignment horizontal="center" vertical="center" wrapText="1"/>
    </xf>
    <xf numFmtId="0" fontId="5" fillId="18" borderId="16" xfId="0" applyFont="1" applyFill="1" applyBorder="1" applyAlignment="1">
      <alignment horizontal="center" vertical="center" wrapText="1"/>
    </xf>
    <xf numFmtId="0" fontId="5" fillId="18" borderId="16" xfId="2" applyFont="1" applyFill="1" applyBorder="1" applyAlignment="1">
      <alignment horizontal="center" vertical="center" wrapText="1"/>
    </xf>
    <xf numFmtId="0" fontId="5" fillId="18" borderId="18" xfId="0" applyFont="1" applyFill="1" applyBorder="1" applyAlignment="1">
      <alignment horizontal="center" vertical="center" wrapText="1"/>
    </xf>
    <xf numFmtId="0" fontId="5" fillId="18" borderId="19" xfId="0" applyFont="1" applyFill="1" applyBorder="1" applyAlignment="1">
      <alignment horizontal="center" vertical="center" wrapText="1"/>
    </xf>
    <xf numFmtId="0" fontId="5" fillId="18" borderId="20" xfId="0" applyFont="1" applyFill="1" applyBorder="1" applyAlignment="1">
      <alignment horizontal="center" vertical="center" wrapText="1"/>
    </xf>
    <xf numFmtId="0" fontId="16" fillId="24" borderId="67" xfId="2" applyFont="1" applyFill="1" applyBorder="1" applyAlignment="1">
      <alignment horizontal="center" vertical="center" wrapText="1"/>
    </xf>
    <xf numFmtId="0" fontId="16" fillId="24" borderId="43" xfId="2" applyFont="1" applyFill="1" applyBorder="1" applyAlignment="1">
      <alignment horizontal="center" vertical="center" wrapText="1"/>
    </xf>
    <xf numFmtId="0" fontId="16" fillId="24" borderId="71" xfId="2" applyFont="1" applyFill="1" applyBorder="1" applyAlignment="1">
      <alignment horizontal="center" vertical="center" wrapText="1"/>
    </xf>
    <xf numFmtId="0" fontId="16" fillId="22" borderId="15" xfId="2" applyFont="1" applyFill="1" applyBorder="1" applyAlignment="1">
      <alignment horizontal="center" vertical="center" wrapText="1"/>
    </xf>
    <xf numFmtId="0" fontId="16" fillId="22" borderId="16" xfId="2" applyFont="1" applyFill="1" applyBorder="1" applyAlignment="1">
      <alignment horizontal="center" vertical="center"/>
    </xf>
    <xf numFmtId="0" fontId="16" fillId="22" borderId="19" xfId="2" applyFont="1" applyFill="1" applyBorder="1" applyAlignment="1">
      <alignment horizontal="center" vertical="center" wrapText="1"/>
    </xf>
    <xf numFmtId="0" fontId="16" fillId="22" borderId="20" xfId="2" applyFont="1" applyFill="1" applyBorder="1" applyAlignment="1">
      <alignment horizontal="center" vertical="center" wrapText="1"/>
    </xf>
    <xf numFmtId="0" fontId="5" fillId="11" borderId="16" xfId="0" applyFont="1" applyFill="1" applyBorder="1" applyAlignment="1">
      <alignment horizontal="center" vertical="center" wrapText="1"/>
    </xf>
    <xf numFmtId="0" fontId="5" fillId="11" borderId="16" xfId="2"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19" xfId="0" applyFont="1" applyFill="1" applyBorder="1" applyAlignment="1">
      <alignment horizontal="center" vertical="center" wrapText="1"/>
    </xf>
    <xf numFmtId="0" fontId="5" fillId="11" borderId="20" xfId="0" applyFont="1" applyFill="1" applyBorder="1" applyAlignment="1">
      <alignment horizontal="center" vertical="center" wrapText="1"/>
    </xf>
    <xf numFmtId="0" fontId="16" fillId="22" borderId="67" xfId="2" applyFont="1" applyFill="1" applyBorder="1" applyAlignment="1">
      <alignment horizontal="center" vertical="center" wrapText="1"/>
    </xf>
    <xf numFmtId="0" fontId="16" fillId="22" borderId="43" xfId="2" applyFont="1" applyFill="1" applyBorder="1" applyAlignment="1">
      <alignment horizontal="center" vertical="center" wrapText="1"/>
    </xf>
    <xf numFmtId="0" fontId="16" fillId="22" borderId="71" xfId="2" applyFont="1" applyFill="1" applyBorder="1" applyAlignment="1">
      <alignment horizontal="center" vertical="center" wrapText="1"/>
    </xf>
    <xf numFmtId="0" fontId="13"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16" fillId="32" borderId="15" xfId="2" applyFont="1" applyFill="1" applyBorder="1" applyAlignment="1">
      <alignment horizontal="center" vertical="center" wrapText="1"/>
    </xf>
    <xf numFmtId="0" fontId="16" fillId="32" borderId="16" xfId="2" applyFont="1" applyFill="1" applyBorder="1" applyAlignment="1">
      <alignment horizontal="center" vertical="center" wrapText="1"/>
    </xf>
    <xf numFmtId="0" fontId="16" fillId="32" borderId="16" xfId="2" applyFont="1" applyFill="1" applyBorder="1" applyAlignment="1">
      <alignment horizontal="center" vertical="center"/>
    </xf>
    <xf numFmtId="0" fontId="16" fillId="32" borderId="19" xfId="2" applyFont="1" applyFill="1" applyBorder="1" applyAlignment="1">
      <alignment horizontal="center" vertical="center" wrapText="1"/>
    </xf>
    <xf numFmtId="0" fontId="16" fillId="32" borderId="20" xfId="2" applyFont="1" applyFill="1" applyBorder="1" applyAlignment="1">
      <alignment horizontal="center" vertical="center" wrapText="1"/>
    </xf>
    <xf numFmtId="0" fontId="5" fillId="38" borderId="16" xfId="0" applyFont="1" applyFill="1" applyBorder="1" applyAlignment="1">
      <alignment horizontal="center" vertical="center" wrapText="1"/>
    </xf>
    <xf numFmtId="0" fontId="5" fillId="38" borderId="16" xfId="2" applyFont="1" applyFill="1" applyBorder="1" applyAlignment="1">
      <alignment horizontal="center" vertical="center" wrapText="1"/>
    </xf>
    <xf numFmtId="0" fontId="5" fillId="38" borderId="18" xfId="0" applyFont="1" applyFill="1" applyBorder="1" applyAlignment="1">
      <alignment horizontal="center" vertical="center" wrapText="1"/>
    </xf>
    <xf numFmtId="0" fontId="5" fillId="38" borderId="19" xfId="0" applyFont="1" applyFill="1" applyBorder="1" applyAlignment="1">
      <alignment horizontal="center" vertical="center" wrapText="1"/>
    </xf>
    <xf numFmtId="0" fontId="5" fillId="38" borderId="20" xfId="0" applyFont="1" applyFill="1" applyBorder="1" applyAlignment="1">
      <alignment horizontal="center" vertical="center" wrapText="1"/>
    </xf>
    <xf numFmtId="0" fontId="16" fillId="32" borderId="67" xfId="2" applyFont="1" applyFill="1" applyBorder="1" applyAlignment="1">
      <alignment horizontal="center" vertical="center" wrapText="1"/>
    </xf>
    <xf numFmtId="0" fontId="16" fillId="32" borderId="43" xfId="2" applyFont="1" applyFill="1" applyBorder="1" applyAlignment="1">
      <alignment horizontal="center" vertical="center" wrapText="1"/>
    </xf>
    <xf numFmtId="0" fontId="16" fillId="32" borderId="71" xfId="2" applyFont="1" applyFill="1" applyBorder="1" applyAlignment="1">
      <alignment horizontal="center" vertical="center" wrapText="1"/>
    </xf>
    <xf numFmtId="0" fontId="16" fillId="50" borderId="12" xfId="2" applyFont="1" applyFill="1" applyBorder="1" applyAlignment="1">
      <alignment horizontal="center" vertical="center"/>
    </xf>
    <xf numFmtId="0" fontId="16" fillId="50" borderId="13" xfId="2" applyFont="1" applyFill="1" applyBorder="1" applyAlignment="1">
      <alignment horizontal="center" vertical="center"/>
    </xf>
    <xf numFmtId="0" fontId="16" fillId="50" borderId="14" xfId="2" applyFont="1" applyFill="1" applyBorder="1" applyAlignment="1">
      <alignment horizontal="center" vertical="center"/>
    </xf>
    <xf numFmtId="0" fontId="16" fillId="50" borderId="15" xfId="2" applyFont="1" applyFill="1" applyBorder="1" applyAlignment="1">
      <alignment horizontal="center" vertical="center" wrapText="1"/>
    </xf>
    <xf numFmtId="0" fontId="16" fillId="50" borderId="16" xfId="2" applyFont="1" applyFill="1" applyBorder="1" applyAlignment="1">
      <alignment horizontal="center" vertical="center" wrapText="1"/>
    </xf>
    <xf numFmtId="0" fontId="16" fillId="50" borderId="16" xfId="2" applyFont="1" applyFill="1" applyBorder="1" applyAlignment="1">
      <alignment horizontal="center" vertical="center"/>
    </xf>
    <xf numFmtId="0" fontId="16" fillId="50" borderId="19" xfId="2" applyFont="1" applyFill="1" applyBorder="1" applyAlignment="1">
      <alignment horizontal="center" vertical="center" wrapText="1"/>
    </xf>
    <xf numFmtId="0" fontId="16" fillId="50" borderId="20" xfId="2"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16" xfId="2"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16" fillId="50" borderId="67" xfId="2" applyFont="1" applyFill="1" applyBorder="1" applyAlignment="1">
      <alignment horizontal="center" vertical="center" wrapText="1"/>
    </xf>
    <xf numFmtId="0" fontId="16" fillId="50" borderId="43" xfId="2" applyFont="1" applyFill="1" applyBorder="1" applyAlignment="1">
      <alignment horizontal="center" vertical="center" wrapText="1"/>
    </xf>
    <xf numFmtId="0" fontId="16" fillId="50" borderId="71" xfId="2" applyFont="1" applyFill="1" applyBorder="1" applyAlignment="1">
      <alignment horizontal="center" vertical="center" wrapText="1"/>
    </xf>
    <xf numFmtId="0" fontId="16" fillId="52" borderId="12" xfId="2" applyFont="1" applyFill="1" applyBorder="1" applyAlignment="1">
      <alignment horizontal="center" vertical="center"/>
    </xf>
    <xf numFmtId="0" fontId="16" fillId="52" borderId="13" xfId="2" applyFont="1" applyFill="1" applyBorder="1" applyAlignment="1">
      <alignment horizontal="center" vertical="center"/>
    </xf>
    <xf numFmtId="0" fontId="16" fillId="52" borderId="14" xfId="2" applyFont="1" applyFill="1" applyBorder="1" applyAlignment="1">
      <alignment horizontal="center" vertical="center"/>
    </xf>
    <xf numFmtId="0" fontId="16" fillId="52" borderId="15" xfId="2" applyFont="1" applyFill="1" applyBorder="1" applyAlignment="1">
      <alignment horizontal="center" vertical="center" wrapText="1"/>
    </xf>
    <xf numFmtId="0" fontId="16" fillId="52" borderId="16" xfId="2" applyFont="1" applyFill="1" applyBorder="1" applyAlignment="1">
      <alignment horizontal="center" vertical="center" wrapText="1"/>
    </xf>
    <xf numFmtId="0" fontId="16" fillId="52" borderId="16" xfId="2" applyFont="1" applyFill="1" applyBorder="1" applyAlignment="1">
      <alignment horizontal="center" vertical="center"/>
    </xf>
    <xf numFmtId="0" fontId="16" fillId="52" borderId="19" xfId="2" applyFont="1" applyFill="1" applyBorder="1" applyAlignment="1">
      <alignment horizontal="center" vertical="center" wrapText="1"/>
    </xf>
    <xf numFmtId="0" fontId="16" fillId="52" borderId="20" xfId="2" applyFont="1" applyFill="1" applyBorder="1" applyAlignment="1">
      <alignment horizontal="center" vertical="center" wrapText="1"/>
    </xf>
    <xf numFmtId="0" fontId="5" fillId="0" borderId="24" xfId="2" applyFont="1" applyBorder="1" applyAlignment="1">
      <alignment horizontal="center" vertical="center" wrapText="1"/>
    </xf>
    <xf numFmtId="0" fontId="5" fillId="0" borderId="38" xfId="2" applyFont="1" applyBorder="1" applyAlignment="1">
      <alignment horizontal="center" vertical="center" wrapText="1"/>
    </xf>
    <xf numFmtId="0" fontId="5" fillId="0" borderId="7" xfId="2" applyFont="1" applyBorder="1" applyAlignment="1">
      <alignment horizontal="center" vertical="center" wrapText="1"/>
    </xf>
    <xf numFmtId="0" fontId="5" fillId="0" borderId="0" xfId="2" applyFont="1" applyAlignment="1">
      <alignment horizontal="center" vertical="center" wrapText="1"/>
    </xf>
    <xf numFmtId="0" fontId="5" fillId="0" borderId="31" xfId="2" applyFont="1" applyBorder="1" applyAlignment="1">
      <alignment horizontal="center" vertical="center" wrapText="1"/>
    </xf>
    <xf numFmtId="0" fontId="5" fillId="0" borderId="33"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42" xfId="2" applyFont="1" applyBorder="1" applyAlignment="1">
      <alignment horizontal="center" vertical="center" wrapText="1"/>
    </xf>
    <xf numFmtId="0" fontId="5" fillId="5" borderId="16" xfId="0" applyFont="1" applyFill="1" applyBorder="1" applyAlignment="1">
      <alignment horizontal="center" vertical="center" wrapText="1"/>
    </xf>
    <xf numFmtId="0" fontId="5" fillId="5" borderId="16" xfId="2"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16" fillId="52" borderId="67" xfId="2" applyFont="1" applyFill="1" applyBorder="1" applyAlignment="1">
      <alignment horizontal="center" vertical="center" wrapText="1"/>
    </xf>
    <xf numFmtId="0" fontId="16" fillId="52" borderId="43" xfId="2" applyFont="1" applyFill="1" applyBorder="1" applyAlignment="1">
      <alignment horizontal="center" vertical="center" wrapText="1"/>
    </xf>
    <xf numFmtId="0" fontId="16" fillId="52" borderId="71" xfId="2" applyFont="1" applyFill="1" applyBorder="1" applyAlignment="1">
      <alignment horizontal="center" vertical="center" wrapText="1"/>
    </xf>
    <xf numFmtId="0" fontId="16" fillId="34" borderId="56" xfId="0" applyFont="1" applyFill="1" applyBorder="1" applyAlignment="1">
      <alignment horizontal="center" vertical="center" wrapText="1"/>
    </xf>
    <xf numFmtId="0" fontId="0" fillId="0" borderId="54" xfId="0" applyBorder="1" applyAlignment="1">
      <alignment horizontal="left" vertical="center" wrapText="1"/>
    </xf>
    <xf numFmtId="0" fontId="0" fillId="0" borderId="51" xfId="0" applyBorder="1" applyAlignment="1">
      <alignment horizontal="left" vertical="center" wrapText="1"/>
    </xf>
    <xf numFmtId="0" fontId="16" fillId="34" borderId="1" xfId="0" applyFont="1" applyFill="1" applyBorder="1" applyAlignment="1">
      <alignment horizontal="left" vertical="center" wrapText="1"/>
    </xf>
    <xf numFmtId="0" fontId="16" fillId="34" borderId="3" xfId="0" applyFont="1" applyFill="1" applyBorder="1" applyAlignment="1">
      <alignment horizontal="left" vertical="center" wrapText="1"/>
    </xf>
    <xf numFmtId="0" fontId="16" fillId="34" borderId="2" xfId="0" applyFont="1" applyFill="1" applyBorder="1" applyAlignment="1">
      <alignment horizontal="left" vertical="center" wrapText="1"/>
    </xf>
    <xf numFmtId="0" fontId="16" fillId="34" borderId="7" xfId="0" applyFont="1" applyFill="1" applyBorder="1" applyAlignment="1">
      <alignment horizontal="left" vertical="center" wrapText="1"/>
    </xf>
    <xf numFmtId="0" fontId="16" fillId="34" borderId="0" xfId="0" applyFont="1" applyFill="1" applyAlignment="1">
      <alignment horizontal="left" vertical="center" wrapText="1"/>
    </xf>
    <xf numFmtId="0" fontId="16" fillId="34" borderId="8" xfId="0" applyFont="1" applyFill="1" applyBorder="1" applyAlignment="1">
      <alignment horizontal="left" vertical="center" wrapText="1"/>
    </xf>
    <xf numFmtId="0" fontId="16" fillId="34" borderId="9" xfId="0" applyFont="1" applyFill="1" applyBorder="1" applyAlignment="1">
      <alignment horizontal="left" vertical="center" wrapText="1"/>
    </xf>
    <xf numFmtId="0" fontId="16" fillId="34" borderId="11" xfId="0" applyFont="1" applyFill="1" applyBorder="1" applyAlignment="1">
      <alignment horizontal="left" vertical="center" wrapText="1"/>
    </xf>
    <xf numFmtId="0" fontId="16" fillId="34" borderId="10" xfId="0" applyFont="1" applyFill="1" applyBorder="1" applyAlignment="1">
      <alignment horizontal="left" vertical="center" wrapText="1"/>
    </xf>
    <xf numFmtId="0" fontId="16" fillId="34" borderId="18" xfId="0" applyFont="1" applyFill="1" applyBorder="1" applyAlignment="1">
      <alignment horizontal="center" vertical="center" wrapText="1"/>
    </xf>
    <xf numFmtId="0" fontId="16" fillId="34" borderId="19" xfId="0" applyFont="1" applyFill="1" applyBorder="1" applyAlignment="1">
      <alignment horizontal="center" vertical="center" wrapText="1"/>
    </xf>
    <xf numFmtId="0" fontId="16" fillId="34" borderId="20" xfId="0" applyFont="1" applyFill="1" applyBorder="1" applyAlignment="1">
      <alignment horizontal="center" vertical="center" wrapText="1"/>
    </xf>
    <xf numFmtId="0" fontId="0" fillId="0" borderId="76" xfId="0" applyBorder="1" applyAlignment="1">
      <alignment horizontal="center" vertical="center" wrapText="1"/>
    </xf>
    <xf numFmtId="0" fontId="5" fillId="10" borderId="12"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132" xfId="0" applyFont="1" applyFill="1" applyBorder="1" applyAlignment="1">
      <alignment horizontal="center" vertical="center" wrapText="1"/>
    </xf>
    <xf numFmtId="0" fontId="0" fillId="14" borderId="12" xfId="0" applyFill="1" applyBorder="1" applyAlignment="1">
      <alignment horizontal="left" vertical="center" wrapText="1"/>
    </xf>
    <xf numFmtId="0" fontId="0" fillId="14" borderId="13" xfId="0" applyFill="1" applyBorder="1" applyAlignment="1">
      <alignment horizontal="left" vertical="center" wrapText="1"/>
    </xf>
    <xf numFmtId="0" fontId="0" fillId="14" borderId="14" xfId="0" applyFill="1" applyBorder="1" applyAlignment="1">
      <alignment horizontal="left" vertical="center" wrapText="1"/>
    </xf>
    <xf numFmtId="0" fontId="0" fillId="14" borderId="18" xfId="0" applyFill="1" applyBorder="1" applyAlignment="1">
      <alignment horizontal="left" vertical="center" wrapText="1"/>
    </xf>
    <xf numFmtId="0" fontId="0" fillId="14" borderId="19" xfId="0" applyFill="1" applyBorder="1" applyAlignment="1">
      <alignment horizontal="left" vertical="center" wrapText="1"/>
    </xf>
    <xf numFmtId="0" fontId="0" fillId="14" borderId="20" xfId="0" applyFill="1" applyBorder="1" applyAlignment="1">
      <alignment horizontal="left" vertical="center" wrapText="1"/>
    </xf>
    <xf numFmtId="0" fontId="16" fillId="36" borderId="4" xfId="0" applyFont="1" applyFill="1" applyBorder="1" applyAlignment="1">
      <alignment horizontal="left" vertical="center" wrapText="1"/>
    </xf>
    <xf numFmtId="0" fontId="16" fillId="36" borderId="5" xfId="0" applyFont="1" applyFill="1" applyBorder="1" applyAlignment="1">
      <alignment horizontal="left" vertical="center" wrapText="1"/>
    </xf>
    <xf numFmtId="0" fontId="16" fillId="36" borderId="6" xfId="0" applyFont="1" applyFill="1" applyBorder="1" applyAlignment="1">
      <alignment horizontal="left" vertical="center" wrapText="1"/>
    </xf>
    <xf numFmtId="0" fontId="16" fillId="35" borderId="39" xfId="0" applyFont="1" applyFill="1" applyBorder="1" applyAlignment="1">
      <alignment horizontal="center" vertical="center" wrapText="1"/>
    </xf>
    <xf numFmtId="0" fontId="16" fillId="35" borderId="52" xfId="0" applyFont="1" applyFill="1" applyBorder="1" applyAlignment="1">
      <alignment horizontal="left" vertical="center" wrapText="1"/>
    </xf>
    <xf numFmtId="0" fontId="16" fillId="35" borderId="48" xfId="0" applyFont="1" applyFill="1" applyBorder="1" applyAlignment="1">
      <alignment horizontal="left" vertical="center" wrapText="1"/>
    </xf>
    <xf numFmtId="0" fontId="16" fillId="35" borderId="49" xfId="0" applyFont="1" applyFill="1" applyBorder="1" applyAlignment="1">
      <alignment horizontal="left" vertical="center" wrapText="1"/>
    </xf>
    <xf numFmtId="0" fontId="16" fillId="35" borderId="33" xfId="0" applyFont="1" applyFill="1" applyBorder="1" applyAlignment="1">
      <alignment horizontal="center" vertical="center" wrapText="1"/>
    </xf>
    <xf numFmtId="0" fontId="0" fillId="14" borderId="16" xfId="0" applyFill="1" applyBorder="1" applyAlignment="1">
      <alignment horizontal="left" vertical="center" wrapText="1"/>
    </xf>
    <xf numFmtId="0" fontId="0" fillId="14" borderId="16" xfId="0" applyFill="1" applyBorder="1" applyAlignment="1">
      <alignment horizontal="left" vertical="center"/>
    </xf>
    <xf numFmtId="0" fontId="0" fillId="14" borderId="30" xfId="0" applyFill="1" applyBorder="1" applyAlignment="1">
      <alignment horizontal="left" vertical="center" wrapText="1"/>
    </xf>
    <xf numFmtId="0" fontId="0" fillId="14" borderId="29" xfId="0" applyFill="1" applyBorder="1" applyAlignment="1">
      <alignment horizontal="left" vertical="center" wrapText="1"/>
    </xf>
    <xf numFmtId="0" fontId="16" fillId="35" borderId="41" xfId="0" applyFont="1" applyFill="1" applyBorder="1" applyAlignment="1">
      <alignment horizontal="center" vertical="center" wrapText="1"/>
    </xf>
    <xf numFmtId="0" fontId="5" fillId="21" borderId="52" xfId="0" applyFont="1" applyFill="1" applyBorder="1" applyAlignment="1">
      <alignment horizontal="center" vertical="center" wrapText="1"/>
    </xf>
    <xf numFmtId="0" fontId="0" fillId="14" borderId="52" xfId="0" applyFill="1" applyBorder="1" applyAlignment="1">
      <alignment horizontal="left" vertical="center" wrapText="1"/>
    </xf>
    <xf numFmtId="0" fontId="0" fillId="14" borderId="48" xfId="0" applyFill="1" applyBorder="1" applyAlignment="1">
      <alignment horizontal="left" vertical="center" wrapText="1"/>
    </xf>
    <xf numFmtId="0" fontId="0" fillId="14" borderId="49" xfId="0" applyFill="1" applyBorder="1" applyAlignment="1">
      <alignment horizontal="left" vertical="center" wrapText="1"/>
    </xf>
    <xf numFmtId="0" fontId="0" fillId="14" borderId="4" xfId="0" applyFill="1" applyBorder="1" applyAlignment="1">
      <alignment horizontal="left" vertical="center" wrapText="1"/>
    </xf>
    <xf numFmtId="0" fontId="0" fillId="14" borderId="5" xfId="0" applyFill="1" applyBorder="1" applyAlignment="1">
      <alignment horizontal="left" vertical="center" wrapText="1"/>
    </xf>
    <xf numFmtId="0" fontId="0" fillId="14" borderId="6" xfId="0" applyFill="1" applyBorder="1" applyAlignment="1">
      <alignment horizontal="left" vertical="center" wrapText="1"/>
    </xf>
    <xf numFmtId="0" fontId="0" fillId="14" borderId="1" xfId="0" applyFill="1" applyBorder="1" applyAlignment="1">
      <alignment horizontal="left" vertical="center" wrapText="1"/>
    </xf>
    <xf numFmtId="0" fontId="0" fillId="14" borderId="3" xfId="0" applyFill="1" applyBorder="1" applyAlignment="1">
      <alignment horizontal="left" vertical="center" wrapText="1"/>
    </xf>
    <xf numFmtId="0" fontId="0" fillId="14" borderId="2" xfId="0" applyFill="1" applyBorder="1" applyAlignment="1">
      <alignment horizontal="left" vertical="center" wrapText="1"/>
    </xf>
    <xf numFmtId="0" fontId="17" fillId="23" borderId="1" xfId="2" applyFont="1" applyFill="1" applyBorder="1" applyAlignment="1">
      <alignment horizontal="center" vertical="center"/>
    </xf>
    <xf numFmtId="0" fontId="17" fillId="23" borderId="3" xfId="2" applyFont="1" applyFill="1" applyBorder="1" applyAlignment="1">
      <alignment horizontal="center" vertical="center"/>
    </xf>
    <xf numFmtId="0" fontId="17" fillId="23" borderId="2" xfId="2" applyFont="1" applyFill="1" applyBorder="1" applyAlignment="1">
      <alignment horizontal="center" vertical="center"/>
    </xf>
    <xf numFmtId="0" fontId="16" fillId="25" borderId="23" xfId="2" applyFont="1" applyFill="1" applyBorder="1" applyAlignment="1">
      <alignment horizontal="center" vertical="center" wrapText="1"/>
    </xf>
    <xf numFmtId="0" fontId="16" fillId="25" borderId="24" xfId="2" applyFont="1" applyFill="1" applyBorder="1" applyAlignment="1">
      <alignment horizontal="center" vertical="center" wrapText="1"/>
    </xf>
    <xf numFmtId="0" fontId="16" fillId="25" borderId="38" xfId="2" applyFont="1" applyFill="1" applyBorder="1" applyAlignment="1">
      <alignment horizontal="center" vertical="center" wrapText="1"/>
    </xf>
    <xf numFmtId="0" fontId="16" fillId="25" borderId="33" xfId="2" applyFont="1" applyFill="1" applyBorder="1" applyAlignment="1">
      <alignment horizontal="center" vertical="center" wrapText="1"/>
    </xf>
    <xf numFmtId="0" fontId="16" fillId="25" borderId="34" xfId="2" applyFont="1" applyFill="1" applyBorder="1" applyAlignment="1">
      <alignment horizontal="center" vertical="center" wrapText="1"/>
    </xf>
    <xf numFmtId="0" fontId="16" fillId="25" borderId="42" xfId="2" applyFont="1" applyFill="1" applyBorder="1" applyAlignment="1">
      <alignment horizontal="center" vertical="center" wrapText="1"/>
    </xf>
    <xf numFmtId="0" fontId="0" fillId="0" borderId="37" xfId="2" applyFont="1" applyBorder="1" applyAlignment="1">
      <alignment horizontal="center" vertical="center" wrapText="1"/>
    </xf>
    <xf numFmtId="0" fontId="0" fillId="0" borderId="24" xfId="2" applyFont="1" applyBorder="1" applyAlignment="1">
      <alignment horizontal="center" vertical="center" wrapText="1"/>
    </xf>
    <xf numFmtId="0" fontId="0" fillId="0" borderId="38" xfId="2" applyFont="1" applyBorder="1" applyAlignment="1">
      <alignment horizontal="center" vertical="center" wrapText="1"/>
    </xf>
    <xf numFmtId="0" fontId="0" fillId="0" borderId="32" xfId="2" applyFont="1" applyBorder="1" applyAlignment="1">
      <alignment horizontal="center" vertical="center" wrapText="1"/>
    </xf>
    <xf numFmtId="0" fontId="0" fillId="0" borderId="0" xfId="2" applyFont="1" applyAlignment="1">
      <alignment horizontal="center" vertical="center" wrapText="1"/>
    </xf>
    <xf numFmtId="0" fontId="0" fillId="0" borderId="31" xfId="2" applyFont="1" applyBorder="1" applyAlignment="1">
      <alignment horizontal="center" vertical="center" wrapText="1"/>
    </xf>
    <xf numFmtId="0" fontId="0" fillId="0" borderId="40" xfId="2" applyFont="1" applyBorder="1" applyAlignment="1">
      <alignment horizontal="center" vertical="center" wrapText="1"/>
    </xf>
    <xf numFmtId="0" fontId="0" fillId="0" borderId="34" xfId="2" applyFont="1" applyBorder="1" applyAlignment="1">
      <alignment horizontal="center" vertical="center" wrapText="1"/>
    </xf>
    <xf numFmtId="0" fontId="0" fillId="0" borderId="42" xfId="2" applyFont="1" applyBorder="1" applyAlignment="1">
      <alignment horizontal="center" vertical="center" wrapText="1"/>
    </xf>
    <xf numFmtId="0" fontId="0" fillId="18" borderId="19" xfId="0" applyFill="1" applyBorder="1" applyAlignment="1">
      <alignment horizontal="left" vertical="center" wrapText="1"/>
    </xf>
    <xf numFmtId="0" fontId="0" fillId="18" borderId="20" xfId="0" applyFill="1" applyBorder="1" applyAlignment="1">
      <alignment horizontal="left" vertical="center" wrapText="1"/>
    </xf>
    <xf numFmtId="0" fontId="16" fillId="24" borderId="52" xfId="2" applyFont="1" applyFill="1" applyBorder="1" applyAlignment="1">
      <alignment horizontal="center" vertical="center" wrapText="1"/>
    </xf>
    <xf numFmtId="0" fontId="16" fillId="24" borderId="48" xfId="2" applyFont="1" applyFill="1" applyBorder="1" applyAlignment="1">
      <alignment horizontal="center" vertical="center" wrapText="1"/>
    </xf>
    <xf numFmtId="0" fontId="16" fillId="24" borderId="49" xfId="2" applyFont="1" applyFill="1" applyBorder="1" applyAlignment="1">
      <alignment horizontal="center" vertical="center" wrapText="1"/>
    </xf>
    <xf numFmtId="0" fontId="16" fillId="22" borderId="23" xfId="2" applyFont="1" applyFill="1" applyBorder="1" applyAlignment="1">
      <alignment horizontal="center" vertical="center" wrapText="1"/>
    </xf>
    <xf numFmtId="0" fontId="16" fillId="22" borderId="24" xfId="2" applyFont="1" applyFill="1" applyBorder="1" applyAlignment="1">
      <alignment horizontal="center" vertical="center" wrapText="1"/>
    </xf>
    <xf numFmtId="0" fontId="16" fillId="22" borderId="38" xfId="2" applyFont="1" applyFill="1" applyBorder="1" applyAlignment="1">
      <alignment horizontal="center" vertical="center" wrapText="1"/>
    </xf>
    <xf numFmtId="0" fontId="16" fillId="22" borderId="33" xfId="2" applyFont="1" applyFill="1" applyBorder="1" applyAlignment="1">
      <alignment horizontal="center" vertical="center" wrapText="1"/>
    </xf>
    <xf numFmtId="0" fontId="16" fillId="22" borderId="34" xfId="2" applyFont="1" applyFill="1" applyBorder="1" applyAlignment="1">
      <alignment horizontal="center" vertical="center" wrapText="1"/>
    </xf>
    <xf numFmtId="0" fontId="16" fillId="22" borderId="42" xfId="2" applyFont="1" applyFill="1" applyBorder="1" applyAlignment="1">
      <alignment horizontal="center" vertical="center" wrapText="1"/>
    </xf>
    <xf numFmtId="0" fontId="0" fillId="0" borderId="23" xfId="2" applyFont="1" applyBorder="1" applyAlignment="1">
      <alignment horizontal="center" vertical="center" wrapText="1"/>
    </xf>
    <xf numFmtId="0" fontId="0" fillId="0" borderId="7" xfId="2" applyFont="1" applyBorder="1" applyAlignment="1">
      <alignment horizontal="center" vertical="center" wrapText="1"/>
    </xf>
    <xf numFmtId="0" fontId="0" fillId="0" borderId="33" xfId="2" applyFont="1" applyBorder="1" applyAlignment="1">
      <alignment horizontal="center" vertical="center" wrapText="1"/>
    </xf>
    <xf numFmtId="0" fontId="16" fillId="22" borderId="52" xfId="2" applyFont="1" applyFill="1" applyBorder="1" applyAlignment="1">
      <alignment horizontal="center" vertical="center" wrapText="1"/>
    </xf>
    <xf numFmtId="0" fontId="16" fillId="22" borderId="48" xfId="2" applyFont="1" applyFill="1" applyBorder="1" applyAlignment="1">
      <alignment horizontal="center" vertical="center" wrapText="1"/>
    </xf>
    <xf numFmtId="0" fontId="16" fillId="22" borderId="49" xfId="2" applyFont="1" applyFill="1" applyBorder="1" applyAlignment="1">
      <alignment horizontal="center" vertical="center" wrapText="1"/>
    </xf>
    <xf numFmtId="0" fontId="16" fillId="32" borderId="37" xfId="2" applyFont="1" applyFill="1" applyBorder="1" applyAlignment="1">
      <alignment horizontal="center" vertical="center" wrapText="1"/>
    </xf>
    <xf numFmtId="0" fontId="16" fillId="32" borderId="24" xfId="2" applyFont="1" applyFill="1" applyBorder="1" applyAlignment="1">
      <alignment horizontal="center" vertical="center" wrapText="1"/>
    </xf>
    <xf numFmtId="0" fontId="16" fillId="32" borderId="38" xfId="2" applyFont="1" applyFill="1" applyBorder="1" applyAlignment="1">
      <alignment horizontal="center" vertical="center" wrapText="1"/>
    </xf>
    <xf numFmtId="0" fontId="16" fillId="32" borderId="40" xfId="2" applyFont="1" applyFill="1" applyBorder="1" applyAlignment="1">
      <alignment horizontal="center" vertical="center" wrapText="1"/>
    </xf>
    <xf numFmtId="0" fontId="16" fillId="32" borderId="34" xfId="2" applyFont="1" applyFill="1" applyBorder="1" applyAlignment="1">
      <alignment horizontal="center" vertical="center" wrapText="1"/>
    </xf>
    <xf numFmtId="0" fontId="16" fillId="32" borderId="42" xfId="2" applyFont="1" applyFill="1" applyBorder="1" applyAlignment="1">
      <alignment horizontal="center" vertical="center" wrapText="1"/>
    </xf>
    <xf numFmtId="0" fontId="5" fillId="0" borderId="37" xfId="2" applyFont="1" applyBorder="1" applyAlignment="1">
      <alignment horizontal="center" vertical="center" textRotation="90" wrapText="1"/>
    </xf>
    <xf numFmtId="0" fontId="5" fillId="0" borderId="24" xfId="2" applyFont="1" applyBorder="1" applyAlignment="1">
      <alignment horizontal="center" vertical="center" textRotation="90" wrapText="1"/>
    </xf>
    <xf numFmtId="0" fontId="5" fillId="0" borderId="38" xfId="2" applyFont="1" applyBorder="1" applyAlignment="1">
      <alignment horizontal="center" vertical="center" textRotation="90" wrapText="1"/>
    </xf>
    <xf numFmtId="0" fontId="5" fillId="0" borderId="32" xfId="2" applyFont="1" applyBorder="1" applyAlignment="1">
      <alignment horizontal="center" vertical="center" textRotation="90" wrapText="1"/>
    </xf>
    <xf numFmtId="0" fontId="5" fillId="0" borderId="0" xfId="2" applyFont="1" applyAlignment="1">
      <alignment horizontal="center" vertical="center" textRotation="90" wrapText="1"/>
    </xf>
    <xf numFmtId="0" fontId="5" fillId="0" borderId="31" xfId="2" applyFont="1" applyBorder="1" applyAlignment="1">
      <alignment horizontal="center" vertical="center" textRotation="90" wrapText="1"/>
    </xf>
    <xf numFmtId="0" fontId="5" fillId="0" borderId="40" xfId="2" applyFont="1" applyBorder="1" applyAlignment="1">
      <alignment horizontal="center" vertical="center" textRotation="90" wrapText="1"/>
    </xf>
    <xf numFmtId="0" fontId="5" fillId="0" borderId="34" xfId="2" applyFont="1" applyBorder="1" applyAlignment="1">
      <alignment horizontal="center" vertical="center" textRotation="90" wrapText="1"/>
    </xf>
    <xf numFmtId="0" fontId="5" fillId="0" borderId="42" xfId="2" applyFont="1" applyBorder="1" applyAlignment="1">
      <alignment horizontal="center" vertical="center" textRotation="90" wrapText="1"/>
    </xf>
    <xf numFmtId="0" fontId="16" fillId="32" borderId="52" xfId="2" applyFont="1" applyFill="1" applyBorder="1" applyAlignment="1">
      <alignment horizontal="center" vertical="center" wrapText="1"/>
    </xf>
    <xf numFmtId="0" fontId="16" fillId="32" borderId="48" xfId="2" applyFont="1" applyFill="1" applyBorder="1" applyAlignment="1">
      <alignment horizontal="center" vertical="center" wrapText="1"/>
    </xf>
    <xf numFmtId="0" fontId="16" fillId="32" borderId="49" xfId="2" applyFont="1" applyFill="1" applyBorder="1" applyAlignment="1">
      <alignment horizontal="center" vertical="center" wrapText="1"/>
    </xf>
    <xf numFmtId="0" fontId="16" fillId="50" borderId="37" xfId="2" applyFont="1" applyFill="1" applyBorder="1" applyAlignment="1">
      <alignment horizontal="center" vertical="center" wrapText="1"/>
    </xf>
    <xf numFmtId="0" fontId="16" fillId="50" borderId="24" xfId="2" applyFont="1" applyFill="1" applyBorder="1" applyAlignment="1">
      <alignment horizontal="center" vertical="center" wrapText="1"/>
    </xf>
    <xf numFmtId="0" fontId="16" fillId="50" borderId="38" xfId="2" applyFont="1" applyFill="1" applyBorder="1" applyAlignment="1">
      <alignment horizontal="center" vertical="center" wrapText="1"/>
    </xf>
    <xf numFmtId="0" fontId="16" fillId="50" borderId="40" xfId="2" applyFont="1" applyFill="1" applyBorder="1" applyAlignment="1">
      <alignment horizontal="center" vertical="center" wrapText="1"/>
    </xf>
    <xf numFmtId="0" fontId="16" fillId="50" borderId="34" xfId="2" applyFont="1" applyFill="1" applyBorder="1" applyAlignment="1">
      <alignment horizontal="center" vertical="center" wrapText="1"/>
    </xf>
    <xf numFmtId="0" fontId="16" fillId="50" borderId="42" xfId="2" applyFont="1" applyFill="1" applyBorder="1" applyAlignment="1">
      <alignment horizontal="center" vertical="center" wrapText="1"/>
    </xf>
    <xf numFmtId="0" fontId="16" fillId="0" borderId="37" xfId="2" applyFont="1" applyBorder="1" applyAlignment="1">
      <alignment horizontal="center" vertical="center" textRotation="90" wrapText="1"/>
    </xf>
    <xf numFmtId="0" fontId="16" fillId="0" borderId="24" xfId="2" applyFont="1" applyBorder="1" applyAlignment="1">
      <alignment horizontal="center" vertical="center" textRotation="90" wrapText="1"/>
    </xf>
    <xf numFmtId="0" fontId="16" fillId="0" borderId="38" xfId="2" applyFont="1" applyBorder="1" applyAlignment="1">
      <alignment horizontal="center" vertical="center" textRotation="90" wrapText="1"/>
    </xf>
    <xf numFmtId="0" fontId="16" fillId="0" borderId="32" xfId="2" applyFont="1" applyBorder="1" applyAlignment="1">
      <alignment horizontal="center" vertical="center" textRotation="90" wrapText="1"/>
    </xf>
    <xf numFmtId="0" fontId="16" fillId="0" borderId="0" xfId="2" applyFont="1" applyAlignment="1">
      <alignment horizontal="center" vertical="center" textRotation="90" wrapText="1"/>
    </xf>
    <xf numFmtId="0" fontId="16" fillId="0" borderId="31" xfId="2" applyFont="1" applyBorder="1" applyAlignment="1">
      <alignment horizontal="center" vertical="center" textRotation="90" wrapText="1"/>
    </xf>
    <xf numFmtId="0" fontId="16" fillId="0" borderId="40" xfId="2" applyFont="1" applyBorder="1" applyAlignment="1">
      <alignment horizontal="center" vertical="center" textRotation="90" wrapText="1"/>
    </xf>
    <xf numFmtId="0" fontId="16" fillId="0" borderId="34" xfId="2" applyFont="1" applyBorder="1" applyAlignment="1">
      <alignment horizontal="center" vertical="center" textRotation="90" wrapText="1"/>
    </xf>
    <xf numFmtId="0" fontId="16" fillId="0" borderId="42" xfId="2" applyFont="1" applyBorder="1" applyAlignment="1">
      <alignment horizontal="center" vertical="center" textRotation="90" wrapText="1"/>
    </xf>
    <xf numFmtId="0" fontId="16" fillId="50" borderId="52" xfId="2" applyFont="1" applyFill="1" applyBorder="1" applyAlignment="1">
      <alignment horizontal="center" vertical="center" wrapText="1"/>
    </xf>
    <xf numFmtId="0" fontId="16" fillId="50" borderId="48" xfId="2" applyFont="1" applyFill="1" applyBorder="1" applyAlignment="1">
      <alignment horizontal="center" vertical="center" wrapText="1"/>
    </xf>
    <xf numFmtId="0" fontId="16" fillId="50" borderId="49" xfId="2" applyFont="1" applyFill="1" applyBorder="1" applyAlignment="1">
      <alignment horizontal="center" vertical="center" wrapText="1"/>
    </xf>
    <xf numFmtId="0" fontId="5" fillId="12" borderId="33" xfId="0" applyFont="1" applyFill="1" applyBorder="1" applyAlignment="1">
      <alignment horizontal="center" vertical="center" wrapText="1"/>
    </xf>
    <xf numFmtId="0" fontId="5" fillId="12" borderId="34" xfId="0" applyFont="1" applyFill="1" applyBorder="1" applyAlignment="1">
      <alignment horizontal="center" vertical="center" wrapText="1"/>
    </xf>
    <xf numFmtId="0" fontId="5" fillId="12" borderId="42" xfId="0" applyFont="1" applyFill="1" applyBorder="1" applyAlignment="1">
      <alignment horizontal="center" vertical="center" wrapText="1"/>
    </xf>
    <xf numFmtId="0" fontId="16" fillId="39" borderId="5" xfId="0" applyFont="1" applyFill="1" applyBorder="1" applyAlignment="1">
      <alignment horizontal="left"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16" fillId="35" borderId="10" xfId="0" applyFont="1" applyFill="1" applyBorder="1" applyAlignment="1">
      <alignment horizontal="center"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3" xfId="0" applyBorder="1" applyAlignment="1">
      <alignment horizontal="left" vertical="center" wrapText="1"/>
    </xf>
    <xf numFmtId="0" fontId="0" fillId="0" borderId="11" xfId="0" applyBorder="1" applyAlignment="1">
      <alignment horizontal="left" vertical="center" wrapText="1"/>
    </xf>
    <xf numFmtId="0" fontId="16" fillId="36" borderId="60" xfId="0" applyFont="1" applyFill="1" applyBorder="1" applyAlignment="1">
      <alignment horizontal="left" vertical="center" wrapText="1"/>
    </xf>
    <xf numFmtId="0" fontId="16" fillId="36" borderId="69" xfId="0" applyFont="1" applyFill="1" applyBorder="1" applyAlignment="1">
      <alignment horizontal="left" vertical="center" wrapText="1"/>
    </xf>
    <xf numFmtId="0" fontId="16" fillId="36" borderId="75" xfId="0" applyFont="1" applyFill="1" applyBorder="1" applyAlignment="1">
      <alignment horizontal="left" vertical="center" wrapText="1"/>
    </xf>
    <xf numFmtId="0" fontId="16" fillId="36" borderId="67" xfId="0" applyFont="1" applyFill="1" applyBorder="1" applyAlignment="1">
      <alignment horizontal="left" vertical="center" wrapText="1"/>
    </xf>
    <xf numFmtId="0" fontId="16" fillId="36" borderId="43" xfId="0" applyFont="1" applyFill="1" applyBorder="1" applyAlignment="1">
      <alignment horizontal="left" vertical="center" wrapText="1"/>
    </xf>
    <xf numFmtId="0" fontId="16" fillId="36" borderId="71" xfId="0" applyFont="1" applyFill="1" applyBorder="1" applyAlignment="1">
      <alignment horizontal="left" vertical="center" wrapText="1"/>
    </xf>
    <xf numFmtId="0" fontId="16" fillId="39" borderId="48" xfId="0" applyFont="1" applyFill="1" applyBorder="1" applyAlignment="1">
      <alignment horizontal="left" vertical="center" wrapText="1"/>
    </xf>
    <xf numFmtId="0" fontId="16" fillId="39" borderId="49" xfId="0" applyFont="1" applyFill="1" applyBorder="1" applyAlignment="1">
      <alignment horizontal="left" vertical="center" wrapText="1"/>
    </xf>
    <xf numFmtId="0" fontId="16" fillId="39" borderId="23" xfId="0" applyFont="1" applyFill="1" applyBorder="1" applyAlignment="1">
      <alignment horizontal="left" vertical="center"/>
    </xf>
    <xf numFmtId="0" fontId="16" fillId="39" borderId="24" xfId="0" applyFont="1" applyFill="1" applyBorder="1" applyAlignment="1">
      <alignment horizontal="left" vertical="center"/>
    </xf>
    <xf numFmtId="0" fontId="16" fillId="39" borderId="25" xfId="0" applyFont="1" applyFill="1" applyBorder="1" applyAlignment="1">
      <alignment horizontal="left" vertical="center"/>
    </xf>
    <xf numFmtId="0" fontId="0" fillId="0" borderId="55" xfId="0" applyBorder="1" applyAlignment="1">
      <alignment horizontal="left" vertical="center" wrapText="1"/>
    </xf>
    <xf numFmtId="0" fontId="13" fillId="0" borderId="23" xfId="2" applyFont="1" applyBorder="1" applyAlignment="1">
      <alignment horizontal="center" vertical="center" wrapText="1"/>
    </xf>
    <xf numFmtId="0" fontId="13" fillId="0" borderId="24"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0" xfId="2" applyFont="1" applyAlignment="1">
      <alignment horizontal="center" vertical="center" wrapText="1"/>
    </xf>
    <xf numFmtId="0" fontId="13" fillId="0" borderId="31" xfId="2" applyFont="1" applyBorder="1" applyAlignment="1">
      <alignment horizontal="center" vertical="center" wrapText="1"/>
    </xf>
    <xf numFmtId="0" fontId="13" fillId="0" borderId="33" xfId="2" applyFont="1" applyBorder="1" applyAlignment="1">
      <alignment horizontal="center" vertical="center" wrapText="1"/>
    </xf>
    <xf numFmtId="0" fontId="13" fillId="0" borderId="34" xfId="2" applyFont="1" applyBorder="1" applyAlignment="1">
      <alignment horizontal="center" vertical="center" wrapText="1"/>
    </xf>
    <xf numFmtId="0" fontId="13" fillId="0" borderId="42" xfId="2" applyFont="1" applyBorder="1" applyAlignment="1">
      <alignment horizontal="center" vertical="center" wrapText="1"/>
    </xf>
    <xf numFmtId="9" fontId="5" fillId="53" borderId="30" xfId="2" applyNumberFormat="1" applyFont="1" applyFill="1" applyBorder="1" applyAlignment="1">
      <alignment horizontal="center" vertical="center"/>
    </xf>
    <xf numFmtId="9" fontId="5" fillId="53" borderId="19" xfId="2" applyNumberFormat="1" applyFont="1" applyFill="1" applyBorder="1" applyAlignment="1">
      <alignment horizontal="center" vertical="center"/>
    </xf>
    <xf numFmtId="9" fontId="5" fillId="53" borderId="29" xfId="2" applyNumberFormat="1" applyFont="1" applyFill="1" applyBorder="1" applyAlignment="1">
      <alignment horizontal="center" vertical="center"/>
    </xf>
    <xf numFmtId="0" fontId="5" fillId="6" borderId="30"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0" borderId="30" xfId="2" applyFont="1" applyBorder="1" applyAlignment="1">
      <alignment horizontal="center" vertical="center"/>
    </xf>
    <xf numFmtId="0" fontId="5" fillId="0" borderId="19" xfId="2" applyFont="1" applyBorder="1" applyAlignment="1">
      <alignment horizontal="center" vertical="center"/>
    </xf>
    <xf numFmtId="0" fontId="5" fillId="0" borderId="29" xfId="2" applyFont="1" applyBorder="1" applyAlignment="1">
      <alignment horizontal="center" vertical="center"/>
    </xf>
    <xf numFmtId="0" fontId="5" fillId="0" borderId="29" xfId="0" applyFont="1" applyBorder="1" applyAlignment="1">
      <alignment horizontal="center" vertical="center" wrapText="1"/>
    </xf>
    <xf numFmtId="9" fontId="5" fillId="53" borderId="30" xfId="1" applyFont="1" applyFill="1" applyBorder="1" applyAlignment="1">
      <alignment horizontal="center" vertical="center" wrapText="1"/>
    </xf>
    <xf numFmtId="9" fontId="5" fillId="53" borderId="19" xfId="1" applyFont="1" applyFill="1" applyBorder="1" applyAlignment="1">
      <alignment horizontal="center" vertical="center" wrapText="1"/>
    </xf>
    <xf numFmtId="9" fontId="5" fillId="53" borderId="29" xfId="1" applyFont="1" applyFill="1" applyBorder="1" applyAlignment="1">
      <alignment horizontal="center" vertical="center" wrapText="1"/>
    </xf>
    <xf numFmtId="0" fontId="0" fillId="0" borderId="16" xfId="0" applyBorder="1" applyAlignment="1">
      <alignment vertical="top" wrapText="1"/>
    </xf>
    <xf numFmtId="0" fontId="0" fillId="0" borderId="16" xfId="0" applyBorder="1" applyAlignment="1">
      <alignmen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16" xfId="0" applyBorder="1" applyAlignment="1" applyProtection="1">
      <alignment horizontal="left" vertical="center"/>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16" fillId="35" borderId="133" xfId="0" applyFont="1" applyFill="1" applyBorder="1" applyAlignment="1">
      <alignment horizontal="center" vertical="center" textRotation="90" wrapText="1"/>
    </xf>
    <xf numFmtId="0" fontId="16" fillId="35" borderId="134" xfId="0" applyFont="1" applyFill="1" applyBorder="1" applyAlignment="1">
      <alignment horizontal="center" vertical="center" textRotation="90" wrapText="1"/>
    </xf>
    <xf numFmtId="0" fontId="16" fillId="36" borderId="60" xfId="0" applyFont="1" applyFill="1" applyBorder="1" applyAlignment="1" applyProtection="1">
      <alignment horizontal="left" vertical="center" wrapText="1"/>
      <protection locked="0"/>
    </xf>
    <xf numFmtId="0" fontId="16" fillId="36" borderId="69" xfId="0" applyFont="1" applyFill="1" applyBorder="1" applyAlignment="1" applyProtection="1">
      <alignment horizontal="left" vertical="center" wrapText="1"/>
      <protection locked="0"/>
    </xf>
    <xf numFmtId="0" fontId="16" fillId="36" borderId="75" xfId="0" applyFont="1" applyFill="1" applyBorder="1" applyAlignment="1" applyProtection="1">
      <alignment horizontal="left" vertical="center" wrapText="1"/>
      <protection locked="0"/>
    </xf>
    <xf numFmtId="0" fontId="16" fillId="36" borderId="61" xfId="0" applyFont="1" applyFill="1" applyBorder="1" applyAlignment="1">
      <alignment horizontal="left" vertical="center" wrapText="1"/>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16" fillId="35" borderId="9" xfId="0" applyFont="1" applyFill="1" applyBorder="1" applyAlignment="1" applyProtection="1">
      <alignment horizontal="left" vertical="center" wrapText="1"/>
      <protection locked="0"/>
    </xf>
    <xf numFmtId="0" fontId="16" fillId="35" borderId="11" xfId="0" applyFont="1" applyFill="1" applyBorder="1" applyAlignment="1" applyProtection="1">
      <alignment horizontal="left" vertical="center" wrapText="1"/>
      <protection locked="0"/>
    </xf>
    <xf numFmtId="0" fontId="16" fillId="35" borderId="4" xfId="0" applyFont="1" applyFill="1" applyBorder="1" applyAlignment="1" applyProtection="1">
      <alignment horizontal="left" vertical="center" wrapText="1"/>
      <protection locked="0"/>
    </xf>
    <xf numFmtId="0" fontId="16" fillId="35" borderId="5" xfId="0" applyFont="1" applyFill="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6" fillId="34" borderId="9" xfId="0" applyFont="1" applyFill="1" applyBorder="1" applyAlignment="1">
      <alignment horizontal="center" vertical="center" wrapText="1"/>
    </xf>
    <xf numFmtId="0" fontId="16" fillId="34" borderId="11" xfId="0" applyFont="1" applyFill="1" applyBorder="1" applyAlignment="1">
      <alignment horizontal="center" vertical="center" wrapText="1"/>
    </xf>
    <xf numFmtId="0" fontId="16" fillId="34" borderId="10" xfId="0" applyFont="1" applyFill="1" applyBorder="1" applyAlignment="1">
      <alignment horizontal="center" vertical="center" wrapText="1"/>
    </xf>
    <xf numFmtId="0" fontId="0" fillId="0" borderId="52"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14" fontId="0" fillId="0" borderId="16" xfId="0" applyNumberFormat="1" applyBorder="1" applyAlignment="1">
      <alignment horizontal="left" vertical="center" wrapText="1"/>
    </xf>
    <xf numFmtId="0" fontId="5" fillId="34" borderId="18"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16" fillId="34" borderId="67" xfId="2" applyFont="1" applyFill="1" applyBorder="1" applyAlignment="1">
      <alignment horizontal="center" vertical="center" wrapText="1"/>
    </xf>
    <xf numFmtId="0" fontId="16" fillId="34" borderId="43" xfId="2" applyFont="1" applyFill="1" applyBorder="1" applyAlignment="1">
      <alignment horizontal="center" vertical="center" wrapText="1"/>
    </xf>
    <xf numFmtId="0" fontId="16" fillId="34" borderId="71" xfId="2" applyFont="1" applyFill="1" applyBorder="1" applyAlignment="1">
      <alignment horizontal="center" vertical="center" wrapText="1"/>
    </xf>
    <xf numFmtId="0" fontId="16" fillId="14" borderId="7" xfId="2" applyFont="1" applyFill="1" applyBorder="1" applyAlignment="1">
      <alignment horizontal="center" vertical="center" wrapText="1"/>
    </xf>
    <xf numFmtId="0" fontId="16" fillId="14" borderId="0" xfId="2" applyFont="1" applyFill="1" applyAlignment="1">
      <alignment horizontal="center" vertical="center" wrapText="1"/>
    </xf>
    <xf numFmtId="0" fontId="16" fillId="14" borderId="81" xfId="2" applyFont="1" applyFill="1" applyBorder="1" applyAlignment="1">
      <alignment horizontal="center" vertical="center" wrapText="1"/>
    </xf>
    <xf numFmtId="0" fontId="16" fillId="34" borderId="15" xfId="2" applyFont="1" applyFill="1" applyBorder="1" applyAlignment="1">
      <alignment horizontal="center" vertical="center" wrapText="1"/>
    </xf>
    <xf numFmtId="0" fontId="16" fillId="34" borderId="16" xfId="2" applyFont="1" applyFill="1" applyBorder="1" applyAlignment="1">
      <alignment horizontal="center" vertical="center" wrapText="1"/>
    </xf>
    <xf numFmtId="0" fontId="16" fillId="34" borderId="16" xfId="2" applyFont="1" applyFill="1" applyBorder="1" applyAlignment="1">
      <alignment horizontal="center" vertical="center"/>
    </xf>
    <xf numFmtId="0" fontId="16" fillId="34" borderId="19" xfId="2" applyFont="1" applyFill="1" applyBorder="1" applyAlignment="1">
      <alignment horizontal="center" vertical="center" wrapText="1"/>
    </xf>
    <xf numFmtId="0" fontId="16" fillId="34" borderId="20" xfId="2" applyFont="1" applyFill="1" applyBorder="1" applyAlignment="1">
      <alignment horizontal="center" vertical="center" wrapText="1"/>
    </xf>
    <xf numFmtId="0" fontId="5" fillId="34" borderId="30" xfId="0" applyFont="1" applyFill="1" applyBorder="1" applyAlignment="1">
      <alignment horizontal="center" vertical="center" wrapText="1"/>
    </xf>
    <xf numFmtId="0" fontId="5" fillId="34" borderId="29"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16" xfId="2" applyFont="1" applyFill="1" applyBorder="1" applyAlignment="1">
      <alignment horizontal="center" vertical="center" wrapText="1"/>
    </xf>
    <xf numFmtId="0" fontId="16" fillId="34" borderId="12" xfId="2" applyFont="1" applyFill="1" applyBorder="1" applyAlignment="1">
      <alignment horizontal="center" vertical="center"/>
    </xf>
    <xf numFmtId="0" fontId="16" fillId="34" borderId="13" xfId="2" applyFont="1" applyFill="1" applyBorder="1" applyAlignment="1">
      <alignment horizontal="center" vertical="center"/>
    </xf>
    <xf numFmtId="0" fontId="16" fillId="34" borderId="14" xfId="2" applyFont="1" applyFill="1" applyBorder="1" applyAlignment="1">
      <alignment horizontal="center" vertical="center"/>
    </xf>
    <xf numFmtId="0" fontId="5" fillId="34" borderId="37" xfId="0" applyFont="1" applyFill="1" applyBorder="1" applyAlignment="1">
      <alignment horizontal="center" vertical="center" wrapText="1"/>
    </xf>
    <xf numFmtId="0" fontId="5" fillId="34" borderId="24" xfId="0" applyFont="1" applyFill="1" applyBorder="1" applyAlignment="1">
      <alignment horizontal="center" vertical="center" wrapText="1"/>
    </xf>
    <xf numFmtId="0" fontId="5" fillId="34" borderId="38" xfId="0" applyFont="1" applyFill="1" applyBorder="1" applyAlignment="1">
      <alignment horizontal="center" vertical="center" wrapText="1"/>
    </xf>
    <xf numFmtId="0" fontId="5" fillId="34" borderId="40" xfId="0" applyFont="1" applyFill="1" applyBorder="1" applyAlignment="1">
      <alignment horizontal="center" vertical="center" wrapText="1"/>
    </xf>
    <xf numFmtId="0" fontId="5" fillId="34" borderId="34" xfId="0" applyFont="1" applyFill="1" applyBorder="1" applyAlignment="1">
      <alignment horizontal="center" vertical="center" wrapText="1"/>
    </xf>
    <xf numFmtId="0" fontId="5" fillId="34" borderId="42" xfId="0" applyFont="1" applyFill="1" applyBorder="1" applyAlignment="1">
      <alignment horizontal="center" vertical="center" wrapText="1"/>
    </xf>
    <xf numFmtId="0" fontId="5" fillId="54" borderId="30" xfId="0" applyFont="1" applyFill="1" applyBorder="1" applyAlignment="1">
      <alignment horizontal="center" vertical="center"/>
    </xf>
    <xf numFmtId="0" fontId="5" fillId="54" borderId="19" xfId="0" applyFont="1" applyFill="1" applyBorder="1" applyAlignment="1">
      <alignment horizontal="center" vertical="center"/>
    </xf>
    <xf numFmtId="0" fontId="5" fillId="54" borderId="29" xfId="0" applyFont="1" applyFill="1" applyBorder="1" applyAlignment="1">
      <alignment horizontal="center" vertical="center"/>
    </xf>
    <xf numFmtId="0" fontId="7" fillId="39" borderId="30" xfId="0" applyFont="1" applyFill="1" applyBorder="1" applyAlignment="1">
      <alignment horizontal="center" vertical="center"/>
    </xf>
    <xf numFmtId="0" fontId="7" fillId="39" borderId="19" xfId="0" applyFont="1" applyFill="1" applyBorder="1" applyAlignment="1">
      <alignment horizontal="center" vertical="center"/>
    </xf>
    <xf numFmtId="0" fontId="16" fillId="36" borderId="60" xfId="0" applyFont="1" applyFill="1" applyBorder="1" applyAlignment="1">
      <alignment horizontal="center" vertical="center" wrapText="1"/>
    </xf>
    <xf numFmtId="0" fontId="16" fillId="36" borderId="69" xfId="0" applyFont="1" applyFill="1" applyBorder="1" applyAlignment="1">
      <alignment horizontal="center" vertical="center" wrapText="1"/>
    </xf>
    <xf numFmtId="0" fontId="16" fillId="36" borderId="75" xfId="0" applyFont="1" applyFill="1" applyBorder="1" applyAlignment="1">
      <alignment horizontal="center" vertical="center" wrapText="1"/>
    </xf>
    <xf numFmtId="0" fontId="16" fillId="36" borderId="61" xfId="0" applyFont="1" applyFill="1" applyBorder="1" applyAlignment="1">
      <alignment horizontal="center" vertical="center" wrapText="1"/>
    </xf>
    <xf numFmtId="0" fontId="16" fillId="35" borderId="67" xfId="0" applyFont="1" applyFill="1" applyBorder="1" applyAlignment="1">
      <alignment horizontal="left" vertical="center" wrapText="1"/>
    </xf>
    <xf numFmtId="0" fontId="16" fillId="35" borderId="43" xfId="0" applyFont="1" applyFill="1" applyBorder="1" applyAlignment="1">
      <alignment horizontal="left" vertical="center" wrapText="1"/>
    </xf>
    <xf numFmtId="0" fontId="16" fillId="35" borderId="71" xfId="0" applyFont="1" applyFill="1" applyBorder="1" applyAlignment="1">
      <alignment horizontal="left" vertical="center" wrapText="1"/>
    </xf>
    <xf numFmtId="0" fontId="0" fillId="14" borderId="7" xfId="0" applyFill="1" applyBorder="1" applyAlignment="1">
      <alignment horizontal="left" vertical="center" wrapText="1"/>
    </xf>
    <xf numFmtId="0" fontId="0" fillId="14" borderId="0" xfId="0" applyFill="1" applyAlignment="1">
      <alignment horizontal="left" vertical="center" wrapText="1"/>
    </xf>
    <xf numFmtId="0" fontId="16" fillId="36" borderId="18" xfId="0" applyFont="1" applyFill="1" applyBorder="1" applyAlignment="1">
      <alignment horizontal="left" vertical="center" wrapText="1"/>
    </xf>
    <xf numFmtId="0" fontId="16" fillId="36" borderId="19" xfId="0" applyFont="1" applyFill="1" applyBorder="1" applyAlignment="1">
      <alignment horizontal="left" vertical="center" wrapText="1"/>
    </xf>
    <xf numFmtId="0" fontId="16" fillId="36" borderId="29" xfId="0" applyFont="1" applyFill="1" applyBorder="1" applyAlignment="1">
      <alignment horizontal="left" vertical="center" wrapText="1"/>
    </xf>
    <xf numFmtId="0" fontId="0" fillId="54" borderId="30" xfId="0" applyFill="1" applyBorder="1" applyAlignment="1">
      <alignment horizontal="center" vertical="center"/>
    </xf>
    <xf numFmtId="0" fontId="0" fillId="54" borderId="19" xfId="0" applyFill="1" applyBorder="1" applyAlignment="1">
      <alignment horizontal="center" vertical="center"/>
    </xf>
    <xf numFmtId="0" fontId="0" fillId="54" borderId="29" xfId="0" applyFill="1" applyBorder="1" applyAlignment="1">
      <alignment horizontal="center" vertical="center"/>
    </xf>
    <xf numFmtId="0" fontId="16" fillId="54" borderId="16" xfId="0" applyFont="1" applyFill="1" applyBorder="1" applyAlignment="1">
      <alignment horizontal="left" vertical="center" wrapText="1"/>
    </xf>
    <xf numFmtId="0" fontId="5" fillId="9" borderId="12" xfId="0" applyFont="1" applyFill="1" applyBorder="1" applyAlignment="1">
      <alignment horizontal="center" vertical="center" wrapText="1"/>
    </xf>
    <xf numFmtId="0" fontId="5" fillId="9" borderId="13"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9" borderId="20" xfId="0" applyFont="1" applyFill="1" applyBorder="1" applyAlignment="1">
      <alignment horizontal="center" vertical="center" wrapText="1"/>
    </xf>
    <xf numFmtId="0" fontId="5" fillId="11" borderId="1"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5" fillId="11" borderId="2"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0" xfId="0" applyFont="1" applyFill="1" applyAlignment="1">
      <alignment horizontal="left" vertical="center" wrapText="1"/>
    </xf>
    <xf numFmtId="0" fontId="5" fillId="11" borderId="8"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11" xfId="0" applyFont="1" applyFill="1" applyBorder="1" applyAlignment="1">
      <alignment horizontal="left" vertical="center" wrapText="1"/>
    </xf>
    <xf numFmtId="0" fontId="5" fillId="11" borderId="10" xfId="0" applyFont="1" applyFill="1" applyBorder="1" applyAlignment="1">
      <alignment horizontal="left" vertical="center" wrapText="1"/>
    </xf>
    <xf numFmtId="0" fontId="5" fillId="7" borderId="2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60" xfId="0" applyFont="1" applyFill="1" applyBorder="1" applyAlignment="1">
      <alignment horizontal="left" vertical="center" wrapText="1"/>
    </xf>
    <xf numFmtId="0" fontId="5" fillId="7" borderId="69" xfId="0" applyFont="1" applyFill="1" applyBorder="1" applyAlignment="1">
      <alignment horizontal="left" vertical="center" wrapText="1"/>
    </xf>
    <xf numFmtId="0" fontId="5" fillId="7" borderId="61"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7" borderId="5" xfId="0" applyFont="1" applyFill="1" applyBorder="1" applyAlignment="1">
      <alignment horizontal="left" vertical="center" wrapText="1"/>
    </xf>
    <xf numFmtId="0" fontId="5" fillId="7" borderId="6" xfId="0" applyFont="1" applyFill="1" applyBorder="1" applyAlignment="1">
      <alignment horizontal="left" vertical="center" wrapText="1"/>
    </xf>
    <xf numFmtId="0" fontId="5" fillId="9" borderId="11"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7" borderId="4" xfId="0" applyFont="1" applyFill="1" applyBorder="1" applyAlignment="1">
      <alignment horizontal="center" vertical="center" wrapText="1"/>
    </xf>
    <xf numFmtId="0" fontId="5" fillId="17" borderId="5"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7" borderId="60" xfId="0" applyFont="1" applyFill="1" applyBorder="1" applyAlignment="1">
      <alignment horizontal="center" vertical="center" wrapText="1"/>
    </xf>
    <xf numFmtId="0" fontId="5" fillId="17" borderId="69" xfId="0" applyFont="1" applyFill="1" applyBorder="1" applyAlignment="1">
      <alignment horizontal="center" vertical="center" wrapText="1"/>
    </xf>
    <xf numFmtId="0" fontId="5" fillId="17" borderId="61" xfId="0" applyFont="1" applyFill="1" applyBorder="1" applyAlignment="1">
      <alignment horizontal="center" vertical="center" wrapText="1"/>
    </xf>
    <xf numFmtId="0" fontId="0" fillId="27" borderId="12" xfId="0" applyFill="1" applyBorder="1" applyAlignment="1">
      <alignment horizontal="center" vertical="center" wrapText="1"/>
    </xf>
    <xf numFmtId="0" fontId="0" fillId="27" borderId="13" xfId="0" applyFill="1" applyBorder="1" applyAlignment="1">
      <alignment horizontal="center" vertical="center" wrapText="1"/>
    </xf>
    <xf numFmtId="0" fontId="0" fillId="27" borderId="14" xfId="0" applyFill="1" applyBorder="1" applyAlignment="1">
      <alignment horizontal="center" vertical="center" wrapText="1"/>
    </xf>
    <xf numFmtId="0" fontId="5" fillId="17" borderId="83" xfId="0" applyFont="1" applyFill="1" applyBorder="1" applyAlignment="1">
      <alignment horizontal="center" vertical="center" wrapText="1"/>
    </xf>
    <xf numFmtId="0" fontId="5" fillId="17" borderId="68" xfId="0" applyFont="1" applyFill="1" applyBorder="1" applyAlignment="1">
      <alignment horizontal="center" vertical="center" wrapText="1"/>
    </xf>
    <xf numFmtId="0" fontId="5" fillId="17" borderId="74"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19" borderId="4" xfId="0" applyFont="1" applyFill="1" applyBorder="1" applyAlignment="1">
      <alignment horizontal="left" vertical="center" wrapText="1"/>
    </xf>
    <xf numFmtId="0" fontId="5" fillId="19" borderId="5" xfId="0" applyFont="1" applyFill="1" applyBorder="1" applyAlignment="1">
      <alignment horizontal="left" vertical="center" wrapText="1"/>
    </xf>
    <xf numFmtId="0" fontId="5" fillId="19" borderId="6" xfId="0" applyFont="1" applyFill="1" applyBorder="1" applyAlignment="1">
      <alignment horizontal="left" vertical="center" wrapText="1"/>
    </xf>
    <xf numFmtId="0" fontId="5" fillId="26" borderId="60" xfId="0" applyFont="1" applyFill="1" applyBorder="1" applyAlignment="1">
      <alignment horizontal="center" vertical="center" wrapText="1"/>
    </xf>
    <xf numFmtId="0" fontId="5" fillId="26" borderId="69" xfId="0" applyFont="1" applyFill="1" applyBorder="1" applyAlignment="1">
      <alignment horizontal="center" vertical="center" wrapText="1"/>
    </xf>
    <xf numFmtId="0" fontId="5" fillId="26" borderId="75" xfId="0" applyFont="1" applyFill="1" applyBorder="1" applyAlignment="1">
      <alignment horizontal="center" vertical="center" wrapText="1"/>
    </xf>
    <xf numFmtId="0" fontId="5" fillId="26" borderId="61" xfId="0" applyFont="1" applyFill="1" applyBorder="1" applyAlignment="1">
      <alignment horizontal="center" vertical="center" wrapText="1"/>
    </xf>
    <xf numFmtId="0" fontId="0" fillId="27" borderId="18" xfId="0" applyFill="1" applyBorder="1" applyAlignment="1">
      <alignment horizontal="center" vertical="center" wrapText="1"/>
    </xf>
    <xf numFmtId="0" fontId="0" fillId="27" borderId="19" xfId="0" applyFill="1" applyBorder="1" applyAlignment="1">
      <alignment horizontal="center" vertical="center" wrapText="1"/>
    </xf>
    <xf numFmtId="0" fontId="0" fillId="27" borderId="20" xfId="0" applyFill="1" applyBorder="1" applyAlignment="1">
      <alignment horizontal="center" vertical="center" wrapText="1"/>
    </xf>
    <xf numFmtId="0" fontId="5" fillId="17" borderId="75" xfId="0" applyFont="1" applyFill="1" applyBorder="1" applyAlignment="1">
      <alignment horizontal="center" vertical="center" wrapText="1"/>
    </xf>
    <xf numFmtId="0" fontId="5" fillId="19" borderId="9" xfId="0" applyFont="1" applyFill="1" applyBorder="1" applyAlignment="1">
      <alignment horizontal="left" vertical="center" wrapText="1"/>
    </xf>
    <xf numFmtId="0" fontId="5" fillId="19" borderId="11" xfId="0" applyFont="1" applyFill="1" applyBorder="1" applyAlignment="1">
      <alignment horizontal="left" vertical="center" wrapText="1"/>
    </xf>
    <xf numFmtId="0" fontId="5" fillId="19" borderId="10" xfId="0" applyFont="1" applyFill="1" applyBorder="1" applyAlignment="1">
      <alignment horizontal="left" vertical="center" wrapText="1"/>
    </xf>
    <xf numFmtId="0" fontId="0" fillId="28" borderId="26" xfId="0" applyFill="1" applyBorder="1" applyAlignment="1">
      <alignment horizontal="center" vertical="center" wrapText="1"/>
    </xf>
    <xf numFmtId="0" fontId="0" fillId="28" borderId="27" xfId="0" applyFill="1" applyBorder="1" applyAlignment="1">
      <alignment horizontal="center" vertical="center" wrapText="1"/>
    </xf>
    <xf numFmtId="0" fontId="0" fillId="28" borderId="28" xfId="0" applyFill="1" applyBorder="1" applyAlignment="1">
      <alignment horizontal="center" vertical="center" wrapText="1"/>
    </xf>
    <xf numFmtId="0" fontId="5" fillId="7" borderId="36" xfId="0" applyFont="1" applyFill="1" applyBorder="1" applyAlignment="1">
      <alignment horizontal="center" vertical="center" textRotation="90" wrapText="1"/>
    </xf>
    <xf numFmtId="0" fontId="5" fillId="7" borderId="39" xfId="0" applyFont="1" applyFill="1" applyBorder="1" applyAlignment="1">
      <alignment horizontal="center" vertical="center" textRotation="90" wrapText="1"/>
    </xf>
    <xf numFmtId="0" fontId="5" fillId="7" borderId="41" xfId="0" applyFont="1" applyFill="1" applyBorder="1" applyAlignment="1">
      <alignment horizontal="center" vertical="center" textRotation="90" wrapText="1"/>
    </xf>
    <xf numFmtId="0" fontId="5" fillId="7" borderId="1"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0" xfId="0" applyFont="1" applyFill="1" applyAlignment="1">
      <alignment horizontal="center" vertical="center" wrapText="1"/>
    </xf>
    <xf numFmtId="0" fontId="5" fillId="7" borderId="8"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7"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72" xfId="0" applyFont="1" applyFill="1" applyBorder="1" applyAlignment="1">
      <alignment horizontal="center" vertical="center" wrapText="1"/>
    </xf>
    <xf numFmtId="0" fontId="5" fillId="15" borderId="57" xfId="0" applyFont="1" applyFill="1" applyBorder="1" applyAlignment="1">
      <alignment horizontal="center" vertical="center" wrapText="1"/>
    </xf>
    <xf numFmtId="0" fontId="5" fillId="15" borderId="58" xfId="0" applyFont="1" applyFill="1" applyBorder="1" applyAlignment="1">
      <alignment horizontal="center" vertical="center" wrapText="1"/>
    </xf>
  </cellXfs>
  <cellStyles count="23">
    <cellStyle name="Euro" xfId="3" xr:uid="{00000000-0005-0000-0000-000000000000}"/>
    <cellStyle name="Excel Built-in Normal" xfId="2" xr:uid="{00000000-0005-0000-0000-000001000000}"/>
    <cellStyle name="Hipervínculo visitado" xfId="15" builtinId="9" hidden="1"/>
    <cellStyle name="Hipervínculo visitado" xfId="14" builtinId="9" hidden="1"/>
    <cellStyle name="Hipervínculo visitado" xfId="17" builtinId="9" hidden="1"/>
    <cellStyle name="Hipervínculo visitado" xfId="16" builtinId="9" hidden="1"/>
    <cellStyle name="Hipervínculo visitado" xfId="18" builtinId="9" hidden="1"/>
    <cellStyle name="Hipervínculo visitado" xfId="20" builtinId="9" hidden="1"/>
    <cellStyle name="Hipervínculo visitado" xfId="19" builtinId="9" hidden="1"/>
    <cellStyle name="Hipervínculo visitado" xfId="22" builtinId="9" hidden="1"/>
    <cellStyle name="Hipervínculo visitado" xfId="21" builtinId="9" hidden="1"/>
    <cellStyle name="Millares 2" xfId="13" xr:uid="{00000000-0005-0000-0000-00000B000000}"/>
    <cellStyle name="Normal" xfId="0" builtinId="0"/>
    <cellStyle name="Normal 2" xfId="4" xr:uid="{00000000-0005-0000-0000-00000D000000}"/>
    <cellStyle name="Normal 2 2" xfId="5" xr:uid="{00000000-0005-0000-0000-00000E000000}"/>
    <cellStyle name="Normal 2 2 2" xfId="9" xr:uid="{00000000-0005-0000-0000-00000F000000}"/>
    <cellStyle name="Normal 2 3" xfId="7" xr:uid="{00000000-0005-0000-0000-000010000000}"/>
    <cellStyle name="Normal 2 4" xfId="8" xr:uid="{00000000-0005-0000-0000-000011000000}"/>
    <cellStyle name="Normal 3" xfId="10" xr:uid="{00000000-0005-0000-0000-000012000000}"/>
    <cellStyle name="Normal 3 2" xfId="11" xr:uid="{00000000-0005-0000-0000-000013000000}"/>
    <cellStyle name="Porcentaje" xfId="1" builtinId="5"/>
    <cellStyle name="Porcentaje 2" xfId="12" xr:uid="{00000000-0005-0000-0000-000014000000}"/>
    <cellStyle name="Porcentual 2" xfId="6" xr:uid="{00000000-0005-0000-0000-000016000000}"/>
  </cellStyles>
  <dxfs count="164">
    <dxf>
      <font>
        <b/>
        <i val="0"/>
      </font>
      <fill>
        <patternFill>
          <bgColor theme="6" tint="-0.24994659260841701"/>
        </patternFill>
      </fill>
    </dxf>
    <dxf>
      <fill>
        <patternFill>
          <bgColor theme="0" tint="-0.499984740745262"/>
        </patternFill>
      </fill>
    </dxf>
    <dxf>
      <font>
        <b/>
        <i val="0"/>
      </font>
      <numFmt numFmtId="0" formatCode="General"/>
      <fill>
        <patternFill>
          <bgColor theme="7" tint="0.39994506668294322"/>
        </patternFill>
      </fill>
    </dxf>
    <dxf>
      <font>
        <b/>
        <i val="0"/>
      </font>
      <numFmt numFmtId="0" formatCode="General"/>
      <fill>
        <patternFill>
          <bgColor theme="5" tint="0.39994506668294322"/>
        </patternFill>
      </fill>
    </dxf>
    <dxf>
      <font>
        <b/>
        <i val="0"/>
      </font>
      <numFmt numFmtId="0" formatCode="General"/>
      <fill>
        <patternFill>
          <bgColor theme="5" tint="0.39994506668294322"/>
        </patternFill>
      </fill>
    </dxf>
    <dxf>
      <font>
        <b/>
        <i val="0"/>
      </font>
      <numFmt numFmtId="0" formatCode="General"/>
      <fill>
        <patternFill>
          <bgColor theme="5" tint="0.39994506668294322"/>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7" tint="0.39994506668294322"/>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ont>
        <b/>
        <i val="0"/>
      </font>
      <numFmt numFmtId="0" formatCode="General"/>
      <fill>
        <patternFill>
          <bgColor theme="5" tint="0.3999450666829432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font>
      <fill>
        <patternFill>
          <bgColor theme="6" tint="-0.24994659260841701"/>
        </patternFill>
      </fill>
    </dxf>
    <dxf>
      <fill>
        <patternFill>
          <bgColor theme="0" tint="-0.499984740745262"/>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5" tint="0.39994506668294322"/>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ont>
        <b/>
        <i val="0"/>
      </font>
      <numFmt numFmtId="0" formatCode="General"/>
      <fill>
        <patternFill>
          <bgColor theme="5" tint="0.39994506668294322"/>
        </patternFill>
      </fill>
    </dxf>
    <dxf>
      <fill>
        <patternFill>
          <bgColor theme="0" tint="-0.499984740745262"/>
        </patternFill>
      </fill>
    </dxf>
    <dxf>
      <font>
        <b/>
        <i val="0"/>
      </font>
      <numFmt numFmtId="0" formatCode="General"/>
      <fill>
        <patternFill>
          <bgColor theme="7" tint="0.39994506668294322"/>
        </patternFill>
      </fill>
    </dxf>
    <dxf>
      <font>
        <b/>
        <i val="0"/>
      </font>
      <numFmt numFmtId="0" formatCode="General"/>
      <fill>
        <patternFill>
          <bgColor theme="5" tint="0.39994506668294322"/>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ont>
        <b/>
        <i val="0"/>
      </font>
      <numFmt numFmtId="0" formatCode="General"/>
      <fill>
        <patternFill>
          <bgColor theme="5" tint="0.39994506668294322"/>
        </patternFill>
      </fill>
    </dxf>
    <dxf>
      <fill>
        <patternFill>
          <bgColor theme="0" tint="-0.499984740745262"/>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ont>
        <b/>
        <i val="0"/>
      </font>
      <numFmt numFmtId="0" formatCode="General"/>
      <fill>
        <patternFill>
          <bgColor theme="5" tint="0.39994506668294322"/>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ont>
        <b/>
        <i val="0"/>
      </font>
      <numFmt numFmtId="0" formatCode="General"/>
      <fill>
        <patternFill>
          <bgColor theme="5" tint="0.39994506668294322"/>
        </patternFill>
      </fill>
    </dxf>
    <dxf>
      <fill>
        <patternFill>
          <bgColor theme="0" tint="-0.499984740745262"/>
        </patternFill>
      </fill>
    </dxf>
    <dxf>
      <fill>
        <patternFill>
          <bgColor theme="7" tint="0.39994506668294322"/>
        </patternFill>
      </fill>
    </dxf>
    <dxf>
      <fill>
        <patternFill>
          <bgColor theme="9" tint="0.39994506668294322"/>
        </patternFill>
      </fill>
    </dxf>
    <dxf>
      <font>
        <b/>
        <i val="0"/>
      </font>
      <fill>
        <patternFill>
          <bgColor theme="6" tint="-0.24994659260841701"/>
        </patternFill>
      </fill>
    </dxf>
    <dxf>
      <fill>
        <patternFill>
          <bgColor theme="5" tint="0.39994506668294322"/>
        </patternFill>
      </fill>
    </dxf>
    <dxf>
      <fill>
        <patternFill>
          <bgColor theme="0" tint="-0.499984740745262"/>
        </patternFill>
      </fill>
    </dxf>
    <dxf>
      <fill>
        <patternFill>
          <bgColor theme="5" tint="0.39994506668294322"/>
        </patternFill>
      </fill>
    </dxf>
    <dxf>
      <fill>
        <patternFill>
          <bgColor theme="5" tint="0.39994506668294322"/>
        </patternFill>
      </fill>
    </dxf>
    <dxf>
      <fill>
        <patternFill>
          <bgColor theme="0" tint="-0.499984740745262"/>
        </patternFill>
      </fill>
    </dxf>
    <dxf>
      <fill>
        <patternFill>
          <bgColor rgb="FFB1A0C7"/>
        </patternFill>
      </fill>
    </dxf>
    <dxf>
      <fill>
        <patternFill>
          <bgColor theme="5" tint="0.39994506668294322"/>
        </patternFill>
      </fill>
    </dxf>
    <dxf>
      <fill>
        <patternFill>
          <bgColor rgb="FFDA9694"/>
        </patternFill>
      </fill>
    </dxf>
    <dxf>
      <fill>
        <patternFill>
          <bgColor theme="6" tint="-0.24994659260841701"/>
        </patternFill>
      </fill>
    </dxf>
    <dxf>
      <fill>
        <patternFill>
          <bgColor theme="0" tint="-0.499984740745262"/>
        </patternFill>
      </fill>
    </dxf>
    <dxf>
      <fill>
        <patternFill>
          <bgColor rgb="FFB1A0C7"/>
        </patternFill>
      </fill>
    </dxf>
    <dxf>
      <fill>
        <patternFill>
          <bgColor theme="5"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rgb="FFB1A0C7"/>
        </patternFill>
      </fill>
    </dxf>
    <dxf>
      <fill>
        <patternFill>
          <bgColor rgb="FFDA9694"/>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
      <fill>
        <patternFill>
          <bgColor theme="6" tint="-0.24994659260841701"/>
        </patternFill>
      </fill>
    </dxf>
    <dxf>
      <fill>
        <patternFill>
          <bgColor theme="5" tint="0.39994506668294322"/>
        </patternFill>
      </fill>
    </dxf>
    <dxf>
      <fill>
        <patternFill>
          <bgColor theme="5" tint="0.39994506668294322"/>
        </patternFill>
      </fill>
    </dxf>
    <dxf>
      <fill>
        <patternFill>
          <bgColor theme="0" tint="-0.499984740745262"/>
        </patternFill>
      </fill>
    </dxf>
    <dxf>
      <font>
        <b/>
        <i val="0"/>
      </font>
      <fill>
        <patternFill>
          <bgColor theme="6" tint="-0.24994659260841701"/>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6" tint="-0.24994659260841701"/>
        </patternFill>
      </fill>
    </dxf>
    <dxf>
      <fill>
        <patternFill>
          <bgColor theme="0" tint="-0.499984740745262"/>
        </patternFill>
      </fill>
    </dxf>
    <dxf>
      <font>
        <b/>
        <i val="0"/>
      </font>
      <numFmt numFmtId="0" formatCode="General"/>
      <fill>
        <patternFill>
          <bgColor theme="5" tint="0.39994506668294322"/>
        </patternFill>
      </fill>
    </dxf>
    <dxf>
      <fill>
        <patternFill>
          <bgColor theme="0" tint="-0.499984740745262"/>
        </patternFill>
      </fill>
    </dxf>
    <dxf>
      <fill>
        <patternFill>
          <bgColor theme="0" tint="-0.499984740745262"/>
        </patternFill>
      </fill>
    </dxf>
    <dxf>
      <font>
        <b/>
        <i val="0"/>
      </font>
      <numFmt numFmtId="0" formatCode="General"/>
      <fill>
        <patternFill>
          <bgColor theme="5"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ont>
        <b/>
        <i val="0"/>
      </font>
      <numFmt numFmtId="0" formatCode="General"/>
      <fill>
        <patternFill>
          <bgColor theme="7" tint="0.39994506668294322"/>
        </patternFill>
      </fill>
    </dxf>
    <dxf>
      <font>
        <b/>
        <i val="0"/>
      </font>
      <numFmt numFmtId="0" formatCode="General"/>
      <fill>
        <patternFill>
          <bgColor theme="5" tint="0.39994506668294322"/>
        </patternFill>
      </fill>
    </dxf>
    <dxf>
      <font>
        <b/>
        <i val="0"/>
      </font>
      <numFmt numFmtId="0" formatCode="General"/>
      <fill>
        <patternFill>
          <bgColor theme="5" tint="0.39994506668294322"/>
        </patternFill>
      </fill>
    </dxf>
    <dxf>
      <font>
        <b/>
        <i val="0"/>
      </font>
      <numFmt numFmtId="0" formatCode="General"/>
      <fill>
        <patternFill>
          <bgColor theme="5" tint="0.39994506668294322"/>
        </patternFill>
      </fill>
    </dxf>
    <dxf>
      <font>
        <b/>
        <i val="0"/>
      </font>
      <fill>
        <patternFill>
          <bgColor theme="6" tint="-0.24994659260841701"/>
        </patternFill>
      </fill>
    </dxf>
    <dxf>
      <fill>
        <patternFill>
          <bgColor theme="0" tint="-0.499984740745262"/>
        </patternFill>
      </fill>
    </dxf>
    <dxf>
      <font>
        <b/>
        <i val="0"/>
      </font>
      <numFmt numFmtId="0" formatCode="General"/>
      <fill>
        <patternFill>
          <bgColor theme="5" tint="0.39994506668294322"/>
        </patternFill>
      </fill>
    </dxf>
    <dxf>
      <font>
        <b/>
        <i val="0"/>
      </font>
      <numFmt numFmtId="0" formatCode="General"/>
      <fill>
        <patternFill>
          <bgColor theme="7" tint="0.39994506668294322"/>
        </patternFill>
      </fill>
    </dxf>
    <dxf>
      <font>
        <b/>
        <i val="0"/>
      </font>
      <fill>
        <patternFill>
          <bgColor theme="6" tint="-0.24994659260841701"/>
        </patternFill>
      </fill>
    </dxf>
    <dxf>
      <font>
        <b/>
        <i val="0"/>
      </font>
      <fill>
        <patternFill>
          <bgColor theme="6" tint="-0.24994659260841701"/>
        </patternFill>
      </fill>
    </dxf>
    <dxf>
      <font>
        <b/>
        <i val="0"/>
      </font>
      <fill>
        <patternFill>
          <bgColor theme="6" tint="-0.24994659260841701"/>
        </patternFill>
      </fill>
    </dxf>
    <dxf>
      <font>
        <b/>
        <i val="0"/>
      </font>
      <numFmt numFmtId="0" formatCode="General"/>
      <fill>
        <patternFill>
          <bgColor theme="7" tint="0.39994506668294322"/>
        </patternFill>
      </fill>
    </dxf>
    <dxf>
      <font>
        <b/>
        <i val="0"/>
      </font>
      <numFmt numFmtId="0" formatCode="General"/>
      <fill>
        <patternFill>
          <bgColor theme="7" tint="0.39994506668294322"/>
        </patternFill>
      </fill>
    </dxf>
    <dxf>
      <font>
        <b/>
        <i val="0"/>
      </font>
      <numFmt numFmtId="0" formatCode="General"/>
      <fill>
        <patternFill>
          <bgColor theme="7" tint="0.39994506668294322"/>
        </patternFill>
      </fill>
    </dxf>
    <dxf>
      <font>
        <b/>
        <i val="0"/>
      </font>
      <fill>
        <patternFill>
          <bgColor theme="6" tint="-0.24994659260841701"/>
        </patternFill>
      </fill>
    </dxf>
    <dxf>
      <fill>
        <patternFill>
          <bgColor theme="0" tint="-0.499984740745262"/>
        </patternFill>
      </fill>
    </dxf>
    <dxf>
      <fill>
        <patternFill>
          <bgColor theme="0" tint="-0.499984740745262"/>
        </patternFill>
      </fill>
    </dxf>
    <dxf>
      <fill>
        <patternFill>
          <bgColor theme="0" tint="-0.499984740745262"/>
        </patternFill>
      </fill>
    </dxf>
    <dxf>
      <font>
        <b/>
        <i val="0"/>
      </font>
      <numFmt numFmtId="0" formatCode="General"/>
      <fill>
        <patternFill>
          <bgColor theme="5" tint="0.39994506668294322"/>
        </patternFill>
      </fill>
    </dxf>
    <dxf>
      <font>
        <b/>
        <i val="0"/>
      </font>
      <numFmt numFmtId="0" formatCode="General"/>
      <fill>
        <patternFill>
          <bgColor theme="5" tint="0.39994506668294322"/>
        </patternFill>
      </fill>
    </dxf>
    <dxf>
      <fill>
        <patternFill>
          <bgColor theme="0" tint="-0.49998474074526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them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them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theme="2"/>
        </patternFill>
      </fill>
    </dxf>
    <dxf>
      <fill>
        <patternFill>
          <bgColor rgb="FF92D050"/>
        </patternFill>
      </fill>
    </dxf>
    <dxf>
      <fill>
        <patternFill>
          <bgColor rgb="FFFFC7CE"/>
        </patternFill>
      </fill>
    </dxf>
    <dxf>
      <fill>
        <patternFill>
          <bgColor theme="0" tint="-0.14996795556505021"/>
        </patternFill>
      </fill>
    </dxf>
    <dxf>
      <fill>
        <patternFill>
          <bgColor theme="0" tint="-0.24994659260841701"/>
        </patternFill>
      </fill>
    </dxf>
    <dxf>
      <fill>
        <patternFill>
          <bgColor theme="0" tint="-0.34998626667073579"/>
        </patternFill>
      </fill>
    </dxf>
    <dxf>
      <fill>
        <patternFill>
          <bgColor rgb="FF92D050"/>
        </patternFill>
      </fill>
    </dxf>
    <dxf>
      <fill>
        <patternFill>
          <bgColor theme="2" tint="-9.9948118533890809E-2"/>
        </patternFill>
      </fill>
    </dxf>
    <dxf>
      <fill>
        <patternFill>
          <bgColor theme="2"/>
        </patternFill>
      </fill>
    </dxf>
  </dxfs>
  <tableStyles count="0" defaultTableStyle="TableStyleMedium2" defaultPivotStyle="PivotStyleLight16"/>
  <colors>
    <mruColors>
      <color rgb="FFB43737"/>
      <color rgb="FFC00001"/>
      <color rgb="FF3F5AA9"/>
      <color rgb="FF166969"/>
      <color rgb="FFB40000"/>
      <color rgb="FFD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eetMetadata" Target="metadata.xml"/><Relationship Id="rId26" Type="http://schemas.openxmlformats.org/officeDocument/2006/relationships/customXml" Target="../customXml/item3.xml"/><Relationship Id="rId3" Type="http://schemas.openxmlformats.org/officeDocument/2006/relationships/worksheet" Target="worksheets/sheet3.xml"/><Relationship Id="rId21" Type="http://schemas.microsoft.com/office/2017/06/relationships/rdRichValueStructure" Target="richData/rdrichvaluestructure.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styles" Target="styles.xml"/><Relationship Id="rId20" Type="http://schemas.microsoft.com/office/2017/06/relationships/rdRichValue" Target="richData/rdrichvalu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alcChain" Target="calcChain.xml"/><Relationship Id="rId10" Type="http://schemas.openxmlformats.org/officeDocument/2006/relationships/worksheet" Target="worksheets/sheet10.xml"/><Relationship Id="rId19" Type="http://schemas.microsoft.com/office/2022/10/relationships/richValueRel" Target="richData/richValueRel.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microsoft.com/office/2017/06/relationships/rdRichValueTypes" Target="richData/rdRichValueTyp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Seguimiento al Cumplimiento del plan de Trabajo del SGSST Vigencia</a:t>
            </a:r>
          </a:p>
        </c:rich>
      </c:tx>
      <c:layout>
        <c:manualLayout>
          <c:xMode val="edge"/>
          <c:yMode val="edge"/>
          <c:x val="0.12609306921211999"/>
          <c:y val="4.25961122675758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'[3]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'PLAN ANUAL 2024'!$C$47:$Z$47</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smooth val="0"/>
          <c:extLst>
            <c:ext xmlns:c16="http://schemas.microsoft.com/office/drawing/2014/chart" uri="{C3380CC4-5D6E-409C-BE32-E72D297353CC}">
              <c16:uniqueId val="{00000000-B80F-45E9-BD9D-411848E975FF}"/>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'[3]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'[3] Plan Trabajo SST 2021'!$C$72:$Z$72</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6="http://schemas.microsoft.com/office/drawing/2014/chart" uri="{C3380CC4-5D6E-409C-BE32-E72D297353CC}">
              <c16:uniqueId val="{00000001-B80F-45E9-BD9D-411848E975FF}"/>
            </c:ext>
          </c:extLst>
        </c:ser>
        <c:dLbls>
          <c:showLegendKey val="0"/>
          <c:showVal val="0"/>
          <c:showCatName val="0"/>
          <c:showSerName val="0"/>
          <c:showPercent val="0"/>
          <c:showBubbleSize val="0"/>
        </c:dLbls>
        <c:marker val="1"/>
        <c:smooth val="0"/>
        <c:axId val="467275224"/>
        <c:axId val="467232120"/>
      </c:lineChart>
      <c:catAx>
        <c:axId val="467275224"/>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467232120"/>
        <c:crosses val="autoZero"/>
        <c:auto val="1"/>
        <c:lblAlgn val="ctr"/>
        <c:lblOffset val="100"/>
        <c:noMultiLvlLbl val="0"/>
      </c:catAx>
      <c:valAx>
        <c:axId val="467232120"/>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a:t>
                </a:r>
              </a:p>
            </c:rich>
          </c:tx>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467275224"/>
        <c:crosses val="autoZero"/>
        <c:crossBetween val="between"/>
      </c:valAx>
      <c:spPr>
        <a:solidFill>
          <a:srgbClr val="FFFFFF"/>
        </a:solidFill>
        <a:ln w="25400">
          <a:noFill/>
        </a:ln>
      </c:spPr>
    </c:plotArea>
    <c:legend>
      <c:legendPos val="r"/>
      <c:layout>
        <c:manualLayout>
          <c:xMode val="edge"/>
          <c:yMode val="edge"/>
          <c:x val="0.71026547054752498"/>
          <c:y val="0.50950573707022295"/>
          <c:w val="0.27152339788372198"/>
          <c:h val="0.174904918494384"/>
        </c:manualLayout>
      </c:layout>
      <c:overlay val="0"/>
      <c:spPr>
        <a:noFill/>
        <a:ln w="25400">
          <a:noFill/>
        </a:ln>
      </c:spPr>
      <c:txPr>
        <a:bodyPr/>
        <a:lstStyle/>
        <a:p>
          <a:pPr>
            <a:defRPr sz="44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 ICOL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9"/>
        </c:manualLayout>
      </c:layout>
      <c:barChart>
        <c:barDir val="col"/>
        <c:grouping val="clustered"/>
        <c:varyColors val="0"/>
        <c:ser>
          <c:idx val="0"/>
          <c:order val="0"/>
          <c:tx>
            <c:strRef>
              <c:f>'SVE-Psicosocial'!$E$77</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'SVE-Psicosocial'!$I$74:$T$74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'SVE-Psicosocial'!$I$77:$T$77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EB9-43FE-9AC6-F0DD4005A911}"/>
            </c:ext>
          </c:extLst>
        </c:ser>
        <c:dLbls>
          <c:showLegendKey val="0"/>
          <c:showVal val="1"/>
          <c:showCatName val="0"/>
          <c:showSerName val="0"/>
          <c:showPercent val="0"/>
          <c:showBubbleSize val="0"/>
        </c:dLbls>
        <c:gapWidth val="150"/>
        <c:axId val="466690664"/>
        <c:axId val="466903336"/>
      </c:barChart>
      <c:lineChart>
        <c:grouping val="standard"/>
        <c:varyColors val="0"/>
        <c:ser>
          <c:idx val="1"/>
          <c:order val="1"/>
          <c:tx>
            <c:strRef>
              <c:f>'SVE-Psicosocial'!$E$78</c:f>
              <c:strCache>
                <c:ptCount val="1"/>
                <c:pt idx="0">
                  <c:v>Meta </c:v>
                </c:pt>
              </c:strCache>
            </c:strRef>
          </c:tx>
          <c:marker>
            <c:symbol val="none"/>
          </c:marker>
          <c:cat>
            <c:strRef>
              <c:f>'SVE-Psicosocial'!$I$74:$T$74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'SVE-Psicosocial'!$I$78:$T$78</c:f>
              <c:numCache>
                <c:formatCode>0%</c:formatCode>
                <c:ptCount val="12"/>
                <c:pt idx="0">
                  <c:v>0.93</c:v>
                </c:pt>
                <c:pt idx="1">
                  <c:v>0.93</c:v>
                </c:pt>
                <c:pt idx="2">
                  <c:v>0.93</c:v>
                </c:pt>
                <c:pt idx="3">
                  <c:v>0.93</c:v>
                </c:pt>
                <c:pt idx="4">
                  <c:v>0.93</c:v>
                </c:pt>
                <c:pt idx="5">
                  <c:v>0.93</c:v>
                </c:pt>
                <c:pt idx="6">
                  <c:v>0.93</c:v>
                </c:pt>
                <c:pt idx="7">
                  <c:v>0.93</c:v>
                </c:pt>
                <c:pt idx="8">
                  <c:v>0.93</c:v>
                </c:pt>
                <c:pt idx="9">
                  <c:v>0.93</c:v>
                </c:pt>
                <c:pt idx="10">
                  <c:v>0.93</c:v>
                </c:pt>
                <c:pt idx="11">
                  <c:v>0.93</c:v>
                </c:pt>
              </c:numCache>
            </c:numRef>
          </c:val>
          <c:smooth val="0"/>
          <c:extLst>
            <c:ext xmlns:c16="http://schemas.microsoft.com/office/drawing/2014/chart" uri="{C3380CC4-5D6E-409C-BE32-E72D297353CC}">
              <c16:uniqueId val="{00000001-9EB9-43FE-9AC6-F0DD4005A911}"/>
            </c:ext>
          </c:extLst>
        </c:ser>
        <c:dLbls>
          <c:showLegendKey val="0"/>
          <c:showVal val="0"/>
          <c:showCatName val="0"/>
          <c:showSerName val="0"/>
          <c:showPercent val="0"/>
          <c:showBubbleSize val="0"/>
        </c:dLbls>
        <c:marker val="1"/>
        <c:smooth val="0"/>
        <c:axId val="466690664"/>
        <c:axId val="466903336"/>
      </c:lineChart>
      <c:catAx>
        <c:axId val="466690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66903336"/>
        <c:crosses val="autoZero"/>
        <c:auto val="1"/>
        <c:lblAlgn val="ctr"/>
        <c:lblOffset val="100"/>
        <c:tickLblSkip val="1"/>
        <c:tickMarkSkip val="1"/>
        <c:noMultiLvlLbl val="0"/>
      </c:catAx>
      <c:valAx>
        <c:axId val="4669033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666906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ÍNDICE DE INCIDENCIA DEL PROGRAMA</a:t>
            </a:r>
            <a:r>
              <a:rPr lang="es-CO" sz="1200"/>
              <a:t>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9"/>
        </c:manualLayout>
      </c:layout>
      <c:barChart>
        <c:barDir val="col"/>
        <c:grouping val="clustered"/>
        <c:varyColors val="0"/>
        <c:ser>
          <c:idx val="0"/>
          <c:order val="0"/>
          <c:tx>
            <c:strRef>
              <c:f>'SVE-Psicosocial'!$E$88:$H$88</c:f>
              <c:strCache>
                <c:ptCount val="4"/>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'SVE-Psicosocial'!$I$74:$T$74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'SVE-Psicosocial'!$I$88:$T$88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0F5-4F50-972D-D7171734C67C}"/>
            </c:ext>
          </c:extLst>
        </c:ser>
        <c:dLbls>
          <c:showLegendKey val="0"/>
          <c:showVal val="1"/>
          <c:showCatName val="0"/>
          <c:showSerName val="0"/>
          <c:showPercent val="0"/>
          <c:showBubbleSize val="0"/>
        </c:dLbls>
        <c:gapWidth val="150"/>
        <c:axId val="489111064"/>
        <c:axId val="489114344"/>
      </c:barChart>
      <c:lineChart>
        <c:grouping val="standard"/>
        <c:varyColors val="0"/>
        <c:ser>
          <c:idx val="1"/>
          <c:order val="1"/>
          <c:tx>
            <c:strRef>
              <c:f>'SVE-Psicosocial'!$E$89:$H$89</c:f>
              <c:strCache>
                <c:ptCount val="4"/>
                <c:pt idx="0">
                  <c:v>Meta </c:v>
                </c:pt>
              </c:strCache>
            </c:strRef>
          </c:tx>
          <c:marker>
            <c:symbol val="none"/>
          </c:marker>
          <c:dLbls>
            <c:spPr>
              <a:noFill/>
              <a:ln>
                <a:noFill/>
              </a:ln>
              <a:effectLst/>
            </c:spPr>
            <c:txPr>
              <a:bodyPr/>
              <a:lstStyle/>
              <a:p>
                <a:pPr>
                  <a:defRPr sz="800"/>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'SVE-Psicosocial'!$I$74:$T$74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'SVE-Psicosocial'!$I$89:$T$89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0F5-4F50-972D-D7171734C67C}"/>
            </c:ext>
          </c:extLst>
        </c:ser>
        <c:dLbls>
          <c:showLegendKey val="0"/>
          <c:showVal val="0"/>
          <c:showCatName val="0"/>
          <c:showSerName val="0"/>
          <c:showPercent val="0"/>
          <c:showBubbleSize val="0"/>
        </c:dLbls>
        <c:marker val="1"/>
        <c:smooth val="0"/>
        <c:axId val="489111064"/>
        <c:axId val="489114344"/>
      </c:lineChart>
      <c:catAx>
        <c:axId val="489111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114344"/>
        <c:crosses val="autoZero"/>
        <c:auto val="1"/>
        <c:lblAlgn val="ctr"/>
        <c:lblOffset val="100"/>
        <c:tickLblSkip val="1"/>
        <c:tickMarkSkip val="1"/>
        <c:noMultiLvlLbl val="0"/>
      </c:catAx>
      <c:valAx>
        <c:axId val="48911434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911106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6">
        <a:lumMod val="20000"/>
        <a:lumOff val="8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ÍNDICE DE PREVALENCIA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9"/>
        </c:manualLayout>
      </c:layout>
      <c:barChart>
        <c:barDir val="col"/>
        <c:grouping val="clustered"/>
        <c:varyColors val="0"/>
        <c:ser>
          <c:idx val="0"/>
          <c:order val="0"/>
          <c:tx>
            <c:strRef>
              <c:f>'SVE-Psicosocial'!$E$99:$H$99</c:f>
              <c:strCache>
                <c:ptCount val="4"/>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'SVE-Psicosocial'!$I$74:$T$74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'SVE-Psicosocial'!$I$99:$T$99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EBF-4989-B7D2-A7AD5883FAAA}"/>
            </c:ext>
          </c:extLst>
        </c:ser>
        <c:dLbls>
          <c:showLegendKey val="0"/>
          <c:showVal val="1"/>
          <c:showCatName val="0"/>
          <c:showSerName val="0"/>
          <c:showPercent val="0"/>
          <c:showBubbleSize val="0"/>
        </c:dLbls>
        <c:gapWidth val="150"/>
        <c:axId val="489163784"/>
        <c:axId val="489167080"/>
      </c:barChart>
      <c:lineChart>
        <c:grouping val="standard"/>
        <c:varyColors val="0"/>
        <c:ser>
          <c:idx val="1"/>
          <c:order val="1"/>
          <c:tx>
            <c:strRef>
              <c:f>'SVE-Psicosocial'!$E$100:$H$100</c:f>
              <c:strCache>
                <c:ptCount val="4"/>
                <c:pt idx="0">
                  <c:v>Meta </c:v>
                </c:pt>
              </c:strCache>
            </c:strRef>
          </c:tx>
          <c:marker>
            <c:symbol val="none"/>
          </c:marker>
          <c:dLbls>
            <c:spPr>
              <a:noFill/>
              <a:ln>
                <a:noFill/>
              </a:ln>
              <a:effectLst/>
            </c:spPr>
            <c:txPr>
              <a:bodyPr/>
              <a:lstStyle/>
              <a:p>
                <a:pPr>
                  <a:defRPr sz="800"/>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'SVE-Psicosocial'!$I$74:$T$74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'SVE-Psicosocial'!$I$100:$T$100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EBF-4989-B7D2-A7AD5883FAAA}"/>
            </c:ext>
          </c:extLst>
        </c:ser>
        <c:dLbls>
          <c:showLegendKey val="0"/>
          <c:showVal val="0"/>
          <c:showCatName val="0"/>
          <c:showSerName val="0"/>
          <c:showPercent val="0"/>
          <c:showBubbleSize val="0"/>
        </c:dLbls>
        <c:marker val="1"/>
        <c:smooth val="0"/>
        <c:axId val="489163784"/>
        <c:axId val="489167080"/>
      </c:lineChart>
      <c:catAx>
        <c:axId val="489163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167080"/>
        <c:crosses val="autoZero"/>
        <c:auto val="1"/>
        <c:lblAlgn val="ctr"/>
        <c:lblOffset val="100"/>
        <c:tickLblSkip val="1"/>
        <c:tickMarkSkip val="1"/>
        <c:noMultiLvlLbl val="0"/>
      </c:catAx>
      <c:valAx>
        <c:axId val="48916708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916378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4">
        <a:lumMod val="20000"/>
        <a:lumOff val="8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COBERTURA EVALUACIÓN PSICOSOCIAL</a:t>
            </a:r>
            <a:r>
              <a:rPr lang="es-CO" sz="1200"/>
              <a:t>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9"/>
        </c:manualLayout>
      </c:layout>
      <c:barChart>
        <c:barDir val="col"/>
        <c:grouping val="clustered"/>
        <c:varyColors val="0"/>
        <c:ser>
          <c:idx val="0"/>
          <c:order val="0"/>
          <c:tx>
            <c:strRef>
              <c:f>'[4]PVE-PSI-ICOL 2018'!$E$132:$H$132</c:f>
              <c:strCache>
                <c:ptCount val="1"/>
                <c:pt idx="0">
                  <c:v>0 0 0 0</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'[4]PVE-PSI-ICOL 2018'!$I$96:$T$96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'[4]PVE-PSI-ICOL 2018'!$I$132:$T$132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D4B-4ABC-8A8F-DB8E514B29BF}"/>
            </c:ext>
          </c:extLst>
        </c:ser>
        <c:dLbls>
          <c:showLegendKey val="0"/>
          <c:showVal val="1"/>
          <c:showCatName val="0"/>
          <c:showSerName val="0"/>
          <c:showPercent val="0"/>
          <c:showBubbleSize val="0"/>
        </c:dLbls>
        <c:gapWidth val="150"/>
        <c:axId val="489212792"/>
        <c:axId val="489216088"/>
      </c:barChart>
      <c:lineChart>
        <c:grouping val="standard"/>
        <c:varyColors val="0"/>
        <c:ser>
          <c:idx val="1"/>
          <c:order val="1"/>
          <c:tx>
            <c:strRef>
              <c:f>'[4]PVE-PSI-ICOL 2018'!$E$133:$H$133</c:f>
              <c:strCache>
                <c:ptCount val="1"/>
                <c:pt idx="0">
                  <c:v>Promedio de trabajadores en el periodo  0 0 0</c:v>
                </c:pt>
              </c:strCache>
            </c:strRef>
          </c:tx>
          <c:marker>
            <c:symbol val="none"/>
          </c:marker>
          <c:cat>
            <c:numRef>
              <c:f>'[4]PVE-PSI-ICOL 2018'!$I$96:$T$96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'[4]PVE-PSI-ICOL 2018'!$I$133:$T$133</c:f>
              <c:numCache>
                <c:formatCode>General</c:formatCode>
                <c:ptCount val="12"/>
                <c:pt idx="0">
                  <c:v>823</c:v>
                </c:pt>
                <c:pt idx="1">
                  <c:v>845</c:v>
                </c:pt>
                <c:pt idx="2">
                  <c:v>874</c:v>
                </c:pt>
                <c:pt idx="3">
                  <c:v>898</c:v>
                </c:pt>
                <c:pt idx="4">
                  <c:v>873</c:v>
                </c:pt>
                <c:pt idx="5">
                  <c:v>880</c:v>
                </c:pt>
                <c:pt idx="6">
                  <c:v>898</c:v>
                </c:pt>
                <c:pt idx="7">
                  <c:v>871</c:v>
                </c:pt>
                <c:pt idx="8">
                  <c:v>894</c:v>
                </c:pt>
                <c:pt idx="9">
                  <c:v>979</c:v>
                </c:pt>
                <c:pt idx="10">
                  <c:v>0</c:v>
                </c:pt>
                <c:pt idx="11">
                  <c:v>0</c:v>
                </c:pt>
              </c:numCache>
            </c:numRef>
          </c:val>
          <c:smooth val="0"/>
          <c:extLst>
            <c:ext xmlns:c16="http://schemas.microsoft.com/office/drawing/2014/chart" uri="{C3380CC4-5D6E-409C-BE32-E72D297353CC}">
              <c16:uniqueId val="{00000001-CD4B-4ABC-8A8F-DB8E514B29BF}"/>
            </c:ext>
          </c:extLst>
        </c:ser>
        <c:dLbls>
          <c:showLegendKey val="0"/>
          <c:showVal val="0"/>
          <c:showCatName val="0"/>
          <c:showSerName val="0"/>
          <c:showPercent val="0"/>
          <c:showBubbleSize val="0"/>
        </c:dLbls>
        <c:marker val="1"/>
        <c:smooth val="0"/>
        <c:axId val="489212792"/>
        <c:axId val="489216088"/>
      </c:lineChart>
      <c:catAx>
        <c:axId val="489212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216088"/>
        <c:crosses val="autoZero"/>
        <c:auto val="1"/>
        <c:lblAlgn val="ctr"/>
        <c:lblOffset val="100"/>
        <c:tickLblSkip val="1"/>
        <c:tickMarkSkip val="1"/>
        <c:noMultiLvlLbl val="0"/>
      </c:catAx>
      <c:valAx>
        <c:axId val="48921608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92127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2">
        <a:lumMod val="20000"/>
        <a:lumOff val="8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'PVE-DME'!$E$70</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'PVE-DME'!$I$67:$T$67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'PVE-DME'!$I$70:$T$70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CB24-4F02-94AB-3BFC18FB9B49}"/>
            </c:ext>
          </c:extLst>
        </c:ser>
        <c:dLbls>
          <c:showLegendKey val="0"/>
          <c:showVal val="1"/>
          <c:showCatName val="0"/>
          <c:showSerName val="0"/>
          <c:showPercent val="0"/>
          <c:showBubbleSize val="0"/>
        </c:dLbls>
        <c:gapWidth val="150"/>
        <c:axId val="475021880"/>
        <c:axId val="489230536"/>
      </c:barChart>
      <c:lineChart>
        <c:grouping val="standard"/>
        <c:varyColors val="0"/>
        <c:ser>
          <c:idx val="1"/>
          <c:order val="1"/>
          <c:tx>
            <c:strRef>
              <c:f>'PVE-DME'!$E$71</c:f>
              <c:strCache>
                <c:ptCount val="1"/>
                <c:pt idx="0">
                  <c:v>Meta </c:v>
                </c:pt>
              </c:strCache>
            </c:strRef>
          </c:tx>
          <c:marker>
            <c:symbol val="none"/>
          </c:marker>
          <c:val>
            <c:numRef>
              <c:f>'PVE-DME'!$I$71:$T$71</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1-CB24-4F02-94AB-3BFC18FB9B49}"/>
            </c:ext>
          </c:extLst>
        </c:ser>
        <c:dLbls>
          <c:showLegendKey val="0"/>
          <c:showVal val="0"/>
          <c:showCatName val="0"/>
          <c:showSerName val="0"/>
          <c:showPercent val="0"/>
          <c:showBubbleSize val="0"/>
        </c:dLbls>
        <c:marker val="1"/>
        <c:smooth val="0"/>
        <c:axId val="475021880"/>
        <c:axId val="489230536"/>
      </c:lineChart>
      <c:catAx>
        <c:axId val="4750218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230536"/>
        <c:crosses val="autoZero"/>
        <c:auto val="1"/>
        <c:lblAlgn val="ctr"/>
        <c:lblOffset val="100"/>
        <c:tickLblSkip val="1"/>
        <c:tickMarkSkip val="1"/>
        <c:noMultiLvlLbl val="0"/>
      </c:catAx>
      <c:valAx>
        <c:axId val="48923053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7502188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3">
        <a:lumMod val="60000"/>
        <a:lumOff val="4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8"/>
        </c:manualLayout>
      </c:layout>
      <c:barChart>
        <c:barDir val="col"/>
        <c:grouping val="clustered"/>
        <c:varyColors val="0"/>
        <c:ser>
          <c:idx val="0"/>
          <c:order val="0"/>
          <c:tx>
            <c:strRef>
              <c:f>'PVE-DME'!$E$81</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'PVE-DME'!$I$78:$T$78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'PVE-DME'!$I$81:$T$81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19E-4CF8-97E8-B27D2AC98684}"/>
            </c:ext>
          </c:extLst>
        </c:ser>
        <c:dLbls>
          <c:showLegendKey val="0"/>
          <c:showVal val="1"/>
          <c:showCatName val="0"/>
          <c:showSerName val="0"/>
          <c:showPercent val="0"/>
          <c:showBubbleSize val="0"/>
        </c:dLbls>
        <c:gapWidth val="150"/>
        <c:axId val="489296216"/>
        <c:axId val="489299576"/>
      </c:barChart>
      <c:lineChart>
        <c:grouping val="standard"/>
        <c:varyColors val="0"/>
        <c:ser>
          <c:idx val="1"/>
          <c:order val="1"/>
          <c:tx>
            <c:strRef>
              <c:f>'PVE-DME'!$E$82</c:f>
              <c:strCache>
                <c:ptCount val="1"/>
                <c:pt idx="0">
                  <c:v>Meta </c:v>
                </c:pt>
              </c:strCache>
            </c:strRef>
          </c:tx>
          <c:marker>
            <c:symbol val="none"/>
          </c:marker>
          <c:cat>
            <c:strRef>
              <c:f>'PVE-DME'!$I$78:$T$78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'PVE-DME'!$I$82:$T$82</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1-019E-4CF8-97E8-B27D2AC98684}"/>
            </c:ext>
          </c:extLst>
        </c:ser>
        <c:dLbls>
          <c:showLegendKey val="0"/>
          <c:showVal val="0"/>
          <c:showCatName val="0"/>
          <c:showSerName val="0"/>
          <c:showPercent val="0"/>
          <c:showBubbleSize val="0"/>
        </c:dLbls>
        <c:marker val="1"/>
        <c:smooth val="0"/>
        <c:axId val="489296216"/>
        <c:axId val="489299576"/>
      </c:lineChart>
      <c:catAx>
        <c:axId val="489296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299576"/>
        <c:crosses val="autoZero"/>
        <c:auto val="1"/>
        <c:lblAlgn val="ctr"/>
        <c:lblOffset val="100"/>
        <c:tickLblSkip val="1"/>
        <c:tickMarkSkip val="1"/>
        <c:noMultiLvlLbl val="0"/>
      </c:catAx>
      <c:valAx>
        <c:axId val="489299576"/>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929621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'PVE-DME'!$E$92</c:f>
              <c:strCache>
                <c:ptCount val="1"/>
                <c:pt idx="0">
                  <c:v>Resultado</c:v>
                </c:pt>
              </c:strCache>
            </c:strRef>
          </c:tx>
          <c:val>
            <c:numRef>
              <c:f>'PVE-DME'!$I$92:$T$92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955-48A6-9B17-2FD4F7B9A9F3}"/>
            </c:ext>
          </c:extLst>
        </c:ser>
        <c:ser>
          <c:idx val="1"/>
          <c:order val="1"/>
          <c:tx>
            <c:strRef>
              <c:f>'PVE-DME'!$E$93</c:f>
              <c:strCache>
                <c:ptCount val="1"/>
                <c:pt idx="0">
                  <c:v>Meta </c:v>
                </c:pt>
              </c:strCache>
            </c:strRef>
          </c:tx>
          <c:val>
            <c:numRef>
              <c:f>'PVE-DME'!$I$93:$T$93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E955-48A6-9B17-2FD4F7B9A9F3}"/>
            </c:ext>
          </c:extLst>
        </c:ser>
        <c:dLbls>
          <c:showLegendKey val="0"/>
          <c:showVal val="0"/>
          <c:showCatName val="0"/>
          <c:showSerName val="0"/>
          <c:showPercent val="0"/>
          <c:showBubbleSize val="0"/>
        </c:dLbls>
        <c:marker val="1"/>
        <c:smooth val="0"/>
        <c:axId val="489332040"/>
        <c:axId val="489335016"/>
      </c:lineChart>
      <c:catAx>
        <c:axId val="489332040"/>
        <c:scaling>
          <c:orientation val="minMax"/>
        </c:scaling>
        <c:delete val="0"/>
        <c:axPos val="b"/>
        <c:majorTickMark val="out"/>
        <c:minorTickMark val="none"/>
        <c:tickLblPos val="nextTo"/>
        <c:crossAx val="489335016"/>
        <c:crosses val="autoZero"/>
        <c:auto val="1"/>
        <c:lblAlgn val="ctr"/>
        <c:lblOffset val="100"/>
        <c:noMultiLvlLbl val="0"/>
      </c:catAx>
      <c:valAx>
        <c:axId val="489335016"/>
        <c:scaling>
          <c:orientation val="minMax"/>
          <c:max val="0.2"/>
          <c:min val="-0.01"/>
        </c:scaling>
        <c:delete val="0"/>
        <c:axPos val="l"/>
        <c:majorGridlines/>
        <c:numFmt formatCode="General" sourceLinked="1"/>
        <c:majorTickMark val="out"/>
        <c:minorTickMark val="none"/>
        <c:tickLblPos val="nextTo"/>
        <c:crossAx val="4893320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'PVE-DME'!$E$103</c:f>
              <c:strCache>
                <c:ptCount val="1"/>
                <c:pt idx="0">
                  <c:v>Resultado</c:v>
                </c:pt>
              </c:strCache>
            </c:strRef>
          </c:tx>
          <c:val>
            <c:numRef>
              <c:f>'PVE-DME'!$I$103:$T$103</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580-4F07-A22A-64140E198D6D}"/>
            </c:ext>
          </c:extLst>
        </c:ser>
        <c:ser>
          <c:idx val="1"/>
          <c:order val="1"/>
          <c:tx>
            <c:strRef>
              <c:f>'PVE-DME'!$E$104</c:f>
              <c:strCache>
                <c:ptCount val="1"/>
                <c:pt idx="0">
                  <c:v>Meta</c:v>
                </c:pt>
              </c:strCache>
            </c:strRef>
          </c:tx>
          <c:val>
            <c:numRef>
              <c:f>'PVE-DME'!$I$104:$T$104</c:f>
              <c:numCache>
                <c:formatCode>0.00</c:formatCode>
                <c:ptCount val="12"/>
                <c:pt idx="0">
                  <c:v>0.56999999999999995</c:v>
                </c:pt>
                <c:pt idx="1">
                  <c:v>0.56999999999999995</c:v>
                </c:pt>
                <c:pt idx="2">
                  <c:v>0.56999999999999995</c:v>
                </c:pt>
                <c:pt idx="3">
                  <c:v>0.56999999999999995</c:v>
                </c:pt>
                <c:pt idx="4">
                  <c:v>0.56999999999999995</c:v>
                </c:pt>
                <c:pt idx="5">
                  <c:v>0.56999999999999995</c:v>
                </c:pt>
                <c:pt idx="6">
                  <c:v>0.56999999999999995</c:v>
                </c:pt>
                <c:pt idx="7">
                  <c:v>0.56999999999999995</c:v>
                </c:pt>
                <c:pt idx="8">
                  <c:v>0.56999999999999995</c:v>
                </c:pt>
                <c:pt idx="9">
                  <c:v>0.56999999999999995</c:v>
                </c:pt>
                <c:pt idx="10">
                  <c:v>0.56999999999999995</c:v>
                </c:pt>
                <c:pt idx="11">
                  <c:v>0.56999999999999995</c:v>
                </c:pt>
              </c:numCache>
            </c:numRef>
          </c:val>
          <c:smooth val="0"/>
          <c:extLst>
            <c:ext xmlns:c16="http://schemas.microsoft.com/office/drawing/2014/chart" uri="{C3380CC4-5D6E-409C-BE32-E72D297353CC}">
              <c16:uniqueId val="{00000001-C580-4F07-A22A-64140E198D6D}"/>
            </c:ext>
          </c:extLst>
        </c:ser>
        <c:dLbls>
          <c:showLegendKey val="0"/>
          <c:showVal val="0"/>
          <c:showCatName val="0"/>
          <c:showSerName val="0"/>
          <c:showPercent val="0"/>
          <c:showBubbleSize val="0"/>
        </c:dLbls>
        <c:marker val="1"/>
        <c:smooth val="0"/>
        <c:axId val="489369000"/>
        <c:axId val="489371976"/>
      </c:lineChart>
      <c:catAx>
        <c:axId val="489369000"/>
        <c:scaling>
          <c:orientation val="minMax"/>
        </c:scaling>
        <c:delete val="0"/>
        <c:axPos val="b"/>
        <c:majorTickMark val="out"/>
        <c:minorTickMark val="none"/>
        <c:tickLblPos val="nextTo"/>
        <c:crossAx val="489371976"/>
        <c:crosses val="autoZero"/>
        <c:auto val="1"/>
        <c:lblAlgn val="ctr"/>
        <c:lblOffset val="100"/>
        <c:noMultiLvlLbl val="0"/>
      </c:catAx>
      <c:valAx>
        <c:axId val="489371976"/>
        <c:scaling>
          <c:orientation val="minMax"/>
          <c:max val="0.7"/>
          <c:min val="0"/>
        </c:scaling>
        <c:delete val="0"/>
        <c:axPos val="l"/>
        <c:majorGridlines/>
        <c:numFmt formatCode="General" sourceLinked="1"/>
        <c:majorTickMark val="out"/>
        <c:minorTickMark val="none"/>
        <c:tickLblPos val="nextTo"/>
        <c:crossAx val="489369000"/>
        <c:crosses val="autoZero"/>
        <c:crossBetween val="between"/>
        <c:maj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'HIGIENE Y SEGURIDAD IND.'!$E$81</c:f>
              <c:strCache>
                <c:ptCount val="1"/>
                <c:pt idx="0">
                  <c:v>Resultado</c:v>
                </c:pt>
              </c:strCache>
            </c:strRef>
          </c:tx>
          <c:invertIfNegative val="0"/>
          <c:dLbls>
            <c:spPr>
              <a:noFill/>
              <a:ln>
                <a:noFill/>
              </a:ln>
              <a:effectLst/>
            </c:spPr>
            <c:txPr>
              <a:bodyPr/>
              <a:lstStyle/>
              <a:p>
                <a:pPr>
                  <a:defRPr sz="9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'HIGIENE Y SEGURIDAD IND.'!$I$78:$T$78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'HIGIENE Y SEGURIDAD IND.'!$I$81:$T$81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E99-4E60-A7CC-76230711A45C}"/>
            </c:ext>
          </c:extLst>
        </c:ser>
        <c:dLbls>
          <c:showLegendKey val="0"/>
          <c:showVal val="1"/>
          <c:showCatName val="0"/>
          <c:showSerName val="0"/>
          <c:showPercent val="0"/>
          <c:showBubbleSize val="0"/>
        </c:dLbls>
        <c:gapWidth val="150"/>
        <c:axId val="473653656"/>
        <c:axId val="473663800"/>
      </c:barChart>
      <c:lineChart>
        <c:grouping val="standard"/>
        <c:varyColors val="0"/>
        <c:ser>
          <c:idx val="1"/>
          <c:order val="1"/>
          <c:tx>
            <c:strRef>
              <c:f>'HIGIENE Y SEGURIDAD IND.'!$E$82</c:f>
              <c:strCache>
                <c:ptCount val="1"/>
                <c:pt idx="0">
                  <c:v>Meta </c:v>
                </c:pt>
              </c:strCache>
            </c:strRef>
          </c:tx>
          <c:marker>
            <c:symbol val="none"/>
          </c:marker>
          <c:val>
            <c:numRef>
              <c:f>'HIGIENE Y SEGURIDAD IND.'!$I$82:$T$82</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1-3E99-4E60-A7CC-76230711A45C}"/>
            </c:ext>
          </c:extLst>
        </c:ser>
        <c:dLbls>
          <c:showLegendKey val="0"/>
          <c:showVal val="0"/>
          <c:showCatName val="0"/>
          <c:showSerName val="0"/>
          <c:showPercent val="0"/>
          <c:showBubbleSize val="0"/>
        </c:dLbls>
        <c:marker val="1"/>
        <c:smooth val="0"/>
        <c:axId val="473653656"/>
        <c:axId val="473663800"/>
      </c:lineChart>
      <c:catAx>
        <c:axId val="473653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73663800"/>
        <c:crosses val="autoZero"/>
        <c:auto val="1"/>
        <c:lblAlgn val="ctr"/>
        <c:lblOffset val="100"/>
        <c:tickLblSkip val="1"/>
        <c:tickMarkSkip val="1"/>
        <c:noMultiLvlLbl val="0"/>
      </c:catAx>
      <c:valAx>
        <c:axId val="4736638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7365365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3">
        <a:lumMod val="60000"/>
        <a:lumOff val="4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8"/>
        </c:manualLayout>
      </c:layout>
      <c:barChart>
        <c:barDir val="col"/>
        <c:grouping val="clustered"/>
        <c:varyColors val="0"/>
        <c:ser>
          <c:idx val="0"/>
          <c:order val="0"/>
          <c:tx>
            <c:strRef>
              <c:f>'HIGIENE Y SEGURIDAD IND.'!$E$92</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'HIGIENE Y SEGURIDAD IND.'!$I$89:$T$89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'HIGIENE Y SEGURIDAD IND.'!$I$92:$T$92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83D-4C7F-AB8B-825B919E3D27}"/>
            </c:ext>
          </c:extLst>
        </c:ser>
        <c:dLbls>
          <c:showLegendKey val="0"/>
          <c:showVal val="1"/>
          <c:showCatName val="0"/>
          <c:showSerName val="0"/>
          <c:showPercent val="0"/>
          <c:showBubbleSize val="0"/>
        </c:dLbls>
        <c:gapWidth val="150"/>
        <c:axId val="489450808"/>
        <c:axId val="489454168"/>
      </c:barChart>
      <c:lineChart>
        <c:grouping val="standard"/>
        <c:varyColors val="0"/>
        <c:ser>
          <c:idx val="1"/>
          <c:order val="1"/>
          <c:tx>
            <c:strRef>
              <c:f>'HIGIENE Y SEGURIDAD IND.'!$E$93</c:f>
              <c:strCache>
                <c:ptCount val="1"/>
                <c:pt idx="0">
                  <c:v>Meta </c:v>
                </c:pt>
              </c:strCache>
            </c:strRef>
          </c:tx>
          <c:marker>
            <c:symbol val="none"/>
          </c:marker>
          <c:cat>
            <c:strRef>
              <c:f>'HIGIENE Y SEGURIDAD IND.'!$I$89:$T$89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'HIGIENE Y SEGURIDAD IND.'!$I$93:$T$93</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1-983D-4C7F-AB8B-825B919E3D27}"/>
            </c:ext>
          </c:extLst>
        </c:ser>
        <c:dLbls>
          <c:showLegendKey val="0"/>
          <c:showVal val="0"/>
          <c:showCatName val="0"/>
          <c:showSerName val="0"/>
          <c:showPercent val="0"/>
          <c:showBubbleSize val="0"/>
        </c:dLbls>
        <c:marker val="1"/>
        <c:smooth val="0"/>
        <c:axId val="489450808"/>
        <c:axId val="489454168"/>
      </c:lineChart>
      <c:catAx>
        <c:axId val="489450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454168"/>
        <c:crosses val="autoZero"/>
        <c:auto val="1"/>
        <c:lblAlgn val="ctr"/>
        <c:lblOffset val="100"/>
        <c:tickLblSkip val="1"/>
        <c:tickMarkSkip val="1"/>
        <c:noMultiLvlLbl val="0"/>
      </c:catAx>
      <c:valAx>
        <c:axId val="48945416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945080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 Cumplimiento de Ejecución del SGSST Vigencia</a:t>
            </a:r>
          </a:p>
        </c:rich>
      </c:tx>
      <c:layout>
        <c:manualLayout>
          <c:xMode val="edge"/>
          <c:yMode val="edge"/>
          <c:x val="0.23150667252566301"/>
          <c:y val="4.8386928733144999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399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7A-4C31-86E6-1DBCFCA8FB3E}"/>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'PLAN ANUAL 2024'!$AE$46</c:f>
              <c:numCache>
                <c:formatCode>0%</c:formatCode>
                <c:ptCount val="1"/>
                <c:pt idx="0">
                  <c:v>0</c:v>
                </c:pt>
              </c:numCache>
            </c:numRef>
          </c:val>
          <c:extLst>
            <c:ext xmlns:c16="http://schemas.microsoft.com/office/drawing/2014/chart" uri="{C3380CC4-5D6E-409C-BE32-E72D297353CC}">
              <c16:uniqueId val="{00000001-9C7A-4C31-86E6-1DBCFCA8FB3E}"/>
            </c:ext>
          </c:extLst>
        </c:ser>
        <c:ser>
          <c:idx val="2"/>
          <c:order val="1"/>
          <c:tx>
            <c:v>% Meta</c:v>
          </c:tx>
          <c:spPr>
            <a:solidFill>
              <a:srgbClr val="FF0000"/>
            </a:solidFill>
            <a:ln w="25400">
              <a:noFill/>
            </a:ln>
          </c:spPr>
          <c:invertIfNegative val="0"/>
          <c:dLbls>
            <c:dLbl>
              <c:idx val="0"/>
              <c:layout>
                <c:manualLayout>
                  <c:x val="5.9405940594059403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7A-4C31-86E6-1DBCFCA8FB3E}"/>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'[3] Plan Trabajo SST 2021'!$AD$72</c:f>
              <c:numCache>
                <c:formatCode>General</c:formatCode>
                <c:ptCount val="1"/>
                <c:pt idx="0">
                  <c:v>0.9</c:v>
                </c:pt>
              </c:numCache>
            </c:numRef>
          </c:val>
          <c:extLst>
            <c:ext xmlns:c16="http://schemas.microsoft.com/office/drawing/2014/chart" uri="{C3380CC4-5D6E-409C-BE32-E72D297353CC}">
              <c16:uniqueId val="{00000003-9C7A-4C31-86E6-1DBCFCA8FB3E}"/>
            </c:ext>
          </c:extLst>
        </c:ser>
        <c:dLbls>
          <c:showLegendKey val="0"/>
          <c:showVal val="0"/>
          <c:showCatName val="0"/>
          <c:showSerName val="0"/>
          <c:showPercent val="0"/>
          <c:showBubbleSize val="0"/>
        </c:dLbls>
        <c:gapWidth val="150"/>
        <c:shape val="box"/>
        <c:axId val="467515864"/>
        <c:axId val="466708584"/>
        <c:axId val="0"/>
      </c:bar3DChart>
      <c:catAx>
        <c:axId val="467515864"/>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466708584"/>
        <c:crosses val="autoZero"/>
        <c:auto val="1"/>
        <c:lblAlgn val="ctr"/>
        <c:lblOffset val="100"/>
        <c:noMultiLvlLbl val="0"/>
      </c:catAx>
      <c:valAx>
        <c:axId val="466708584"/>
        <c:scaling>
          <c:orientation val="minMax"/>
        </c:scaling>
        <c:delete val="0"/>
        <c:axPos val="l"/>
        <c:majorGridlines>
          <c:spPr>
            <a:ln w="3175">
              <a:solidFill>
                <a:srgbClr val="808080"/>
              </a:solidFill>
              <a:prstDash val="solid"/>
            </a:ln>
          </c:spPr>
        </c:majorGridlines>
        <c:numFmt formatCode="0%"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467515864"/>
        <c:crosses val="autoZero"/>
        <c:crossBetween val="between"/>
        <c:majorUnit val="0.1"/>
        <c:minorUnit val="0.1"/>
      </c:valAx>
      <c:spPr>
        <a:noFill/>
        <a:ln w="25400">
          <a:noFill/>
        </a:ln>
      </c:spPr>
    </c:plotArea>
    <c:legend>
      <c:legendPos val="r"/>
      <c:layout>
        <c:manualLayout>
          <c:xMode val="edge"/>
          <c:yMode val="edge"/>
          <c:x val="0.74551466134606503"/>
          <c:y val="0.57954759471859896"/>
          <c:w val="0.20391539292882499"/>
          <c:h val="0.204546092043838"/>
        </c:manualLayout>
      </c:layout>
      <c:overlay val="0"/>
      <c:spPr>
        <a:noFill/>
        <a:ln w="25400">
          <a:noFill/>
        </a:ln>
      </c:spPr>
      <c:txPr>
        <a:bodyPr/>
        <a:lstStyle/>
        <a:p>
          <a:pPr>
            <a:defRPr sz="65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00348087070201E-2"/>
          <c:y val="0.17732661972980199"/>
          <c:w val="0.84738996097503005"/>
          <c:h val="0.60893556637383806"/>
        </c:manualLayout>
      </c:layout>
      <c:lineChart>
        <c:grouping val="standard"/>
        <c:varyColors val="0"/>
        <c:ser>
          <c:idx val="0"/>
          <c:order val="0"/>
          <c:tx>
            <c:strRef>
              <c:f>'HIGIENE Y SEGURIDAD IND.'!$E$101</c:f>
              <c:strCache>
                <c:ptCount val="1"/>
                <c:pt idx="0">
                  <c:v>AT x RIESGO LOCATIVO</c:v>
                </c:pt>
              </c:strCache>
            </c:strRef>
          </c:tx>
          <c:cat>
            <c:multiLvlStrRef>
              <c:f>'HIGIENE Y SEGURIDAD IND.'!$I$99:$T$100</c:f>
              <c:multiLvlStrCache>
                <c:ptCount val="12"/>
                <c:lvl>
                  <c:pt idx="0">
                    <c:v>ENE</c:v>
                  </c:pt>
                  <c:pt idx="1">
                    <c:v>FEB</c:v>
                  </c:pt>
                  <c:pt idx="2">
                    <c:v>MAR</c:v>
                  </c:pt>
                  <c:pt idx="3">
                    <c:v>ABR</c:v>
                  </c:pt>
                  <c:pt idx="4">
                    <c:v>MAY</c:v>
                  </c:pt>
                  <c:pt idx="5">
                    <c:v>JUN</c:v>
                  </c:pt>
                  <c:pt idx="6">
                    <c:v>JUL</c:v>
                  </c:pt>
                  <c:pt idx="7">
                    <c:v>AGO</c:v>
                  </c:pt>
                  <c:pt idx="8">
                    <c:v>SEP</c:v>
                  </c:pt>
                  <c:pt idx="9">
                    <c:v>OCT</c:v>
                  </c:pt>
                  <c:pt idx="10">
                    <c:v>NOV</c:v>
                  </c:pt>
                  <c:pt idx="11">
                    <c:v>DIC</c:v>
                  </c:pt>
                </c:lvl>
                <c:lvl>
                  <c:pt idx="0">
                    <c:v>PERIODO</c:v>
                  </c:pt>
                </c:lvl>
              </c:multiLvlStrCache>
            </c:multiLvlStrRef>
          </c:cat>
          <c:val>
            <c:numRef>
              <c:f>'HIGIENE Y SEGURIDAD IND.'!$I$101:$T$101</c:f>
              <c:numCache>
                <c:formatCode>General</c:formatCode>
                <c:ptCount val="12"/>
              </c:numCache>
            </c:numRef>
          </c:val>
          <c:smooth val="0"/>
          <c:extLst>
            <c:ext xmlns:c16="http://schemas.microsoft.com/office/drawing/2014/chart" uri="{C3380CC4-5D6E-409C-BE32-E72D297353CC}">
              <c16:uniqueId val="{00000000-A8E1-4D12-B8F5-DB5ACB217B4C}"/>
            </c:ext>
          </c:extLst>
        </c:ser>
        <c:ser>
          <c:idx val="1"/>
          <c:order val="1"/>
          <c:val>
            <c:numRef>
              <c:f>'HIGIENE Y SEGURIDAD IND.'!$I$104:$T$104</c:f>
              <c:numCache>
                <c:formatCode>0.000</c:formatCode>
                <c:ptCount val="12"/>
                <c:pt idx="0">
                  <c:v>0.43</c:v>
                </c:pt>
                <c:pt idx="1">
                  <c:v>0.43</c:v>
                </c:pt>
                <c:pt idx="2">
                  <c:v>0.43</c:v>
                </c:pt>
                <c:pt idx="3">
                  <c:v>0.43</c:v>
                </c:pt>
                <c:pt idx="4">
                  <c:v>0.43</c:v>
                </c:pt>
                <c:pt idx="5">
                  <c:v>0.43</c:v>
                </c:pt>
                <c:pt idx="6">
                  <c:v>0.43</c:v>
                </c:pt>
                <c:pt idx="7">
                  <c:v>0.43</c:v>
                </c:pt>
                <c:pt idx="8">
                  <c:v>0.43</c:v>
                </c:pt>
                <c:pt idx="9">
                  <c:v>0.43</c:v>
                </c:pt>
                <c:pt idx="10">
                  <c:v>0.43</c:v>
                </c:pt>
                <c:pt idx="11">
                  <c:v>0.43</c:v>
                </c:pt>
              </c:numCache>
            </c:numRef>
          </c:val>
          <c:smooth val="0"/>
          <c:extLst>
            <c:ext xmlns:c16="http://schemas.microsoft.com/office/drawing/2014/chart" uri="{C3380CC4-5D6E-409C-BE32-E72D297353CC}">
              <c16:uniqueId val="{00000001-A8E1-4D12-B8F5-DB5ACB217B4C}"/>
            </c:ext>
          </c:extLst>
        </c:ser>
        <c:dLbls>
          <c:showLegendKey val="0"/>
          <c:showVal val="0"/>
          <c:showCatName val="0"/>
          <c:showSerName val="0"/>
          <c:showPercent val="0"/>
          <c:showBubbleSize val="0"/>
        </c:dLbls>
        <c:marker val="1"/>
        <c:smooth val="0"/>
        <c:axId val="489484248"/>
        <c:axId val="489489816"/>
      </c:lineChart>
      <c:catAx>
        <c:axId val="489484248"/>
        <c:scaling>
          <c:orientation val="minMax"/>
        </c:scaling>
        <c:delete val="0"/>
        <c:axPos val="b"/>
        <c:title>
          <c:tx>
            <c:rich>
              <a:bodyPr/>
              <a:lstStyle/>
              <a:p>
                <a:pPr>
                  <a:defRPr/>
                </a:pPr>
                <a:r>
                  <a:rPr lang="es-CO"/>
                  <a:t>ÍNDICE DE FRECUENCIA POR AT DE RIESGO LOCATIVO</a:t>
                </a:r>
              </a:p>
            </c:rich>
          </c:tx>
          <c:layout>
            <c:manualLayout>
              <c:xMode val="edge"/>
              <c:yMode val="edge"/>
              <c:x val="0.38327256246607"/>
              <c:y val="6.0881209097084103E-2"/>
            </c:manualLayout>
          </c:layout>
          <c:overlay val="0"/>
        </c:title>
        <c:numFmt formatCode="General" sourceLinked="0"/>
        <c:majorTickMark val="none"/>
        <c:minorTickMark val="none"/>
        <c:tickLblPos val="nextTo"/>
        <c:crossAx val="489489816"/>
        <c:crosses val="autoZero"/>
        <c:auto val="1"/>
        <c:lblAlgn val="ctr"/>
        <c:lblOffset val="100"/>
        <c:noMultiLvlLbl val="0"/>
      </c:catAx>
      <c:valAx>
        <c:axId val="489489816"/>
        <c:scaling>
          <c:orientation val="minMax"/>
        </c:scaling>
        <c:delete val="0"/>
        <c:axPos val="l"/>
        <c:majorGridlines/>
        <c:numFmt formatCode="General" sourceLinked="1"/>
        <c:majorTickMark val="out"/>
        <c:minorTickMark val="none"/>
        <c:tickLblPos val="nextTo"/>
        <c:crossAx val="489484248"/>
        <c:crosses val="autoZero"/>
        <c:crossBetween val="between"/>
      </c:valAx>
    </c:plotArea>
    <c:plotVisOnly val="1"/>
    <c:dispBlanksAs val="zero"/>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00348087070201E-2"/>
          <c:y val="0.17732661972980199"/>
          <c:w val="0.84738996097503005"/>
          <c:h val="0.60893556637383806"/>
        </c:manualLayout>
      </c:layout>
      <c:lineChart>
        <c:grouping val="standard"/>
        <c:varyColors val="0"/>
        <c:ser>
          <c:idx val="0"/>
          <c:order val="0"/>
          <c:tx>
            <c:strRef>
              <c:f>'HIGIENE Y SEGURIDAD IND.'!$E$101</c:f>
              <c:strCache>
                <c:ptCount val="1"/>
                <c:pt idx="0">
                  <c:v>AT x RIESGO LOCATIVO</c:v>
                </c:pt>
              </c:strCache>
            </c:strRef>
          </c:tx>
          <c:cat>
            <c:strRef>
              <c:f>'HIGIENE Y SEGURIDAD IND.'!$I$111:$T$111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'HIGIENE Y SEGURIDAD IND.'!$I$112:$T$112</c:f>
              <c:numCache>
                <c:formatCode>General</c:formatCode>
                <c:ptCount val="12"/>
              </c:numCache>
            </c:numRef>
          </c:val>
          <c:smooth val="0"/>
          <c:extLst>
            <c:ext xmlns:c16="http://schemas.microsoft.com/office/drawing/2014/chart" uri="{C3380CC4-5D6E-409C-BE32-E72D297353CC}">
              <c16:uniqueId val="{00000000-685A-4B37-8481-1764A61F1FF0}"/>
            </c:ext>
          </c:extLst>
        </c:ser>
        <c:ser>
          <c:idx val="1"/>
          <c:order val="1"/>
          <c:cat>
            <c:strRef>
              <c:f>'HIGIENE Y SEGURIDAD IND.'!$I$111:$T$111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'HIGIENE Y SEGURIDAD IND.'!$I$115:$T$115</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685A-4B37-8481-1764A61F1FF0}"/>
            </c:ext>
          </c:extLst>
        </c:ser>
        <c:dLbls>
          <c:showLegendKey val="0"/>
          <c:showVal val="0"/>
          <c:showCatName val="0"/>
          <c:showSerName val="0"/>
          <c:showPercent val="0"/>
          <c:showBubbleSize val="0"/>
        </c:dLbls>
        <c:marker val="1"/>
        <c:smooth val="0"/>
        <c:axId val="489519480"/>
        <c:axId val="489525048"/>
      </c:lineChart>
      <c:catAx>
        <c:axId val="489519480"/>
        <c:scaling>
          <c:orientation val="minMax"/>
        </c:scaling>
        <c:delete val="0"/>
        <c:axPos val="b"/>
        <c:title>
          <c:tx>
            <c:rich>
              <a:bodyPr/>
              <a:lstStyle/>
              <a:p>
                <a:pPr>
                  <a:defRPr/>
                </a:pPr>
                <a:r>
                  <a:rPr lang="es-CO"/>
                  <a:t>ÍNDICE DE SEVERIDAD POR AT DE RIESGO LOCATIVO</a:t>
                </a:r>
              </a:p>
            </c:rich>
          </c:tx>
          <c:layout>
            <c:manualLayout>
              <c:xMode val="edge"/>
              <c:yMode val="edge"/>
              <c:x val="0.38327256246607"/>
              <c:y val="6.0881209097084103E-2"/>
            </c:manualLayout>
          </c:layout>
          <c:overlay val="0"/>
        </c:title>
        <c:numFmt formatCode="General" sourceLinked="0"/>
        <c:majorTickMark val="none"/>
        <c:minorTickMark val="none"/>
        <c:tickLblPos val="nextTo"/>
        <c:crossAx val="489525048"/>
        <c:crosses val="autoZero"/>
        <c:auto val="1"/>
        <c:lblAlgn val="ctr"/>
        <c:lblOffset val="100"/>
        <c:noMultiLvlLbl val="0"/>
      </c:catAx>
      <c:valAx>
        <c:axId val="489525048"/>
        <c:scaling>
          <c:orientation val="minMax"/>
          <c:max val="20"/>
          <c:min val="0"/>
        </c:scaling>
        <c:delete val="0"/>
        <c:axPos val="l"/>
        <c:majorGridlines/>
        <c:numFmt formatCode="General" sourceLinked="1"/>
        <c:majorTickMark val="out"/>
        <c:minorTickMark val="none"/>
        <c:tickLblPos val="nextTo"/>
        <c:crossAx val="489519480"/>
        <c:crosses val="autoZero"/>
        <c:crossBetween val="between"/>
        <c:majorUnit val="5"/>
        <c:minorUnit val="5"/>
      </c:valAx>
    </c:plotArea>
    <c:plotVisOnly val="1"/>
    <c:dispBlanksAs val="zero"/>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EMERGENCIAS!$E$69</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EMERGENCIAS!$I$66:$T$66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EMERGENCIAS!$I$69:$T$69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43-4664-9169-C4AF39DED921}"/>
            </c:ext>
          </c:extLst>
        </c:ser>
        <c:dLbls>
          <c:showLegendKey val="0"/>
          <c:showVal val="1"/>
          <c:showCatName val="0"/>
          <c:showSerName val="0"/>
          <c:showPercent val="0"/>
          <c:showBubbleSize val="0"/>
        </c:dLbls>
        <c:gapWidth val="150"/>
        <c:axId val="489064504"/>
        <c:axId val="489061192"/>
      </c:barChart>
      <c:lineChart>
        <c:grouping val="standard"/>
        <c:varyColors val="0"/>
        <c:ser>
          <c:idx val="1"/>
          <c:order val="1"/>
          <c:tx>
            <c:strRef>
              <c:f>EMERGENCIAS!$E$70</c:f>
              <c:strCache>
                <c:ptCount val="1"/>
                <c:pt idx="0">
                  <c:v>Meta </c:v>
                </c:pt>
              </c:strCache>
            </c:strRef>
          </c:tx>
          <c:marker>
            <c:symbol val="none"/>
          </c:marker>
          <c:val>
            <c:numRef>
              <c:f>EMERGENCIAS!$I$70:$T$70</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1-EF43-4664-9169-C4AF39DED921}"/>
            </c:ext>
          </c:extLst>
        </c:ser>
        <c:dLbls>
          <c:showLegendKey val="0"/>
          <c:showVal val="0"/>
          <c:showCatName val="0"/>
          <c:showSerName val="0"/>
          <c:showPercent val="0"/>
          <c:showBubbleSize val="0"/>
        </c:dLbls>
        <c:marker val="1"/>
        <c:smooth val="0"/>
        <c:axId val="489064504"/>
        <c:axId val="489061192"/>
      </c:lineChart>
      <c:catAx>
        <c:axId val="489064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9061192"/>
        <c:crosses val="autoZero"/>
        <c:auto val="1"/>
        <c:lblAlgn val="ctr"/>
        <c:lblOffset val="100"/>
        <c:tickLblSkip val="1"/>
        <c:tickMarkSkip val="1"/>
        <c:noMultiLvlLbl val="0"/>
      </c:catAx>
      <c:valAx>
        <c:axId val="48906119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90645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3">
        <a:lumMod val="60000"/>
        <a:lumOff val="4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8"/>
        </c:manualLayout>
      </c:layout>
      <c:barChart>
        <c:barDir val="col"/>
        <c:grouping val="clustered"/>
        <c:varyColors val="0"/>
        <c:ser>
          <c:idx val="0"/>
          <c:order val="0"/>
          <c:tx>
            <c:strRef>
              <c:f>EMERGENCIAS!$E$80</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EMERGENCIAS!$I$77:$T$77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EMERGENCIAS!$I$80:$T$80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ABBC-4898-94D1-7A4F7A9594B7}"/>
            </c:ext>
          </c:extLst>
        </c:ser>
        <c:dLbls>
          <c:showLegendKey val="0"/>
          <c:showVal val="1"/>
          <c:showCatName val="0"/>
          <c:showSerName val="0"/>
          <c:showPercent val="0"/>
          <c:showBubbleSize val="0"/>
        </c:dLbls>
        <c:gapWidth val="150"/>
        <c:axId val="488961032"/>
        <c:axId val="488957400"/>
      </c:barChart>
      <c:lineChart>
        <c:grouping val="standard"/>
        <c:varyColors val="0"/>
        <c:ser>
          <c:idx val="1"/>
          <c:order val="1"/>
          <c:tx>
            <c:strRef>
              <c:f>EMERGENCIAS!$E$81</c:f>
              <c:strCache>
                <c:ptCount val="1"/>
                <c:pt idx="0">
                  <c:v>Meta </c:v>
                </c:pt>
              </c:strCache>
            </c:strRef>
          </c:tx>
          <c:marker>
            <c:symbol val="none"/>
          </c:marker>
          <c:cat>
            <c:strRef>
              <c:f>EMERGENCIAS!$I$77:$T$77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EMERGENCIAS!$I$81:$T$81</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1-ABBC-4898-94D1-7A4F7A9594B7}"/>
            </c:ext>
          </c:extLst>
        </c:ser>
        <c:dLbls>
          <c:showLegendKey val="0"/>
          <c:showVal val="0"/>
          <c:showCatName val="0"/>
          <c:showSerName val="0"/>
          <c:showPercent val="0"/>
          <c:showBubbleSize val="0"/>
        </c:dLbls>
        <c:marker val="1"/>
        <c:smooth val="0"/>
        <c:axId val="488961032"/>
        <c:axId val="488957400"/>
      </c:lineChart>
      <c:catAx>
        <c:axId val="488961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88957400"/>
        <c:crosses val="autoZero"/>
        <c:auto val="1"/>
        <c:lblAlgn val="ctr"/>
        <c:lblOffset val="100"/>
        <c:tickLblSkip val="1"/>
        <c:tickMarkSkip val="1"/>
        <c:noMultiLvlLbl val="0"/>
      </c:catAx>
      <c:valAx>
        <c:axId val="4889574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8896103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IPEVIAL!$E$80</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IPEVIAL!$I$77:$T$77</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IPEVIAL!$I$80:$T$80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9EA-40D3-9110-B03033F03D0E}"/>
            </c:ext>
          </c:extLst>
        </c:ser>
        <c:dLbls>
          <c:showLegendKey val="0"/>
          <c:showVal val="1"/>
          <c:showCatName val="0"/>
          <c:showSerName val="0"/>
          <c:showPercent val="0"/>
          <c:showBubbleSize val="0"/>
        </c:dLbls>
        <c:gapWidth val="150"/>
        <c:axId val="470616440"/>
        <c:axId val="470619800"/>
      </c:barChart>
      <c:lineChart>
        <c:grouping val="standard"/>
        <c:varyColors val="0"/>
        <c:ser>
          <c:idx val="1"/>
          <c:order val="1"/>
          <c:tx>
            <c:strRef>
              <c:f>IPEVIAL!$E$81</c:f>
              <c:strCache>
                <c:ptCount val="1"/>
                <c:pt idx="0">
                  <c:v>Meta </c:v>
                </c:pt>
              </c:strCache>
            </c:strRef>
          </c:tx>
          <c:marker>
            <c:symbol val="none"/>
          </c:marker>
          <c:val>
            <c:numRef>
              <c:f>IPEVIAL!$I$81:$T$81</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1-29EA-40D3-9110-B03033F03D0E}"/>
            </c:ext>
          </c:extLst>
        </c:ser>
        <c:dLbls>
          <c:showLegendKey val="0"/>
          <c:showVal val="0"/>
          <c:showCatName val="0"/>
          <c:showSerName val="0"/>
          <c:showPercent val="0"/>
          <c:showBubbleSize val="0"/>
        </c:dLbls>
        <c:marker val="1"/>
        <c:smooth val="0"/>
        <c:axId val="470616440"/>
        <c:axId val="470619800"/>
      </c:lineChart>
      <c:catAx>
        <c:axId val="470616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70619800"/>
        <c:crosses val="autoZero"/>
        <c:auto val="1"/>
        <c:lblAlgn val="ctr"/>
        <c:lblOffset val="100"/>
        <c:tickLblSkip val="1"/>
        <c:tickMarkSkip val="1"/>
        <c:noMultiLvlLbl val="0"/>
      </c:catAx>
      <c:valAx>
        <c:axId val="4706198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7061644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3">
        <a:lumMod val="60000"/>
        <a:lumOff val="4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8"/>
        </c:manualLayout>
      </c:layout>
      <c:barChart>
        <c:barDir val="col"/>
        <c:grouping val="clustered"/>
        <c:varyColors val="0"/>
        <c:ser>
          <c:idx val="0"/>
          <c:order val="0"/>
          <c:tx>
            <c:strRef>
              <c:f>IPEVIAL!$E$91</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IPEVIAL!$I$88:$T$88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IPEVIAL!$I$91:$T$91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A16-4A64-AE6E-A32A206D1CE9}"/>
            </c:ext>
          </c:extLst>
        </c:ser>
        <c:dLbls>
          <c:showLegendKey val="0"/>
          <c:showVal val="1"/>
          <c:showCatName val="0"/>
          <c:showSerName val="0"/>
          <c:showPercent val="0"/>
          <c:showBubbleSize val="0"/>
        </c:dLbls>
        <c:gapWidth val="150"/>
        <c:axId val="470549528"/>
        <c:axId val="470552888"/>
      </c:barChart>
      <c:lineChart>
        <c:grouping val="standard"/>
        <c:varyColors val="0"/>
        <c:ser>
          <c:idx val="1"/>
          <c:order val="1"/>
          <c:tx>
            <c:strRef>
              <c:f>IPEVIAL!$E$92</c:f>
              <c:strCache>
                <c:ptCount val="1"/>
                <c:pt idx="0">
                  <c:v>Meta </c:v>
                </c:pt>
              </c:strCache>
            </c:strRef>
          </c:tx>
          <c:marker>
            <c:symbol val="none"/>
          </c:marker>
          <c:cat>
            <c:strRef>
              <c:f>IPEVIAL!$I$88:$T$88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IPEVIAL!$I$92:$T$92</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1-2A16-4A64-AE6E-A32A206D1CE9}"/>
            </c:ext>
          </c:extLst>
        </c:ser>
        <c:dLbls>
          <c:showLegendKey val="0"/>
          <c:showVal val="0"/>
          <c:showCatName val="0"/>
          <c:showSerName val="0"/>
          <c:showPercent val="0"/>
          <c:showBubbleSize val="0"/>
        </c:dLbls>
        <c:marker val="1"/>
        <c:smooth val="0"/>
        <c:axId val="470549528"/>
        <c:axId val="470552888"/>
      </c:lineChart>
      <c:catAx>
        <c:axId val="470549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70552888"/>
        <c:crosses val="autoZero"/>
        <c:auto val="1"/>
        <c:lblAlgn val="ctr"/>
        <c:lblOffset val="100"/>
        <c:tickLblSkip val="1"/>
        <c:tickMarkSkip val="1"/>
        <c:noMultiLvlLbl val="0"/>
      </c:catAx>
      <c:valAx>
        <c:axId val="47055288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7054952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ACCIDENTES</a:t>
            </a:r>
            <a:r>
              <a:rPr lang="en-US" sz="1400" baseline="0"/>
              <a:t> DE TRANSITO POR CADA 50000 KM</a:t>
            </a:r>
            <a:endParaRPr lang="en-US" sz="1400"/>
          </a:p>
        </c:rich>
      </c:tx>
      <c:overlay val="0"/>
    </c:title>
    <c:autoTitleDeleted val="0"/>
    <c:plotArea>
      <c:layout/>
      <c:lineChart>
        <c:grouping val="standard"/>
        <c:varyColors val="0"/>
        <c:ser>
          <c:idx val="0"/>
          <c:order val="0"/>
          <c:tx>
            <c:strRef>
              <c:f>IPEVIAL!$E$102</c:f>
              <c:strCache>
                <c:ptCount val="1"/>
                <c:pt idx="0">
                  <c:v>Resultado</c:v>
                </c:pt>
              </c:strCache>
            </c:strRef>
          </c:tx>
          <c:cat>
            <c:strRef>
              <c:f>IPEVIAL!$J$99:$T$99</c:f>
              <c:strCache>
                <c:ptCount val="11"/>
                <c:pt idx="0">
                  <c:v>FEB</c:v>
                </c:pt>
                <c:pt idx="1">
                  <c:v>MAR</c:v>
                </c:pt>
                <c:pt idx="2">
                  <c:v>ABR</c:v>
                </c:pt>
                <c:pt idx="3">
                  <c:v>MAY</c:v>
                </c:pt>
                <c:pt idx="4">
                  <c:v>JUN</c:v>
                </c:pt>
                <c:pt idx="5">
                  <c:v>JUL</c:v>
                </c:pt>
                <c:pt idx="6">
                  <c:v>AGO</c:v>
                </c:pt>
                <c:pt idx="7">
                  <c:v>SEP</c:v>
                </c:pt>
                <c:pt idx="8">
                  <c:v>OCT</c:v>
                </c:pt>
                <c:pt idx="9">
                  <c:v>NOV</c:v>
                </c:pt>
                <c:pt idx="10">
                  <c:v>DIC</c:v>
                </c:pt>
              </c:strCache>
            </c:strRef>
          </c:cat>
          <c:val>
            <c:numRef>
              <c:f>IPEVIAL!$J$102:$U$102</c:f>
              <c:numCache>
                <c:formatCode>0.0</c:formatCode>
                <c:ptCount val="12"/>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682-4448-85CB-3F005484C1F7}"/>
            </c:ext>
          </c:extLst>
        </c:ser>
        <c:dLbls>
          <c:showLegendKey val="0"/>
          <c:showVal val="0"/>
          <c:showCatName val="0"/>
          <c:showSerName val="0"/>
          <c:showPercent val="0"/>
          <c:showBubbleSize val="0"/>
        </c:dLbls>
        <c:marker val="1"/>
        <c:smooth val="0"/>
        <c:axId val="470526328"/>
        <c:axId val="470529400"/>
      </c:lineChart>
      <c:catAx>
        <c:axId val="470526328"/>
        <c:scaling>
          <c:orientation val="minMax"/>
        </c:scaling>
        <c:delete val="0"/>
        <c:axPos val="b"/>
        <c:numFmt formatCode="General" sourceLinked="1"/>
        <c:majorTickMark val="out"/>
        <c:minorTickMark val="none"/>
        <c:tickLblPos val="nextTo"/>
        <c:crossAx val="470529400"/>
        <c:crosses val="autoZero"/>
        <c:auto val="1"/>
        <c:lblAlgn val="ctr"/>
        <c:lblOffset val="100"/>
        <c:noMultiLvlLbl val="0"/>
      </c:catAx>
      <c:valAx>
        <c:axId val="470529400"/>
        <c:scaling>
          <c:orientation val="minMax"/>
          <c:max val="5"/>
          <c:min val="0"/>
        </c:scaling>
        <c:delete val="0"/>
        <c:axPos val="l"/>
        <c:majorGridlines/>
        <c:numFmt formatCode="0.0" sourceLinked="1"/>
        <c:majorTickMark val="out"/>
        <c:minorTickMark val="none"/>
        <c:tickLblPos val="nextTo"/>
        <c:crossAx val="470526328"/>
        <c:crosses val="autoZero"/>
        <c:crossBetween val="between"/>
        <c:majorUnit val="1"/>
        <c:minorUnit val="1"/>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INCIDENTES DE TRANSITO POR CADA 50000 KM</a:t>
            </a:r>
            <a:endParaRPr lang="en-US" sz="1400"/>
          </a:p>
        </c:rich>
      </c:tx>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48D-42F1-9005-D35271B4F0C9}"/>
            </c:ext>
          </c:extLst>
        </c:ser>
        <c:dLbls>
          <c:showLegendKey val="0"/>
          <c:showVal val="0"/>
          <c:showCatName val="0"/>
          <c:showSerName val="0"/>
          <c:showPercent val="0"/>
          <c:showBubbleSize val="0"/>
        </c:dLbls>
        <c:marker val="1"/>
        <c:smooth val="0"/>
        <c:axId val="470493656"/>
        <c:axId val="470496728"/>
      </c:lineChart>
      <c:catAx>
        <c:axId val="470493656"/>
        <c:scaling>
          <c:orientation val="minMax"/>
        </c:scaling>
        <c:delete val="0"/>
        <c:axPos val="b"/>
        <c:numFmt formatCode="General" sourceLinked="1"/>
        <c:majorTickMark val="out"/>
        <c:minorTickMark val="none"/>
        <c:tickLblPos val="nextTo"/>
        <c:crossAx val="470496728"/>
        <c:crosses val="autoZero"/>
        <c:auto val="1"/>
        <c:lblAlgn val="ctr"/>
        <c:lblOffset val="100"/>
        <c:noMultiLvlLbl val="0"/>
      </c:catAx>
      <c:valAx>
        <c:axId val="470496728"/>
        <c:scaling>
          <c:orientation val="minMax"/>
          <c:max val="5"/>
          <c:min val="0"/>
        </c:scaling>
        <c:delete val="0"/>
        <c:axPos val="l"/>
        <c:majorGridlines/>
        <c:numFmt formatCode="0" sourceLinked="1"/>
        <c:majorTickMark val="out"/>
        <c:minorTickMark val="none"/>
        <c:tickLblPos val="nextTo"/>
        <c:crossAx val="470493656"/>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CONTROL</a:t>
            </a:r>
            <a:r>
              <a:rPr lang="en-US" sz="1400" baseline="0"/>
              <a:t> EN LA FUENTE</a:t>
            </a:r>
            <a:endParaRPr lang="en-US" sz="1400"/>
          </a:p>
        </c:rich>
      </c:tx>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9CB-4659-95CE-9E770F0619E6}"/>
            </c:ext>
          </c:extLst>
        </c:ser>
        <c:dLbls>
          <c:showLegendKey val="0"/>
          <c:showVal val="0"/>
          <c:showCatName val="0"/>
          <c:showSerName val="0"/>
          <c:showPercent val="0"/>
          <c:showBubbleSize val="0"/>
        </c:dLbls>
        <c:marker val="1"/>
        <c:smooth val="0"/>
        <c:axId val="470454360"/>
        <c:axId val="470450472"/>
      </c:lineChart>
      <c:catAx>
        <c:axId val="470454360"/>
        <c:scaling>
          <c:orientation val="minMax"/>
        </c:scaling>
        <c:delete val="0"/>
        <c:axPos val="b"/>
        <c:numFmt formatCode="General" sourceLinked="1"/>
        <c:majorTickMark val="out"/>
        <c:minorTickMark val="none"/>
        <c:tickLblPos val="nextTo"/>
        <c:crossAx val="470450472"/>
        <c:crosses val="autoZero"/>
        <c:auto val="1"/>
        <c:lblAlgn val="ctr"/>
        <c:lblOffset val="100"/>
        <c:noMultiLvlLbl val="0"/>
      </c:catAx>
      <c:valAx>
        <c:axId val="470450472"/>
        <c:scaling>
          <c:orientation val="minMax"/>
          <c:max val="5"/>
          <c:min val="0"/>
        </c:scaling>
        <c:delete val="0"/>
        <c:axPos val="l"/>
        <c:majorGridlines/>
        <c:numFmt formatCode="0" sourceLinked="1"/>
        <c:majorTickMark val="out"/>
        <c:minorTickMark val="none"/>
        <c:tickLblPos val="nextTo"/>
        <c:crossAx val="470454360"/>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CONTROL</a:t>
            </a:r>
            <a:r>
              <a:rPr lang="en-US" sz="1400" baseline="0"/>
              <a:t> EN EL MEDIO</a:t>
            </a:r>
            <a:endParaRPr lang="en-US" sz="1400"/>
          </a:p>
        </c:rich>
      </c:tx>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3CD-46CF-817D-EC9A5B2081AD}"/>
            </c:ext>
          </c:extLst>
        </c:ser>
        <c:dLbls>
          <c:showLegendKey val="0"/>
          <c:showVal val="0"/>
          <c:showCatName val="0"/>
          <c:showSerName val="0"/>
          <c:showPercent val="0"/>
          <c:showBubbleSize val="0"/>
        </c:dLbls>
        <c:marker val="1"/>
        <c:smooth val="0"/>
        <c:axId val="470446584"/>
        <c:axId val="470410216"/>
      </c:lineChart>
      <c:catAx>
        <c:axId val="470446584"/>
        <c:scaling>
          <c:orientation val="minMax"/>
        </c:scaling>
        <c:delete val="0"/>
        <c:axPos val="b"/>
        <c:numFmt formatCode="General" sourceLinked="1"/>
        <c:majorTickMark val="out"/>
        <c:minorTickMark val="none"/>
        <c:tickLblPos val="nextTo"/>
        <c:crossAx val="470410216"/>
        <c:crosses val="autoZero"/>
        <c:auto val="1"/>
        <c:lblAlgn val="ctr"/>
        <c:lblOffset val="100"/>
        <c:noMultiLvlLbl val="0"/>
      </c:catAx>
      <c:valAx>
        <c:axId val="470410216"/>
        <c:scaling>
          <c:orientation val="minMax"/>
          <c:max val="5"/>
          <c:min val="0"/>
        </c:scaling>
        <c:delete val="0"/>
        <c:axPos val="l"/>
        <c:majorGridlines/>
        <c:numFmt formatCode="0" sourceLinked="1"/>
        <c:majorTickMark val="out"/>
        <c:minorTickMark val="none"/>
        <c:tickLblPos val="nextTo"/>
        <c:crossAx val="470446584"/>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Seguimiento al Cumplimiento del plan de Trabajo del SGSST Vigencia</a:t>
            </a:r>
          </a:p>
        </c:rich>
      </c:tx>
      <c:layout>
        <c:manualLayout>
          <c:xMode val="edge"/>
          <c:yMode val="edge"/>
          <c:x val="0.12609306921211999"/>
          <c:y val="4.25961122675758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'[3]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'Prog. Cap SG-SST Formación PESV'!$C$63:$Z$63</c:f>
              <c:numCache>
                <c:formatCode>0%</c:formatCode>
                <c:ptCount val="24"/>
                <c:pt idx="0">
                  <c:v>0.33333333333333331</c:v>
                </c:pt>
                <c:pt idx="2">
                  <c:v>0</c:v>
                </c:pt>
                <c:pt idx="4">
                  <c:v>0</c:v>
                </c:pt>
                <c:pt idx="6">
                  <c:v>0</c:v>
                </c:pt>
                <c:pt idx="8">
                  <c:v>0</c:v>
                </c:pt>
                <c:pt idx="10">
                  <c:v>0</c:v>
                </c:pt>
                <c:pt idx="12">
                  <c:v>0</c:v>
                </c:pt>
                <c:pt idx="14">
                  <c:v>0</c:v>
                </c:pt>
                <c:pt idx="16">
                  <c:v>0</c:v>
                </c:pt>
                <c:pt idx="18">
                  <c:v>0</c:v>
                </c:pt>
                <c:pt idx="20">
                  <c:v>0</c:v>
                </c:pt>
                <c:pt idx="22">
                  <c:v>0</c:v>
                </c:pt>
              </c:numCache>
            </c:numRef>
          </c:val>
          <c:smooth val="0"/>
          <c:extLst>
            <c:ext xmlns:c16="http://schemas.microsoft.com/office/drawing/2014/chart" uri="{C3380CC4-5D6E-409C-BE32-E72D297353CC}">
              <c16:uniqueId val="{00000000-0361-4165-A0A3-60F0D2E501CE}"/>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'[3]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'[3] Plan Trabajo SST 2021'!$C$72:$Z$72</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6="http://schemas.microsoft.com/office/drawing/2014/chart" uri="{C3380CC4-5D6E-409C-BE32-E72D297353CC}">
              <c16:uniqueId val="{00000001-0361-4165-A0A3-60F0D2E501CE}"/>
            </c:ext>
          </c:extLst>
        </c:ser>
        <c:dLbls>
          <c:showLegendKey val="0"/>
          <c:showVal val="0"/>
          <c:showCatName val="0"/>
          <c:showSerName val="0"/>
          <c:showPercent val="0"/>
          <c:showBubbleSize val="0"/>
        </c:dLbls>
        <c:marker val="1"/>
        <c:smooth val="0"/>
        <c:axId val="473305800"/>
        <c:axId val="473312104"/>
      </c:lineChart>
      <c:catAx>
        <c:axId val="473305800"/>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473312104"/>
        <c:crosses val="autoZero"/>
        <c:auto val="1"/>
        <c:lblAlgn val="ctr"/>
        <c:lblOffset val="100"/>
        <c:noMultiLvlLbl val="0"/>
      </c:catAx>
      <c:valAx>
        <c:axId val="473312104"/>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a:t>
                </a:r>
              </a:p>
            </c:rich>
          </c:tx>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473305800"/>
        <c:crosses val="autoZero"/>
        <c:crossBetween val="between"/>
      </c:valAx>
      <c:spPr>
        <a:solidFill>
          <a:srgbClr val="FFFFFF"/>
        </a:solidFill>
        <a:ln w="25400">
          <a:noFill/>
        </a:ln>
      </c:spPr>
    </c:plotArea>
    <c:legend>
      <c:legendPos val="r"/>
      <c:layout>
        <c:manualLayout>
          <c:xMode val="edge"/>
          <c:yMode val="edge"/>
          <c:x val="0.71026547054752498"/>
          <c:y val="0.50950573707022295"/>
          <c:w val="0.27152339788372198"/>
          <c:h val="0.174904918494384"/>
        </c:manualLayout>
      </c:layout>
      <c:overlay val="0"/>
      <c:spPr>
        <a:noFill/>
        <a:ln w="25400">
          <a:noFill/>
        </a:ln>
      </c:spPr>
      <c:txPr>
        <a:bodyPr/>
        <a:lstStyle/>
        <a:p>
          <a:pPr>
            <a:defRPr sz="44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CONTROL</a:t>
            </a:r>
            <a:r>
              <a:rPr lang="en-US" sz="1400" baseline="0"/>
              <a:t> EN LAS PERSONAS</a:t>
            </a:r>
            <a:endParaRPr lang="en-US" sz="1400"/>
          </a:p>
        </c:rich>
      </c:tx>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765-47FC-BE23-7EDF28725E51}"/>
            </c:ext>
          </c:extLst>
        </c:ser>
        <c:dLbls>
          <c:showLegendKey val="0"/>
          <c:showVal val="0"/>
          <c:showCatName val="0"/>
          <c:showSerName val="0"/>
          <c:showPercent val="0"/>
          <c:showBubbleSize val="0"/>
        </c:dLbls>
        <c:marker val="1"/>
        <c:smooth val="0"/>
        <c:axId val="470363048"/>
        <c:axId val="470366120"/>
      </c:lineChart>
      <c:catAx>
        <c:axId val="470363048"/>
        <c:scaling>
          <c:orientation val="minMax"/>
        </c:scaling>
        <c:delete val="0"/>
        <c:axPos val="b"/>
        <c:numFmt formatCode="General" sourceLinked="1"/>
        <c:majorTickMark val="out"/>
        <c:minorTickMark val="none"/>
        <c:tickLblPos val="nextTo"/>
        <c:crossAx val="470366120"/>
        <c:crosses val="autoZero"/>
        <c:auto val="1"/>
        <c:lblAlgn val="ctr"/>
        <c:lblOffset val="100"/>
        <c:noMultiLvlLbl val="0"/>
      </c:catAx>
      <c:valAx>
        <c:axId val="470366120"/>
        <c:scaling>
          <c:orientation val="minMax"/>
          <c:max val="5"/>
          <c:min val="0"/>
        </c:scaling>
        <c:delete val="0"/>
        <c:axPos val="l"/>
        <c:majorGridlines/>
        <c:numFmt formatCode="0" sourceLinked="1"/>
        <c:majorTickMark val="out"/>
        <c:minorTickMark val="none"/>
        <c:tickLblPos val="nextTo"/>
        <c:crossAx val="470363048"/>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NÚMERO DE INCIDENTES Y ACCIDENTES</a:t>
            </a:r>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B72-4DDF-8E87-98272E489D8C}"/>
            </c:ext>
          </c:extLst>
        </c:ser>
        <c:dLbls>
          <c:showLegendKey val="0"/>
          <c:showVal val="0"/>
          <c:showCatName val="0"/>
          <c:showSerName val="0"/>
          <c:showPercent val="0"/>
          <c:showBubbleSize val="0"/>
        </c:dLbls>
        <c:marker val="1"/>
        <c:smooth val="0"/>
        <c:axId val="470394136"/>
        <c:axId val="470354584"/>
      </c:lineChart>
      <c:catAx>
        <c:axId val="470394136"/>
        <c:scaling>
          <c:orientation val="minMax"/>
        </c:scaling>
        <c:delete val="0"/>
        <c:axPos val="b"/>
        <c:numFmt formatCode="General" sourceLinked="1"/>
        <c:majorTickMark val="out"/>
        <c:minorTickMark val="none"/>
        <c:tickLblPos val="nextTo"/>
        <c:crossAx val="470354584"/>
        <c:crosses val="autoZero"/>
        <c:auto val="1"/>
        <c:lblAlgn val="ctr"/>
        <c:lblOffset val="100"/>
        <c:noMultiLvlLbl val="0"/>
      </c:catAx>
      <c:valAx>
        <c:axId val="470354584"/>
        <c:scaling>
          <c:orientation val="minMax"/>
          <c:max val="5"/>
          <c:min val="0"/>
        </c:scaling>
        <c:delete val="0"/>
        <c:axPos val="l"/>
        <c:majorGridlines/>
        <c:numFmt formatCode="0" sourceLinked="1"/>
        <c:majorTickMark val="out"/>
        <c:minorTickMark val="none"/>
        <c:tickLblPos val="nextTo"/>
        <c:crossAx val="470394136"/>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TASA DE ACCIDENTALIDAD</a:t>
            </a:r>
            <a:r>
              <a:rPr lang="en-US" sz="1400" baseline="0"/>
              <a:t> VEHICULAR</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295-42F8-A25E-DF7F03E010B3}"/>
            </c:ext>
          </c:extLst>
        </c:ser>
        <c:dLbls>
          <c:showLegendKey val="0"/>
          <c:showVal val="0"/>
          <c:showCatName val="0"/>
          <c:showSerName val="0"/>
          <c:showPercent val="0"/>
          <c:showBubbleSize val="0"/>
        </c:dLbls>
        <c:marker val="1"/>
        <c:smooth val="0"/>
        <c:axId val="470305192"/>
        <c:axId val="470308264"/>
      </c:lineChart>
      <c:catAx>
        <c:axId val="470305192"/>
        <c:scaling>
          <c:orientation val="minMax"/>
        </c:scaling>
        <c:delete val="0"/>
        <c:axPos val="b"/>
        <c:numFmt formatCode="General" sourceLinked="1"/>
        <c:majorTickMark val="out"/>
        <c:minorTickMark val="none"/>
        <c:tickLblPos val="nextTo"/>
        <c:crossAx val="470308264"/>
        <c:crosses val="autoZero"/>
        <c:auto val="1"/>
        <c:lblAlgn val="ctr"/>
        <c:lblOffset val="100"/>
        <c:noMultiLvlLbl val="0"/>
      </c:catAx>
      <c:valAx>
        <c:axId val="470308264"/>
        <c:scaling>
          <c:orientation val="minMax"/>
          <c:max val="5"/>
          <c:min val="0"/>
        </c:scaling>
        <c:delete val="0"/>
        <c:axPos val="l"/>
        <c:majorGridlines/>
        <c:numFmt formatCode="0" sourceLinked="1"/>
        <c:majorTickMark val="out"/>
        <c:minorTickMark val="none"/>
        <c:tickLblPos val="nextTo"/>
        <c:crossAx val="470305192"/>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IMPACTO ECONÓMICO</a:t>
            </a:r>
            <a:r>
              <a:rPr lang="en-US" sz="1400" baseline="0"/>
              <a:t> DE LOS INCIDENTES DE TRANSITO</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C409-461E-A395-901C9B6B48BE}"/>
            </c:ext>
          </c:extLst>
        </c:ser>
        <c:dLbls>
          <c:showLegendKey val="0"/>
          <c:showVal val="0"/>
          <c:showCatName val="0"/>
          <c:showSerName val="0"/>
          <c:showPercent val="0"/>
          <c:showBubbleSize val="0"/>
        </c:dLbls>
        <c:marker val="1"/>
        <c:smooth val="0"/>
        <c:axId val="470293064"/>
        <c:axId val="470296136"/>
      </c:lineChart>
      <c:catAx>
        <c:axId val="470293064"/>
        <c:scaling>
          <c:orientation val="minMax"/>
        </c:scaling>
        <c:delete val="0"/>
        <c:axPos val="b"/>
        <c:numFmt formatCode="General" sourceLinked="1"/>
        <c:majorTickMark val="out"/>
        <c:minorTickMark val="none"/>
        <c:tickLblPos val="nextTo"/>
        <c:crossAx val="470296136"/>
        <c:crosses val="autoZero"/>
        <c:auto val="1"/>
        <c:lblAlgn val="ctr"/>
        <c:lblOffset val="100"/>
        <c:noMultiLvlLbl val="0"/>
      </c:catAx>
      <c:valAx>
        <c:axId val="470296136"/>
        <c:scaling>
          <c:orientation val="minMax"/>
          <c:max val="5"/>
          <c:min val="0"/>
        </c:scaling>
        <c:delete val="0"/>
        <c:axPos val="l"/>
        <c:majorGridlines/>
        <c:numFmt formatCode="0" sourceLinked="1"/>
        <c:majorTickMark val="out"/>
        <c:minorTickMark val="none"/>
        <c:tickLblPos val="nextTo"/>
        <c:crossAx val="470293064"/>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TASA DE VEHÍCULOS INSPECCIONADOS</a:t>
            </a:r>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F93-4126-AB11-A11D57F2802F}"/>
            </c:ext>
          </c:extLst>
        </c:ser>
        <c:dLbls>
          <c:showLegendKey val="0"/>
          <c:showVal val="0"/>
          <c:showCatName val="0"/>
          <c:showSerName val="0"/>
          <c:showPercent val="0"/>
          <c:showBubbleSize val="0"/>
        </c:dLbls>
        <c:marker val="1"/>
        <c:smooth val="0"/>
        <c:axId val="470264408"/>
        <c:axId val="470267480"/>
      </c:lineChart>
      <c:catAx>
        <c:axId val="470264408"/>
        <c:scaling>
          <c:orientation val="minMax"/>
        </c:scaling>
        <c:delete val="0"/>
        <c:axPos val="b"/>
        <c:numFmt formatCode="General" sourceLinked="1"/>
        <c:majorTickMark val="out"/>
        <c:minorTickMark val="none"/>
        <c:tickLblPos val="nextTo"/>
        <c:crossAx val="470267480"/>
        <c:crosses val="autoZero"/>
        <c:auto val="1"/>
        <c:lblAlgn val="ctr"/>
        <c:lblOffset val="100"/>
        <c:noMultiLvlLbl val="0"/>
      </c:catAx>
      <c:valAx>
        <c:axId val="470267480"/>
        <c:scaling>
          <c:orientation val="minMax"/>
          <c:max val="5"/>
          <c:min val="0"/>
        </c:scaling>
        <c:delete val="0"/>
        <c:axPos val="l"/>
        <c:majorGridlines/>
        <c:numFmt formatCode="0" sourceLinked="1"/>
        <c:majorTickMark val="out"/>
        <c:minorTickMark val="none"/>
        <c:tickLblPos val="nextTo"/>
        <c:crossAx val="470264408"/>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FRECUENCIA</a:t>
            </a:r>
            <a:r>
              <a:rPr lang="en-US" sz="1400" baseline="0"/>
              <a:t> DE ACCIDENTES DE TRÁNSITO</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CA-4F32-9AC1-BD33700FC4B7}"/>
            </c:ext>
          </c:extLst>
        </c:ser>
        <c:dLbls>
          <c:showLegendKey val="0"/>
          <c:showVal val="0"/>
          <c:showCatName val="0"/>
          <c:showSerName val="0"/>
          <c:showPercent val="0"/>
          <c:showBubbleSize val="0"/>
        </c:dLbls>
        <c:marker val="1"/>
        <c:smooth val="0"/>
        <c:axId val="470233928"/>
        <c:axId val="470237000"/>
      </c:lineChart>
      <c:catAx>
        <c:axId val="470233928"/>
        <c:scaling>
          <c:orientation val="minMax"/>
        </c:scaling>
        <c:delete val="0"/>
        <c:axPos val="b"/>
        <c:numFmt formatCode="General" sourceLinked="1"/>
        <c:majorTickMark val="out"/>
        <c:minorTickMark val="none"/>
        <c:tickLblPos val="nextTo"/>
        <c:crossAx val="470237000"/>
        <c:crosses val="autoZero"/>
        <c:auto val="1"/>
        <c:lblAlgn val="ctr"/>
        <c:lblOffset val="100"/>
        <c:noMultiLvlLbl val="0"/>
      </c:catAx>
      <c:valAx>
        <c:axId val="470237000"/>
        <c:scaling>
          <c:orientation val="minMax"/>
          <c:max val="5"/>
          <c:min val="0"/>
        </c:scaling>
        <c:delete val="0"/>
        <c:axPos val="l"/>
        <c:majorGridlines/>
        <c:numFmt formatCode="0" sourceLinked="1"/>
        <c:majorTickMark val="out"/>
        <c:minorTickMark val="none"/>
        <c:tickLblPos val="nextTo"/>
        <c:crossAx val="470233928"/>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PORCENTAJE DE INVESTIGACIÓN DE ACCIDENTES</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4F2-44EE-BFE4-6CD3756E07A4}"/>
            </c:ext>
          </c:extLst>
        </c:ser>
        <c:dLbls>
          <c:showLegendKey val="0"/>
          <c:showVal val="0"/>
          <c:showCatName val="0"/>
          <c:showSerName val="0"/>
          <c:showPercent val="0"/>
          <c:showBubbleSize val="0"/>
        </c:dLbls>
        <c:marker val="1"/>
        <c:smooth val="0"/>
        <c:axId val="470107848"/>
        <c:axId val="470110920"/>
      </c:lineChart>
      <c:catAx>
        <c:axId val="470107848"/>
        <c:scaling>
          <c:orientation val="minMax"/>
        </c:scaling>
        <c:delete val="0"/>
        <c:axPos val="b"/>
        <c:numFmt formatCode="General" sourceLinked="1"/>
        <c:majorTickMark val="out"/>
        <c:minorTickMark val="none"/>
        <c:tickLblPos val="nextTo"/>
        <c:crossAx val="470110920"/>
        <c:crosses val="autoZero"/>
        <c:auto val="1"/>
        <c:lblAlgn val="ctr"/>
        <c:lblOffset val="100"/>
        <c:noMultiLvlLbl val="0"/>
      </c:catAx>
      <c:valAx>
        <c:axId val="470110920"/>
        <c:scaling>
          <c:orientation val="minMax"/>
          <c:max val="5"/>
          <c:min val="0"/>
        </c:scaling>
        <c:delete val="0"/>
        <c:axPos val="l"/>
        <c:majorGridlines/>
        <c:numFmt formatCode="0" sourceLinked="1"/>
        <c:majorTickMark val="out"/>
        <c:minorTickMark val="none"/>
        <c:tickLblPos val="nextTo"/>
        <c:crossAx val="470107848"/>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INVESTIGACIÓN DE ACCIDENTES</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523-4A1E-AAD6-9A9720B81252}"/>
            </c:ext>
          </c:extLst>
        </c:ser>
        <c:dLbls>
          <c:showLegendKey val="0"/>
          <c:showVal val="0"/>
          <c:showCatName val="0"/>
          <c:showSerName val="0"/>
          <c:showPercent val="0"/>
          <c:showBubbleSize val="0"/>
        </c:dLbls>
        <c:marker val="1"/>
        <c:smooth val="0"/>
        <c:axId val="470138920"/>
        <c:axId val="470141992"/>
      </c:lineChart>
      <c:catAx>
        <c:axId val="470138920"/>
        <c:scaling>
          <c:orientation val="minMax"/>
        </c:scaling>
        <c:delete val="0"/>
        <c:axPos val="b"/>
        <c:numFmt formatCode="General" sourceLinked="1"/>
        <c:majorTickMark val="out"/>
        <c:minorTickMark val="none"/>
        <c:tickLblPos val="nextTo"/>
        <c:crossAx val="470141992"/>
        <c:crosses val="autoZero"/>
        <c:auto val="1"/>
        <c:lblAlgn val="ctr"/>
        <c:lblOffset val="100"/>
        <c:noMultiLvlLbl val="0"/>
      </c:catAx>
      <c:valAx>
        <c:axId val="470141992"/>
        <c:scaling>
          <c:orientation val="minMax"/>
          <c:max val="5"/>
          <c:min val="0"/>
        </c:scaling>
        <c:delete val="0"/>
        <c:axPos val="l"/>
        <c:majorGridlines/>
        <c:numFmt formatCode="0" sourceLinked="1"/>
        <c:majorTickMark val="out"/>
        <c:minorTickMark val="none"/>
        <c:tickLblPos val="nextTo"/>
        <c:crossAx val="470138920"/>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NÚMERO DE PERSONAL FORMADO EN SEGURIDAD VIAL</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48B-4F44-8CC1-4259F59DDBFC}"/>
            </c:ext>
          </c:extLst>
        </c:ser>
        <c:dLbls>
          <c:showLegendKey val="0"/>
          <c:showVal val="0"/>
          <c:showCatName val="0"/>
          <c:showSerName val="0"/>
          <c:showPercent val="0"/>
          <c:showBubbleSize val="0"/>
        </c:dLbls>
        <c:marker val="1"/>
        <c:smooth val="0"/>
        <c:axId val="470170024"/>
        <c:axId val="470173096"/>
      </c:lineChart>
      <c:catAx>
        <c:axId val="470170024"/>
        <c:scaling>
          <c:orientation val="minMax"/>
        </c:scaling>
        <c:delete val="0"/>
        <c:axPos val="b"/>
        <c:numFmt formatCode="General" sourceLinked="1"/>
        <c:majorTickMark val="out"/>
        <c:minorTickMark val="none"/>
        <c:tickLblPos val="nextTo"/>
        <c:crossAx val="470173096"/>
        <c:crosses val="autoZero"/>
        <c:auto val="1"/>
        <c:lblAlgn val="ctr"/>
        <c:lblOffset val="100"/>
        <c:noMultiLvlLbl val="0"/>
      </c:catAx>
      <c:valAx>
        <c:axId val="470173096"/>
        <c:scaling>
          <c:orientation val="minMax"/>
          <c:max val="5"/>
          <c:min val="0"/>
        </c:scaling>
        <c:delete val="0"/>
        <c:axPos val="l"/>
        <c:majorGridlines/>
        <c:numFmt formatCode="0" sourceLinked="1"/>
        <c:majorTickMark val="out"/>
        <c:minorTickMark val="none"/>
        <c:tickLblPos val="nextTo"/>
        <c:crossAx val="470170024"/>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aseline="0"/>
              <a:t>CUMPLIMIENTO EN LOS PROGRAMAS DE MANTENIMIENTO DE LOS VEHÍCULOS</a:t>
            </a:r>
            <a:endParaRPr lang="en-US" sz="1400"/>
          </a:p>
        </c:rich>
      </c:tx>
      <c:layout>
        <c:manualLayout>
          <c:xMode val="edge"/>
          <c:yMode val="edge"/>
          <c:x val="0.33959541847629399"/>
          <c:y val="5.48481203721898E-2"/>
        </c:manualLayout>
      </c:layout>
      <c:overlay val="0"/>
    </c:title>
    <c:autoTitleDeleted val="0"/>
    <c:plotArea>
      <c:layout/>
      <c:lineChart>
        <c:grouping val="standard"/>
        <c:varyColors val="0"/>
        <c:ser>
          <c:idx val="0"/>
          <c:order val="0"/>
          <c:tx>
            <c:strRef>
              <c:f>IPEVIAL!$E$113:$H$113</c:f>
              <c:strCache>
                <c:ptCount val="4"/>
                <c:pt idx="0">
                  <c:v>Resultado</c:v>
                </c:pt>
              </c:strCache>
            </c:strRef>
          </c:tx>
          <c:cat>
            <c:strRef>
              <c:f>IPEVIAL!$I$110:$T$110</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IPEVIAL!$I$113:$T$113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D0F-49FA-8F49-9B478184B50C}"/>
            </c:ext>
          </c:extLst>
        </c:ser>
        <c:dLbls>
          <c:showLegendKey val="0"/>
          <c:showVal val="0"/>
          <c:showCatName val="0"/>
          <c:showSerName val="0"/>
          <c:showPercent val="0"/>
          <c:showBubbleSize val="0"/>
        </c:dLbls>
        <c:marker val="1"/>
        <c:smooth val="0"/>
        <c:axId val="470201160"/>
        <c:axId val="470204232"/>
      </c:lineChart>
      <c:catAx>
        <c:axId val="470201160"/>
        <c:scaling>
          <c:orientation val="minMax"/>
        </c:scaling>
        <c:delete val="0"/>
        <c:axPos val="b"/>
        <c:numFmt formatCode="General" sourceLinked="1"/>
        <c:majorTickMark val="out"/>
        <c:minorTickMark val="none"/>
        <c:tickLblPos val="nextTo"/>
        <c:crossAx val="470204232"/>
        <c:crosses val="autoZero"/>
        <c:auto val="1"/>
        <c:lblAlgn val="ctr"/>
        <c:lblOffset val="100"/>
        <c:noMultiLvlLbl val="0"/>
      </c:catAx>
      <c:valAx>
        <c:axId val="470204232"/>
        <c:scaling>
          <c:orientation val="minMax"/>
          <c:max val="5"/>
          <c:min val="0"/>
        </c:scaling>
        <c:delete val="0"/>
        <c:axPos val="l"/>
        <c:majorGridlines/>
        <c:numFmt formatCode="0" sourceLinked="1"/>
        <c:majorTickMark val="out"/>
        <c:minorTickMark val="none"/>
        <c:tickLblPos val="nextTo"/>
        <c:crossAx val="470201160"/>
        <c:crosses val="autoZero"/>
        <c:crossBetween val="between"/>
        <c:majorUnit val="1"/>
        <c:minorUnit val="1"/>
      </c:valAx>
      <c:spPr>
        <a:noFill/>
        <a:ln w="25400">
          <a:no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 Cumplimiento de Ejecución del SGSST Vigencia</a:t>
            </a:r>
          </a:p>
        </c:rich>
      </c:tx>
      <c:layout>
        <c:manualLayout>
          <c:xMode val="edge"/>
          <c:yMode val="edge"/>
          <c:x val="0.23150667252566301"/>
          <c:y val="4.8386928733144999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399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B3-492E-B4E4-BC807B66F559}"/>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'Prog. Cap SG-SST Formación PESV'!$AE$62</c:f>
              <c:numCache>
                <c:formatCode>0%</c:formatCode>
                <c:ptCount val="1"/>
                <c:pt idx="0">
                  <c:v>1.9607843137254902E-2</c:v>
                </c:pt>
              </c:numCache>
            </c:numRef>
          </c:val>
          <c:extLst>
            <c:ext xmlns:c16="http://schemas.microsoft.com/office/drawing/2014/chart" uri="{C3380CC4-5D6E-409C-BE32-E72D297353CC}">
              <c16:uniqueId val="{00000001-BBB3-492E-B4E4-BC807B66F559}"/>
            </c:ext>
          </c:extLst>
        </c:ser>
        <c:ser>
          <c:idx val="2"/>
          <c:order val="1"/>
          <c:tx>
            <c:v>% Meta</c:v>
          </c:tx>
          <c:spPr>
            <a:solidFill>
              <a:srgbClr val="FF0000"/>
            </a:solidFill>
            <a:ln w="25400">
              <a:noFill/>
            </a:ln>
          </c:spPr>
          <c:invertIfNegative val="0"/>
          <c:dLbls>
            <c:dLbl>
              <c:idx val="0"/>
              <c:layout>
                <c:manualLayout>
                  <c:x val="5.9405940594059403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B3-492E-B4E4-BC807B66F559}"/>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'[3] Plan Trabajo SST 2021'!$AD$72</c:f>
              <c:numCache>
                <c:formatCode>General</c:formatCode>
                <c:ptCount val="1"/>
                <c:pt idx="0">
                  <c:v>0.9</c:v>
                </c:pt>
              </c:numCache>
            </c:numRef>
          </c:val>
          <c:extLst>
            <c:ext xmlns:c16="http://schemas.microsoft.com/office/drawing/2014/chart" uri="{C3380CC4-5D6E-409C-BE32-E72D297353CC}">
              <c16:uniqueId val="{00000003-BBB3-492E-B4E4-BC807B66F559}"/>
            </c:ext>
          </c:extLst>
        </c:ser>
        <c:dLbls>
          <c:showLegendKey val="0"/>
          <c:showVal val="0"/>
          <c:showCatName val="0"/>
          <c:showSerName val="0"/>
          <c:showPercent val="0"/>
          <c:showBubbleSize val="0"/>
        </c:dLbls>
        <c:gapWidth val="150"/>
        <c:shape val="box"/>
        <c:axId val="476489480"/>
        <c:axId val="476492856"/>
        <c:axId val="0"/>
      </c:bar3DChart>
      <c:catAx>
        <c:axId val="476489480"/>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476492856"/>
        <c:crosses val="autoZero"/>
        <c:auto val="1"/>
        <c:lblAlgn val="ctr"/>
        <c:lblOffset val="100"/>
        <c:noMultiLvlLbl val="0"/>
      </c:catAx>
      <c:valAx>
        <c:axId val="476492856"/>
        <c:scaling>
          <c:orientation val="minMax"/>
        </c:scaling>
        <c:delete val="0"/>
        <c:axPos val="l"/>
        <c:majorGridlines>
          <c:spPr>
            <a:ln w="3175">
              <a:solidFill>
                <a:srgbClr val="808080"/>
              </a:solidFill>
              <a:prstDash val="solid"/>
            </a:ln>
          </c:spPr>
        </c:majorGridlines>
        <c:numFmt formatCode="0%"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476489480"/>
        <c:crosses val="autoZero"/>
        <c:crossBetween val="between"/>
        <c:majorUnit val="0.1"/>
        <c:minorUnit val="0.1"/>
      </c:valAx>
      <c:spPr>
        <a:noFill/>
        <a:ln w="25400">
          <a:noFill/>
        </a:ln>
      </c:spPr>
    </c:plotArea>
    <c:legend>
      <c:legendPos val="r"/>
      <c:layout>
        <c:manualLayout>
          <c:xMode val="edge"/>
          <c:yMode val="edge"/>
          <c:x val="0.74551466134606503"/>
          <c:y val="0.57954759471859896"/>
          <c:w val="0.20391539292882499"/>
          <c:h val="0.204546092043838"/>
        </c:manualLayout>
      </c:layout>
      <c:overlay val="0"/>
      <c:spPr>
        <a:noFill/>
        <a:ln w="25400">
          <a:noFill/>
        </a:ln>
      </c:spPr>
      <c:txPr>
        <a:bodyPr/>
        <a:lstStyle/>
        <a:p>
          <a:pPr>
            <a:defRPr sz="65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'Programa TECNOCOM TEL'!$E$87</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'Programa TECNOCOM TEL'!$I$84:$T$84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'Programa TECNOCOM TEL'!$I$87:$T$87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AE3-4D24-B13F-F3E08226A5C0}"/>
            </c:ext>
          </c:extLst>
        </c:ser>
        <c:dLbls>
          <c:showLegendKey val="0"/>
          <c:showVal val="1"/>
          <c:showCatName val="0"/>
          <c:showSerName val="0"/>
          <c:showPercent val="0"/>
          <c:showBubbleSize val="0"/>
        </c:dLbls>
        <c:gapWidth val="150"/>
        <c:axId val="469857368"/>
        <c:axId val="469860728"/>
      </c:barChart>
      <c:lineChart>
        <c:grouping val="standard"/>
        <c:varyColors val="0"/>
        <c:ser>
          <c:idx val="1"/>
          <c:order val="1"/>
          <c:tx>
            <c:strRef>
              <c:f>'Programa TECNOCOM TEL'!$E$88</c:f>
              <c:strCache>
                <c:ptCount val="1"/>
                <c:pt idx="0">
                  <c:v>Meta </c:v>
                </c:pt>
              </c:strCache>
            </c:strRef>
          </c:tx>
          <c:marker>
            <c:symbol val="none"/>
          </c:marker>
          <c:val>
            <c:numRef>
              <c:f>'Programa TECNOCOM TEL'!$I$88:$T$88</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1-7AE3-4D24-B13F-F3E08226A5C0}"/>
            </c:ext>
          </c:extLst>
        </c:ser>
        <c:dLbls>
          <c:showLegendKey val="0"/>
          <c:showVal val="0"/>
          <c:showCatName val="0"/>
          <c:showSerName val="0"/>
          <c:showPercent val="0"/>
          <c:showBubbleSize val="0"/>
        </c:dLbls>
        <c:marker val="1"/>
        <c:smooth val="0"/>
        <c:axId val="469857368"/>
        <c:axId val="469860728"/>
      </c:lineChart>
      <c:catAx>
        <c:axId val="469857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69860728"/>
        <c:crosses val="autoZero"/>
        <c:auto val="1"/>
        <c:lblAlgn val="ctr"/>
        <c:lblOffset val="100"/>
        <c:tickLblSkip val="1"/>
        <c:tickMarkSkip val="1"/>
        <c:noMultiLvlLbl val="0"/>
      </c:catAx>
      <c:valAx>
        <c:axId val="46986072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69857368"/>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3">
        <a:lumMod val="60000"/>
        <a:lumOff val="4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9"/>
        </c:manualLayout>
      </c:layout>
      <c:barChart>
        <c:barDir val="col"/>
        <c:grouping val="clustered"/>
        <c:varyColors val="0"/>
        <c:ser>
          <c:idx val="0"/>
          <c:order val="0"/>
          <c:tx>
            <c:strRef>
              <c:f>'Programa TECNOCOM TEL'!$E$98</c:f>
              <c:strCache>
                <c:ptCount val="1"/>
                <c:pt idx="0">
                  <c:v>Resultado</c:v>
                </c:pt>
              </c:strCache>
            </c:strRef>
          </c:tx>
          <c:invertIfNegative val="0"/>
          <c:dLbls>
            <c:dLbl>
              <c:idx val="0"/>
              <c:layout>
                <c:manualLayout>
                  <c:x val="1.9758652903345301E-3"/>
                  <c:y val="-5.426347570787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22-4634-9D5F-43D416ABF4B0}"/>
                </c:ext>
              </c:extLst>
            </c:dLbl>
            <c:dLbl>
              <c:idx val="1"/>
              <c:layout>
                <c:manualLayout>
                  <c:x val="-1.9610416682751299E-3"/>
                  <c:y val="-1.090501834575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22-4634-9D5F-43D416ABF4B0}"/>
                </c:ext>
              </c:extLst>
            </c:dLbl>
            <c:dLbl>
              <c:idx val="2"/>
              <c:layout>
                <c:manualLayout>
                  <c:x val="-3.9220833365502597E-3"/>
                  <c:y val="-1.452962035315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22-4634-9D5F-43D416ABF4B0}"/>
                </c:ext>
              </c:extLst>
            </c:dLbl>
            <c:dLbl>
              <c:idx val="3"/>
              <c:layout>
                <c:manualLayout>
                  <c:x val="0"/>
                  <c:y val="-7.31191241027520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22-4634-9D5F-43D416ABF4B0}"/>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'Programa TECNOCOM TEL'!$I$95:$T$95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'Programa TECNOCOM TEL'!$I$98:$T$98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7522-4634-9D5F-43D416ABF4B0}"/>
            </c:ext>
          </c:extLst>
        </c:ser>
        <c:dLbls>
          <c:showLegendKey val="0"/>
          <c:showVal val="1"/>
          <c:showCatName val="0"/>
          <c:showSerName val="0"/>
          <c:showPercent val="0"/>
          <c:showBubbleSize val="0"/>
        </c:dLbls>
        <c:gapWidth val="150"/>
        <c:axId val="469773096"/>
        <c:axId val="469764408"/>
      </c:barChart>
      <c:lineChart>
        <c:grouping val="standard"/>
        <c:varyColors val="0"/>
        <c:ser>
          <c:idx val="1"/>
          <c:order val="1"/>
          <c:tx>
            <c:strRef>
              <c:f>'Programa TECNOCOM TEL'!$E$99</c:f>
              <c:strCache>
                <c:ptCount val="1"/>
                <c:pt idx="0">
                  <c:v>Meta </c:v>
                </c:pt>
              </c:strCache>
            </c:strRef>
          </c:tx>
          <c:marker>
            <c:symbol val="none"/>
          </c:marker>
          <c:cat>
            <c:strRef>
              <c:f>'Programa TECNOCOM TEL'!$I$95:$T$95</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'Programa TECNOCOM TEL'!$I$99:$T$99</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5-7522-4634-9D5F-43D416ABF4B0}"/>
            </c:ext>
          </c:extLst>
        </c:ser>
        <c:dLbls>
          <c:showLegendKey val="0"/>
          <c:showVal val="0"/>
          <c:showCatName val="0"/>
          <c:showSerName val="0"/>
          <c:showPercent val="0"/>
          <c:showBubbleSize val="0"/>
        </c:dLbls>
        <c:marker val="1"/>
        <c:smooth val="0"/>
        <c:axId val="469773096"/>
        <c:axId val="469764408"/>
      </c:lineChart>
      <c:catAx>
        <c:axId val="469773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69764408"/>
        <c:crosses val="autoZero"/>
        <c:auto val="1"/>
        <c:lblAlgn val="ctr"/>
        <c:lblOffset val="100"/>
        <c:tickLblSkip val="1"/>
        <c:tickMarkSkip val="1"/>
        <c:noMultiLvlLbl val="0"/>
      </c:catAx>
      <c:valAx>
        <c:axId val="469764408"/>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69773096"/>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s-CO"/>
              <a:t>Seguimiento al Cumplimiento del plan de Trabajo del SGSST Vigencia</a:t>
            </a:r>
          </a:p>
        </c:rich>
      </c:tx>
      <c:layout>
        <c:manualLayout>
          <c:xMode val="edge"/>
          <c:yMode val="edge"/>
          <c:x val="0.12609306921211999"/>
          <c:y val="4.25961122675758E-2"/>
        </c:manualLayout>
      </c:layout>
      <c:overlay val="0"/>
      <c:spPr>
        <a:noFill/>
        <a:ln w="25400">
          <a:noFill/>
        </a:ln>
      </c:spPr>
    </c:title>
    <c:autoTitleDeleted val="0"/>
    <c:plotArea>
      <c:layout/>
      <c:lineChart>
        <c:grouping val="standard"/>
        <c:varyColors val="0"/>
        <c:ser>
          <c:idx val="0"/>
          <c:order val="0"/>
          <c:tx>
            <c:v>% Cumplimiento Mensual</c:v>
          </c:tx>
          <c:spPr>
            <a:ln w="12700">
              <a:solidFill>
                <a:srgbClr val="99CC00"/>
              </a:solidFill>
              <a:prstDash val="solid"/>
            </a:ln>
          </c:spPr>
          <c:marker>
            <c:symbol val="diamond"/>
            <c:size val="5"/>
            <c:spPr>
              <a:solidFill>
                <a:srgbClr val="92D050"/>
              </a:solidFill>
              <a:ln>
                <a:solidFill>
                  <a:srgbClr val="99CC00"/>
                </a:solidFill>
                <a:prstDash val="solid"/>
              </a:ln>
            </c:spPr>
          </c:marker>
          <c:cat>
            <c:strRef>
              <c:f>'[3]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'Plan de Comunicaciones SST'!$C$56:$Z$56</c:f>
              <c:numCache>
                <c:formatCode>0%</c:formatCode>
                <c:ptCount val="24"/>
                <c:pt idx="0">
                  <c:v>0</c:v>
                </c:pt>
                <c:pt idx="2">
                  <c:v>0</c:v>
                </c:pt>
                <c:pt idx="4">
                  <c:v>0</c:v>
                </c:pt>
                <c:pt idx="6">
                  <c:v>0</c:v>
                </c:pt>
                <c:pt idx="8">
                  <c:v>0</c:v>
                </c:pt>
                <c:pt idx="10">
                  <c:v>0</c:v>
                </c:pt>
                <c:pt idx="12">
                  <c:v>0</c:v>
                </c:pt>
                <c:pt idx="14">
                  <c:v>0</c:v>
                </c:pt>
                <c:pt idx="16">
                  <c:v>0</c:v>
                </c:pt>
                <c:pt idx="18">
                  <c:v>0</c:v>
                </c:pt>
                <c:pt idx="20">
                  <c:v>0</c:v>
                </c:pt>
                <c:pt idx="22">
                  <c:v>0</c:v>
                </c:pt>
              </c:numCache>
            </c:numRef>
          </c:val>
          <c:smooth val="0"/>
          <c:extLst>
            <c:ext xmlns:c16="http://schemas.microsoft.com/office/drawing/2014/chart" uri="{C3380CC4-5D6E-409C-BE32-E72D297353CC}">
              <c16:uniqueId val="{00000000-B80F-45E9-BD9D-411848E975FF}"/>
            </c:ext>
          </c:extLst>
        </c:ser>
        <c:ser>
          <c:idx val="1"/>
          <c:order val="1"/>
          <c:tx>
            <c:v>Meta Vigencia</c:v>
          </c:tx>
          <c:spPr>
            <a:ln w="12700">
              <a:solidFill>
                <a:srgbClr val="993366"/>
              </a:solidFill>
              <a:prstDash val="solid"/>
            </a:ln>
          </c:spPr>
          <c:marker>
            <c:spPr>
              <a:solidFill>
                <a:srgbClr val="FF0000"/>
              </a:solidFill>
              <a:ln>
                <a:solidFill>
                  <a:srgbClr val="993366"/>
                </a:solidFill>
                <a:prstDash val="solid"/>
              </a:ln>
            </c:spPr>
          </c:marker>
          <c:cat>
            <c:strRef>
              <c:f>'[3] Plan Trabajo SST 2021'!$C$69:$Z$69</c:f>
              <c:strCache>
                <c:ptCount val="24"/>
                <c:pt idx="0">
                  <c:v>ENERO</c:v>
                </c:pt>
                <c:pt idx="2">
                  <c:v>FEBRERO</c:v>
                </c:pt>
                <c:pt idx="4">
                  <c:v>MARZO</c:v>
                </c:pt>
                <c:pt idx="6">
                  <c:v>ABRIL</c:v>
                </c:pt>
                <c:pt idx="8">
                  <c:v>MAYO</c:v>
                </c:pt>
                <c:pt idx="10">
                  <c:v>JUNIO</c:v>
                </c:pt>
                <c:pt idx="12">
                  <c:v>JULIO</c:v>
                </c:pt>
                <c:pt idx="14">
                  <c:v>AGOSTO</c:v>
                </c:pt>
                <c:pt idx="16">
                  <c:v>SEPTIEMBRE</c:v>
                </c:pt>
                <c:pt idx="18">
                  <c:v>OCTUBRE</c:v>
                </c:pt>
                <c:pt idx="20">
                  <c:v>NOVIEMBRE</c:v>
                </c:pt>
                <c:pt idx="22">
                  <c:v>DICIEMBRE</c:v>
                </c:pt>
              </c:strCache>
            </c:strRef>
          </c:cat>
          <c:val>
            <c:numRef>
              <c:f>'[3] Plan Trabajo SST 2021'!$C$72:$Z$72</c:f>
              <c:numCache>
                <c:formatCode>General</c:formatCode>
                <c:ptCount val="24"/>
                <c:pt idx="0">
                  <c:v>0.9</c:v>
                </c:pt>
                <c:pt idx="2">
                  <c:v>0.9</c:v>
                </c:pt>
                <c:pt idx="4">
                  <c:v>0.9</c:v>
                </c:pt>
                <c:pt idx="6">
                  <c:v>0.9</c:v>
                </c:pt>
                <c:pt idx="8">
                  <c:v>0.9</c:v>
                </c:pt>
                <c:pt idx="10">
                  <c:v>0.9</c:v>
                </c:pt>
                <c:pt idx="12">
                  <c:v>0.9</c:v>
                </c:pt>
                <c:pt idx="14">
                  <c:v>0.9</c:v>
                </c:pt>
                <c:pt idx="16">
                  <c:v>0.9</c:v>
                </c:pt>
                <c:pt idx="18">
                  <c:v>0.9</c:v>
                </c:pt>
                <c:pt idx="20">
                  <c:v>0.9</c:v>
                </c:pt>
                <c:pt idx="22">
                  <c:v>0.9</c:v>
                </c:pt>
              </c:numCache>
            </c:numRef>
          </c:val>
          <c:smooth val="0"/>
          <c:extLst>
            <c:ext xmlns:c16="http://schemas.microsoft.com/office/drawing/2014/chart" uri="{C3380CC4-5D6E-409C-BE32-E72D297353CC}">
              <c16:uniqueId val="{00000001-B80F-45E9-BD9D-411848E975FF}"/>
            </c:ext>
          </c:extLst>
        </c:ser>
        <c:dLbls>
          <c:showLegendKey val="0"/>
          <c:showVal val="0"/>
          <c:showCatName val="0"/>
          <c:showSerName val="0"/>
          <c:showPercent val="0"/>
          <c:showBubbleSize val="0"/>
        </c:dLbls>
        <c:marker val="1"/>
        <c:smooth val="0"/>
        <c:axId val="467165432"/>
        <c:axId val="476029448"/>
      </c:lineChart>
      <c:catAx>
        <c:axId val="467165432"/>
        <c:scaling>
          <c:orientation val="minMax"/>
        </c:scaling>
        <c:delete val="0"/>
        <c:axPos val="b"/>
        <c:numFmt formatCode="General" sourceLinked="1"/>
        <c:majorTickMark val="none"/>
        <c:minorTickMark val="none"/>
        <c:tickLblPos val="nextTo"/>
        <c:spPr>
          <a:ln w="3175">
            <a:solidFill>
              <a:srgbClr val="808080"/>
            </a:solidFill>
            <a:prstDash val="solid"/>
          </a:ln>
        </c:spPr>
        <c:txPr>
          <a:bodyPr rot="-2700000" vert="horz"/>
          <a:lstStyle/>
          <a:p>
            <a:pPr>
              <a:defRPr sz="800" b="0" i="0" u="none" strike="noStrike" baseline="0">
                <a:solidFill>
                  <a:srgbClr val="000000"/>
                </a:solidFill>
                <a:latin typeface="Calibri"/>
                <a:ea typeface="Calibri"/>
                <a:cs typeface="Calibri"/>
              </a:defRPr>
            </a:pPr>
            <a:endParaRPr lang="es-CO"/>
          </a:p>
        </c:txPr>
        <c:crossAx val="476029448"/>
        <c:crosses val="autoZero"/>
        <c:auto val="1"/>
        <c:lblAlgn val="ctr"/>
        <c:lblOffset val="100"/>
        <c:noMultiLvlLbl val="0"/>
      </c:catAx>
      <c:valAx>
        <c:axId val="476029448"/>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s-CO"/>
                  <a:t>%</a:t>
                </a:r>
              </a:p>
            </c:rich>
          </c:tx>
          <c:overlay val="0"/>
          <c:spPr>
            <a:noFill/>
            <a:ln w="25400">
              <a:noFill/>
            </a:ln>
          </c:spPr>
        </c:title>
        <c:numFmt formatCode="0%" sourceLinked="1"/>
        <c:majorTickMark val="none"/>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s-CO"/>
          </a:p>
        </c:txPr>
        <c:crossAx val="467165432"/>
        <c:crosses val="autoZero"/>
        <c:crossBetween val="between"/>
      </c:valAx>
      <c:spPr>
        <a:solidFill>
          <a:srgbClr val="FFFFFF"/>
        </a:solidFill>
        <a:ln w="25400">
          <a:noFill/>
        </a:ln>
      </c:spPr>
    </c:plotArea>
    <c:legend>
      <c:legendPos val="r"/>
      <c:layout>
        <c:manualLayout>
          <c:xMode val="edge"/>
          <c:yMode val="edge"/>
          <c:x val="0.71026547054752498"/>
          <c:y val="0.50950573707022295"/>
          <c:w val="0.27152339788372198"/>
          <c:h val="0.174904918494384"/>
        </c:manualLayout>
      </c:layout>
      <c:overlay val="0"/>
      <c:spPr>
        <a:noFill/>
        <a:ln w="25400">
          <a:noFill/>
        </a:ln>
      </c:spPr>
      <c:txPr>
        <a:bodyPr/>
        <a:lstStyle/>
        <a:p>
          <a:pPr>
            <a:defRPr sz="440" b="0" i="0" u="none" strike="noStrike" baseline="0">
              <a:solidFill>
                <a:srgbClr val="000000"/>
              </a:solidFill>
              <a:latin typeface="Calibri"/>
              <a:ea typeface="Calibri"/>
              <a:cs typeface="Calibri"/>
            </a:defRPr>
          </a:pPr>
          <a:endParaRPr lang="es-CO"/>
        </a:p>
      </c:txPr>
    </c:legend>
    <c:plotVisOnly val="0"/>
    <c:dispBlanksAs val="span"/>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0" b="1" i="0" u="none" strike="noStrike" baseline="0">
                <a:solidFill>
                  <a:srgbClr val="000000"/>
                </a:solidFill>
                <a:latin typeface="Calibri"/>
                <a:ea typeface="Calibri"/>
                <a:cs typeface="Calibri"/>
              </a:defRPr>
            </a:pPr>
            <a:r>
              <a:rPr lang="es-CO"/>
              <a:t>% Cumplimiento de Ejecución del SGSST Vigencia</a:t>
            </a:r>
          </a:p>
        </c:rich>
      </c:tx>
      <c:layout>
        <c:manualLayout>
          <c:xMode val="edge"/>
          <c:yMode val="edge"/>
          <c:x val="0.23150667252566301"/>
          <c:y val="4.8386928733144999E-2"/>
        </c:manualLayout>
      </c:layout>
      <c:overlay val="0"/>
      <c:spPr>
        <a:noFill/>
        <a:ln w="25400">
          <a:noFill/>
        </a:ln>
      </c:spPr>
    </c:title>
    <c:autoTitleDeleted val="0"/>
    <c:view3D>
      <c:rotX val="15"/>
      <c:rotY val="20"/>
      <c:depthPercent val="100"/>
      <c:rAngAx val="1"/>
    </c:view3D>
    <c:floor>
      <c:thickness val="0"/>
      <c:spPr>
        <a:noFill/>
        <a:ln w="3175">
          <a:solidFill>
            <a:srgbClr val="808080"/>
          </a:solidFill>
          <a:prstDash val="solid"/>
        </a:ln>
      </c:spPr>
    </c:floor>
    <c:sideWall>
      <c:thickness val="0"/>
      <c:spPr>
        <a:noFill/>
        <a:ln w="25400">
          <a:noFill/>
        </a:ln>
      </c:spPr>
    </c:sideWall>
    <c:backWall>
      <c:thickness val="0"/>
      <c:spPr>
        <a:noFill/>
        <a:ln w="25400">
          <a:noFill/>
        </a:ln>
      </c:spPr>
    </c:backWall>
    <c:plotArea>
      <c:layout/>
      <c:bar3DChart>
        <c:barDir val="col"/>
        <c:grouping val="clustered"/>
        <c:varyColors val="0"/>
        <c:ser>
          <c:idx val="0"/>
          <c:order val="0"/>
          <c:tx>
            <c:v>% Cumplimiento</c:v>
          </c:tx>
          <c:spPr>
            <a:solidFill>
              <a:srgbClr val="92D050"/>
            </a:solidFill>
            <a:ln w="25400">
              <a:noFill/>
            </a:ln>
          </c:spPr>
          <c:invertIfNegative val="0"/>
          <c:dLbls>
            <c:dLbl>
              <c:idx val="0"/>
              <c:layout>
                <c:manualLayout>
                  <c:x val="2.6402640264026399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C7A-4C31-86E6-1DBCFCA8FB3E}"/>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'Plan de Comunicaciones SST'!$AB$11:$AB$12</c:f>
              <c:numCache>
                <c:formatCode>"$"\ #,##0</c:formatCode>
                <c:ptCount val="2"/>
                <c:pt idx="0">
                  <c:v>0</c:v>
                </c:pt>
              </c:numCache>
            </c:numRef>
          </c:val>
          <c:extLst>
            <c:ext xmlns:c16="http://schemas.microsoft.com/office/drawing/2014/chart" uri="{C3380CC4-5D6E-409C-BE32-E72D297353CC}">
              <c16:uniqueId val="{00000001-9C7A-4C31-86E6-1DBCFCA8FB3E}"/>
            </c:ext>
          </c:extLst>
        </c:ser>
        <c:ser>
          <c:idx val="2"/>
          <c:order val="1"/>
          <c:tx>
            <c:v>% Meta</c:v>
          </c:tx>
          <c:spPr>
            <a:solidFill>
              <a:srgbClr val="FF0000"/>
            </a:solidFill>
            <a:ln w="25400">
              <a:noFill/>
            </a:ln>
          </c:spPr>
          <c:invertIfNegative val="0"/>
          <c:dLbls>
            <c:dLbl>
              <c:idx val="0"/>
              <c:layout>
                <c:manualLayout>
                  <c:x val="5.9405940594059403E-2"/>
                  <c:y val="-0.10228802153432"/>
                </c:manualLayout>
              </c:layout>
              <c:spPr>
                <a:noFill/>
                <a:ln w="25400">
                  <a:noFill/>
                </a:ln>
              </c:spPr>
              <c:txPr>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7A-4C31-86E6-1DBCFCA8FB3E}"/>
                </c:ext>
              </c:extLst>
            </c:dLbl>
            <c:spPr>
              <a:noFill/>
              <a:ln w="25400">
                <a:noFill/>
              </a:ln>
            </c:spPr>
            <c:txPr>
              <a:bodyPr wrap="square" lIns="38100" tIns="19050" rIns="38100" bIns="19050" anchor="ctr">
                <a:spAutoFit/>
              </a:bodyPr>
              <a:lstStyle/>
              <a:p>
                <a:pPr>
                  <a:defRPr sz="11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
              <c:pt idx="0">
                <c:v>_x0001_%</c:v>
              </c:pt>
            </c:strLit>
          </c:cat>
          <c:val>
            <c:numRef>
              <c:f>'[3] Plan Trabajo SST 2021'!$AD$72</c:f>
              <c:numCache>
                <c:formatCode>General</c:formatCode>
                <c:ptCount val="1"/>
                <c:pt idx="0">
                  <c:v>0.9</c:v>
                </c:pt>
              </c:numCache>
            </c:numRef>
          </c:val>
          <c:extLst>
            <c:ext xmlns:c16="http://schemas.microsoft.com/office/drawing/2014/chart" uri="{C3380CC4-5D6E-409C-BE32-E72D297353CC}">
              <c16:uniqueId val="{00000003-9C7A-4C31-86E6-1DBCFCA8FB3E}"/>
            </c:ext>
          </c:extLst>
        </c:ser>
        <c:dLbls>
          <c:showLegendKey val="0"/>
          <c:showVal val="0"/>
          <c:showCatName val="0"/>
          <c:showSerName val="0"/>
          <c:showPercent val="0"/>
          <c:showBubbleSize val="0"/>
        </c:dLbls>
        <c:gapWidth val="150"/>
        <c:shape val="box"/>
        <c:axId val="476008072"/>
        <c:axId val="476011448"/>
        <c:axId val="0"/>
      </c:bar3DChart>
      <c:catAx>
        <c:axId val="476008072"/>
        <c:scaling>
          <c:orientation val="minMax"/>
        </c:scaling>
        <c:delete val="0"/>
        <c:axPos val="b"/>
        <c:numFmt formatCode="General"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476011448"/>
        <c:crosses val="autoZero"/>
        <c:auto val="1"/>
        <c:lblAlgn val="ctr"/>
        <c:lblOffset val="100"/>
        <c:noMultiLvlLbl val="0"/>
      </c:catAx>
      <c:valAx>
        <c:axId val="476011448"/>
        <c:scaling>
          <c:orientation val="minMax"/>
        </c:scaling>
        <c:delete val="0"/>
        <c:axPos val="l"/>
        <c:majorGridlines>
          <c:spPr>
            <a:ln w="3175">
              <a:solidFill>
                <a:srgbClr val="808080"/>
              </a:solidFill>
              <a:prstDash val="solid"/>
            </a:ln>
          </c:spPr>
        </c:majorGridlines>
        <c:numFmt formatCode="&quot;$&quot;\ #,##0" sourceLinked="1"/>
        <c:majorTickMark val="none"/>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Calibri"/>
                <a:ea typeface="Calibri"/>
                <a:cs typeface="Calibri"/>
              </a:defRPr>
            </a:pPr>
            <a:endParaRPr lang="es-CO"/>
          </a:p>
        </c:txPr>
        <c:crossAx val="476008072"/>
        <c:crosses val="autoZero"/>
        <c:crossBetween val="between"/>
        <c:majorUnit val="0.1"/>
        <c:minorUnit val="0.1"/>
      </c:valAx>
      <c:spPr>
        <a:noFill/>
        <a:ln w="25400">
          <a:noFill/>
        </a:ln>
      </c:spPr>
    </c:plotArea>
    <c:legend>
      <c:legendPos val="r"/>
      <c:layout>
        <c:manualLayout>
          <c:xMode val="edge"/>
          <c:yMode val="edge"/>
          <c:x val="0.74551466134606503"/>
          <c:y val="0.57954759471859896"/>
          <c:w val="0.20391539292882499"/>
          <c:h val="0.204546092043838"/>
        </c:manualLayout>
      </c:layout>
      <c:overlay val="0"/>
      <c:spPr>
        <a:noFill/>
        <a:ln w="25400">
          <a:noFill/>
        </a:ln>
      </c:spPr>
      <c:txPr>
        <a:bodyPr/>
        <a:lstStyle/>
        <a:p>
          <a:pPr>
            <a:defRPr sz="655" b="0" i="0" u="none" strike="noStrike" baseline="0">
              <a:solidFill>
                <a:srgbClr val="000000"/>
              </a:solidFill>
              <a:latin typeface="Calibri"/>
              <a:ea typeface="Calibri"/>
              <a:cs typeface="Calibri"/>
            </a:defRPr>
          </a:pPr>
          <a:endParaRPr lang="es-CO"/>
        </a:p>
      </c:txPr>
    </c:legend>
    <c:plotVisOnly val="1"/>
    <c:dispBlanksAs val="gap"/>
    <c:showDLblsOverMax val="0"/>
  </c:chart>
  <c:spPr>
    <a:solidFill>
      <a:srgbClr val="FFFFFF"/>
    </a:solidFill>
    <a:ln w="3175">
      <a:solidFill>
        <a:srgbClr val="808080"/>
      </a:solidFill>
      <a:prstDash val="solid"/>
    </a:ln>
  </c:spPr>
  <c:txPr>
    <a:bodyPr/>
    <a:lstStyle/>
    <a:p>
      <a:pPr>
        <a:defRPr sz="1100" b="0" i="0" u="none" strike="noStrike" baseline="0">
          <a:solidFill>
            <a:srgbClr val="000000"/>
          </a:solidFill>
          <a:latin typeface="Calibri"/>
          <a:ea typeface="Calibri"/>
          <a:cs typeface="Calibri"/>
        </a:defRPr>
      </a:pPr>
      <a:endParaRPr lang="es-CO"/>
    </a:p>
  </c:tx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'Programa de Cuidado de la Salud'!$E$86</c:f>
              <c:strCache>
                <c:ptCount val="1"/>
                <c:pt idx="0">
                  <c:v>Resultado</c:v>
                </c:pt>
              </c:strCache>
            </c:strRef>
          </c:tx>
          <c:invertIfNegative val="0"/>
          <c:dLbls>
            <c:dLbl>
              <c:idx val="1"/>
              <c:layout>
                <c:manualLayout>
                  <c:x val="1.96789785277552E-3"/>
                  <c:y val="-3.43432590435375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C8-4736-B2FF-BDD66925513C}"/>
                </c:ext>
              </c:extLst>
            </c:dLbl>
            <c:dLbl>
              <c:idx val="4"/>
              <c:layout>
                <c:manualLayout>
                  <c:x val="-1.96789785277552E-3"/>
                  <c:y val="-2.9289642565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C8-4736-B2FF-BDD66925513C}"/>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'Programa de Cuidado de la Salud'!$I$83:$T$83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'Programa de Cuidado de la Salud'!$I$86:$T$86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FDC8-4736-B2FF-BDD66925513C}"/>
            </c:ext>
          </c:extLst>
        </c:ser>
        <c:dLbls>
          <c:showLegendKey val="0"/>
          <c:showVal val="1"/>
          <c:showCatName val="0"/>
          <c:showSerName val="0"/>
          <c:showPercent val="0"/>
          <c:showBubbleSize val="0"/>
        </c:dLbls>
        <c:gapWidth val="150"/>
        <c:axId val="475879992"/>
        <c:axId val="475883352"/>
      </c:barChart>
      <c:lineChart>
        <c:grouping val="standard"/>
        <c:varyColors val="0"/>
        <c:ser>
          <c:idx val="1"/>
          <c:order val="1"/>
          <c:tx>
            <c:strRef>
              <c:f>'Programa de Cuidado de la Salud'!$E$87</c:f>
              <c:strCache>
                <c:ptCount val="1"/>
                <c:pt idx="0">
                  <c:v>Meta </c:v>
                </c:pt>
              </c:strCache>
            </c:strRef>
          </c:tx>
          <c:marker>
            <c:symbol val="none"/>
          </c:marker>
          <c:val>
            <c:numRef>
              <c:f>'Programa de Cuidado de la Salud'!$I$87:$T$87</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3-FDC8-4736-B2FF-BDD66925513C}"/>
            </c:ext>
          </c:extLst>
        </c:ser>
        <c:dLbls>
          <c:showLegendKey val="0"/>
          <c:showVal val="0"/>
          <c:showCatName val="0"/>
          <c:showSerName val="0"/>
          <c:showPercent val="0"/>
          <c:showBubbleSize val="0"/>
        </c:dLbls>
        <c:marker val="1"/>
        <c:smooth val="0"/>
        <c:axId val="475879992"/>
        <c:axId val="475883352"/>
      </c:lineChart>
      <c:catAx>
        <c:axId val="475879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75883352"/>
        <c:crosses val="autoZero"/>
        <c:auto val="1"/>
        <c:lblAlgn val="ctr"/>
        <c:lblOffset val="100"/>
        <c:tickLblSkip val="1"/>
        <c:tickMarkSkip val="1"/>
        <c:noMultiLvlLbl val="0"/>
      </c:catAx>
      <c:valAx>
        <c:axId val="4758833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7587999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002060"/>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CUMPLIMIENTO DEL </a:t>
            </a:r>
            <a:r>
              <a:rPr lang="es-CO" sz="1200"/>
              <a:t>PROGRAMA </a:t>
            </a:r>
          </a:p>
        </c:rich>
      </c:tx>
      <c:layout>
        <c:manualLayout>
          <c:xMode val="edge"/>
          <c:yMode val="edge"/>
          <c:x val="0.29608964126503501"/>
          <c:y val="3.8461804116590698E-2"/>
        </c:manualLayout>
      </c:layout>
      <c:overlay val="0"/>
      <c:spPr>
        <a:noFill/>
        <a:ln w="25400">
          <a:noFill/>
        </a:ln>
      </c:spPr>
    </c:title>
    <c:autoTitleDeleted val="0"/>
    <c:plotArea>
      <c:layout>
        <c:manualLayout>
          <c:layoutTarget val="inner"/>
          <c:xMode val="edge"/>
          <c:yMode val="edge"/>
          <c:x val="0.136882256344181"/>
          <c:y val="0.148547188153618"/>
          <c:w val="0.83460153520965996"/>
          <c:h val="0.739977414888499"/>
        </c:manualLayout>
      </c:layout>
      <c:barChart>
        <c:barDir val="col"/>
        <c:grouping val="clustered"/>
        <c:varyColors val="0"/>
        <c:ser>
          <c:idx val="0"/>
          <c:order val="0"/>
          <c:tx>
            <c:strRef>
              <c:f>'Programa de Cuidado de la Salud'!$E$97</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'Programa de Cuidado de la Salud'!$I$94:$T$94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'Programa de Cuidado de la Salud'!$I$97:$T$97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AC5-4B13-9B98-9763EF09128A}"/>
            </c:ext>
          </c:extLst>
        </c:ser>
        <c:dLbls>
          <c:showLegendKey val="0"/>
          <c:showVal val="1"/>
          <c:showCatName val="0"/>
          <c:showSerName val="0"/>
          <c:showPercent val="0"/>
          <c:showBubbleSize val="0"/>
        </c:dLbls>
        <c:gapWidth val="150"/>
        <c:axId val="467351160"/>
        <c:axId val="467354520"/>
      </c:barChart>
      <c:lineChart>
        <c:grouping val="standard"/>
        <c:varyColors val="0"/>
        <c:ser>
          <c:idx val="1"/>
          <c:order val="1"/>
          <c:tx>
            <c:strRef>
              <c:f>'Programa de Cuidado de la Salud'!$E$98</c:f>
              <c:strCache>
                <c:ptCount val="1"/>
                <c:pt idx="0">
                  <c:v>Meta </c:v>
                </c:pt>
              </c:strCache>
            </c:strRef>
          </c:tx>
          <c:marker>
            <c:symbol val="none"/>
          </c:marker>
          <c:cat>
            <c:strRef>
              <c:f>'Programa de Cuidado de la Salud'!$I$94:$T$94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'Programa de Cuidado de la Salud'!$I$98:$T$98</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1-7AC5-4B13-9B98-9763EF09128A}"/>
            </c:ext>
          </c:extLst>
        </c:ser>
        <c:dLbls>
          <c:showLegendKey val="0"/>
          <c:showVal val="0"/>
          <c:showCatName val="0"/>
          <c:showSerName val="0"/>
          <c:showPercent val="0"/>
          <c:showBubbleSize val="0"/>
        </c:dLbls>
        <c:marker val="1"/>
        <c:smooth val="0"/>
        <c:axId val="467351160"/>
        <c:axId val="467354520"/>
      </c:lineChart>
      <c:catAx>
        <c:axId val="467351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67354520"/>
        <c:crosses val="autoZero"/>
        <c:auto val="1"/>
        <c:lblAlgn val="ctr"/>
        <c:lblOffset val="100"/>
        <c:tickLblSkip val="1"/>
        <c:tickMarkSkip val="1"/>
        <c:noMultiLvlLbl val="0"/>
      </c:catAx>
      <c:valAx>
        <c:axId val="46735452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904125698503E-2"/>
              <c:y val="0.41923090205829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67351160"/>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1">
        <a:lumMod val="40000"/>
        <a:lumOff val="6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s-CO" sz="1200" b="1" i="0" u="none" strike="noStrike" baseline="0"/>
              <a:t>% DE COBERTURA A PERSONAS AL PROGRAMA</a:t>
            </a:r>
            <a:endParaRPr lang="es-CO" sz="1200"/>
          </a:p>
        </c:rich>
      </c:tx>
      <c:layout>
        <c:manualLayout>
          <c:xMode val="edge"/>
          <c:yMode val="edge"/>
          <c:x val="0.25981275252288"/>
          <c:y val="3.3473491952826603E-2"/>
        </c:manualLayout>
      </c:layout>
      <c:overlay val="0"/>
      <c:spPr>
        <a:noFill/>
        <a:ln w="25400">
          <a:noFill/>
        </a:ln>
      </c:spPr>
    </c:title>
    <c:autoTitleDeleted val="0"/>
    <c:plotArea>
      <c:layout>
        <c:manualLayout>
          <c:layoutTarget val="inner"/>
          <c:xMode val="edge"/>
          <c:yMode val="edge"/>
          <c:x val="0.136882256344181"/>
          <c:y val="0.133582096880309"/>
          <c:w val="0.83460153520965996"/>
          <c:h val="0.75494250616180802"/>
        </c:manualLayout>
      </c:layout>
      <c:barChart>
        <c:barDir val="col"/>
        <c:grouping val="clustered"/>
        <c:varyColors val="0"/>
        <c:ser>
          <c:idx val="0"/>
          <c:order val="0"/>
          <c:tx>
            <c:strRef>
              <c:f>'SVE-Psicosocial'!$E$66</c:f>
              <c:strCache>
                <c:ptCount val="1"/>
                <c:pt idx="0">
                  <c:v>Resultado</c:v>
                </c:pt>
              </c:strCache>
            </c:strRef>
          </c:tx>
          <c:invertIfNegative val="0"/>
          <c:dLbls>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'SVE-Psicosocial'!$I$63:$T$63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'SVE-Psicosocial'!$I$66:$T$66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67E-47D6-92C1-BB155652B24E}"/>
            </c:ext>
          </c:extLst>
        </c:ser>
        <c:dLbls>
          <c:showLegendKey val="0"/>
          <c:showVal val="1"/>
          <c:showCatName val="0"/>
          <c:showSerName val="0"/>
          <c:showPercent val="0"/>
          <c:showBubbleSize val="0"/>
        </c:dLbls>
        <c:gapWidth val="150"/>
        <c:axId val="467575512"/>
        <c:axId val="467578872"/>
      </c:barChart>
      <c:lineChart>
        <c:grouping val="standard"/>
        <c:varyColors val="0"/>
        <c:ser>
          <c:idx val="1"/>
          <c:order val="1"/>
          <c:tx>
            <c:strRef>
              <c:f>'SVE-Psicosocial'!$E$67</c:f>
              <c:strCache>
                <c:ptCount val="1"/>
                <c:pt idx="0">
                  <c:v>Meta </c:v>
                </c:pt>
              </c:strCache>
            </c:strRef>
          </c:tx>
          <c:marker>
            <c:symbol val="none"/>
          </c:marker>
          <c:val>
            <c:numRef>
              <c:f>'SVE-Psicosocial'!$I$67:$T$67</c:f>
              <c:numCache>
                <c:formatCode>0%</c:formatCode>
                <c:ptCount val="12"/>
                <c:pt idx="0">
                  <c:v>0.85</c:v>
                </c:pt>
                <c:pt idx="1">
                  <c:v>0.85</c:v>
                </c:pt>
                <c:pt idx="2">
                  <c:v>0.85</c:v>
                </c:pt>
                <c:pt idx="3">
                  <c:v>0.85</c:v>
                </c:pt>
                <c:pt idx="4">
                  <c:v>0.85</c:v>
                </c:pt>
                <c:pt idx="5">
                  <c:v>0.85</c:v>
                </c:pt>
                <c:pt idx="6">
                  <c:v>0.85</c:v>
                </c:pt>
                <c:pt idx="7">
                  <c:v>0.85</c:v>
                </c:pt>
                <c:pt idx="8">
                  <c:v>0.85</c:v>
                </c:pt>
                <c:pt idx="9">
                  <c:v>0.85</c:v>
                </c:pt>
                <c:pt idx="10">
                  <c:v>0.85</c:v>
                </c:pt>
                <c:pt idx="11">
                  <c:v>0.85</c:v>
                </c:pt>
              </c:numCache>
            </c:numRef>
          </c:val>
          <c:smooth val="0"/>
          <c:extLst>
            <c:ext xmlns:c16="http://schemas.microsoft.com/office/drawing/2014/chart" uri="{C3380CC4-5D6E-409C-BE32-E72D297353CC}">
              <c16:uniqueId val="{00000001-467E-47D6-92C1-BB155652B24E}"/>
            </c:ext>
          </c:extLst>
        </c:ser>
        <c:dLbls>
          <c:showLegendKey val="0"/>
          <c:showVal val="0"/>
          <c:showCatName val="0"/>
          <c:showSerName val="0"/>
          <c:showPercent val="0"/>
          <c:showBubbleSize val="0"/>
        </c:dLbls>
        <c:marker val="1"/>
        <c:smooth val="0"/>
        <c:axId val="467575512"/>
        <c:axId val="467578872"/>
      </c:lineChart>
      <c:catAx>
        <c:axId val="467575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O"/>
          </a:p>
        </c:txPr>
        <c:crossAx val="467578872"/>
        <c:crosses val="autoZero"/>
        <c:auto val="1"/>
        <c:lblAlgn val="ctr"/>
        <c:lblOffset val="100"/>
        <c:tickLblSkip val="1"/>
        <c:tickMarkSkip val="1"/>
        <c:noMultiLvlLbl val="0"/>
      </c:catAx>
      <c:valAx>
        <c:axId val="46757887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CO" sz="1000"/>
                  <a:t>ACTIVIDADES</a:t>
                </a:r>
              </a:p>
            </c:rich>
          </c:tx>
          <c:layout>
            <c:manualLayout>
              <c:xMode val="edge"/>
              <c:yMode val="edge"/>
              <c:x val="4.7485839926333803E-2"/>
              <c:y val="0.2945216375187800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O"/>
          </a:p>
        </c:txPr>
        <c:crossAx val="4675755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chemeClr val="accent3">
        <a:lumMod val="60000"/>
        <a:lumOff val="40000"/>
      </a:schemeClr>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s-CO"/>
    </a:p>
  </c:txPr>
  <c:printSettings>
    <c:headerFooter alignWithMargins="0"/>
    <c:pageMargins b="1" l="0.75000000000000999" r="0.75000000000000999"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7" Type="http://schemas.openxmlformats.org/officeDocument/2006/relationships/image" Target="../media/image3.png"/><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chart" Target="../charts/chart1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6.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5.xml"/><Relationship Id="rId16" Type="http://schemas.openxmlformats.org/officeDocument/2006/relationships/chart" Target="../charts/chart37.xml"/><Relationship Id="rId1" Type="http://schemas.openxmlformats.org/officeDocument/2006/relationships/chart" Target="../charts/chart24.xml"/><Relationship Id="rId6" Type="http://schemas.openxmlformats.org/officeDocument/2006/relationships/image" Target="../media/image3.png"/><Relationship Id="rId11" Type="http://schemas.openxmlformats.org/officeDocument/2006/relationships/chart" Target="../charts/chart32.xml"/><Relationship Id="rId5" Type="http://schemas.openxmlformats.org/officeDocument/2006/relationships/image" Target="../media/image2.png"/><Relationship Id="rId15" Type="http://schemas.openxmlformats.org/officeDocument/2006/relationships/chart" Target="../charts/chart36.xml"/><Relationship Id="rId10" Type="http://schemas.openxmlformats.org/officeDocument/2006/relationships/chart" Target="../charts/chart31.xml"/><Relationship Id="rId4" Type="http://schemas.openxmlformats.org/officeDocument/2006/relationships/chart" Target="../charts/chart27.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85725</xdr:colOff>
      <xdr:row>49</xdr:row>
      <xdr:rowOff>0</xdr:rowOff>
    </xdr:from>
    <xdr:to>
      <xdr:col>16</xdr:col>
      <xdr:colOff>209550</xdr:colOff>
      <xdr:row>65</xdr:row>
      <xdr:rowOff>66675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219075</xdr:colOff>
      <xdr:row>49</xdr:row>
      <xdr:rowOff>9525</xdr:rowOff>
    </xdr:from>
    <xdr:to>
      <xdr:col>30</xdr:col>
      <xdr:colOff>1533525</xdr:colOff>
      <xdr:row>65</xdr:row>
      <xdr:rowOff>85725</xdr:rowOff>
    </xdr:to>
    <xdr:graphicFrame macro="">
      <xdr:nvGraphicFramePr>
        <xdr:cNvPr id="3" name="4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311727</xdr:colOff>
      <xdr:row>0</xdr:row>
      <xdr:rowOff>0</xdr:rowOff>
    </xdr:from>
    <xdr:to>
      <xdr:col>1</xdr:col>
      <xdr:colOff>2187144</xdr:colOff>
      <xdr:row>3</xdr:row>
      <xdr:rowOff>73508</xdr:rowOff>
    </xdr:to>
    <xdr:pic>
      <xdr:nvPicPr>
        <xdr:cNvPr id="4" name="Imagen 620046119" descr="Imagen que contiene Interfaz de usuario gráfica&#10;&#10;Descripción generada automáticament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6545" y="0"/>
          <a:ext cx="1875417" cy="62769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xdr:col>
      <xdr:colOff>1066312</xdr:colOff>
      <xdr:row>20</xdr:row>
      <xdr:rowOff>20045</xdr:rowOff>
    </xdr:from>
    <xdr:ext cx="12023855" cy="2847574"/>
    <xdr:sp macro="" textlink="">
      <xdr:nvSpPr>
        <xdr:cNvPr id="5" name="Rectángulo 4">
          <a:extLst>
            <a:ext uri="{FF2B5EF4-FFF2-40B4-BE49-F238E27FC236}">
              <a16:creationId xmlns:a16="http://schemas.microsoft.com/office/drawing/2014/main" id="{093FC205-2955-4DF3-96BC-16BF91F0C733}"/>
            </a:ext>
          </a:extLst>
        </xdr:cNvPr>
        <xdr:cNvSpPr/>
      </xdr:nvSpPr>
      <xdr:spPr>
        <a:xfrm rot="20134914">
          <a:off x="1387781" y="5187358"/>
          <a:ext cx="12023855"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720510</xdr:colOff>
      <xdr:row>0</xdr:row>
      <xdr:rowOff>142874</xdr:rowOff>
    </xdr:from>
    <xdr:to>
      <xdr:col>3</xdr:col>
      <xdr:colOff>750794</xdr:colOff>
      <xdr:row>2</xdr:row>
      <xdr:rowOff>133349</xdr:rowOff>
    </xdr:to>
    <xdr:pic>
      <xdr:nvPicPr>
        <xdr:cNvPr id="2" name="Picture 17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34835" y="142874"/>
          <a:ext cx="2335334" cy="571500"/>
        </a:xfrm>
        <a:prstGeom prst="rect">
          <a:avLst/>
        </a:prstGeom>
        <a:noFill/>
        <a:ln w="9525">
          <a:noFill/>
          <a:miter lim="800000"/>
          <a:headEnd/>
          <a:tailEnd/>
        </a:ln>
      </xdr:spPr>
    </xdr:pic>
    <xdr:clientData/>
  </xdr:twoCellAnchor>
  <xdr:twoCellAnchor>
    <xdr:from>
      <xdr:col>20</xdr:col>
      <xdr:colOff>289094</xdr:colOff>
      <xdr:row>83</xdr:row>
      <xdr:rowOff>177970</xdr:rowOff>
    </xdr:from>
    <xdr:to>
      <xdr:col>33</xdr:col>
      <xdr:colOff>442574</xdr:colOff>
      <xdr:row>87</xdr:row>
      <xdr:rowOff>612380</xdr:rowOff>
    </xdr:to>
    <xdr:graphicFrame macro="">
      <xdr:nvGraphicFramePr>
        <xdr:cNvPr id="3" name="Chart 14">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313814</xdr:colOff>
      <xdr:row>94</xdr:row>
      <xdr:rowOff>190501</xdr:rowOff>
    </xdr:from>
    <xdr:to>
      <xdr:col>33</xdr:col>
      <xdr:colOff>489857</xdr:colOff>
      <xdr:row>98</xdr:row>
      <xdr:rowOff>680358</xdr:rowOff>
    </xdr:to>
    <xdr:graphicFrame macro="">
      <xdr:nvGraphicFramePr>
        <xdr:cNvPr id="4" name="Chart 14">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65</xdr:row>
      <xdr:rowOff>0</xdr:rowOff>
    </xdr:from>
    <xdr:to>
      <xdr:col>16</xdr:col>
      <xdr:colOff>209550</xdr:colOff>
      <xdr:row>81</xdr:row>
      <xdr:rowOff>66675</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219075</xdr:colOff>
      <xdr:row>65</xdr:row>
      <xdr:rowOff>9525</xdr:rowOff>
    </xdr:from>
    <xdr:to>
      <xdr:col>30</xdr:col>
      <xdr:colOff>1533525</xdr:colOff>
      <xdr:row>81</xdr:row>
      <xdr:rowOff>85725</xdr:rowOff>
    </xdr:to>
    <xdr:graphicFrame macro="">
      <xdr:nvGraphicFramePr>
        <xdr:cNvPr id="3" name="4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248227</xdr:colOff>
      <xdr:row>0</xdr:row>
      <xdr:rowOff>11908</xdr:rowOff>
    </xdr:from>
    <xdr:to>
      <xdr:col>1</xdr:col>
      <xdr:colOff>2123644</xdr:colOff>
      <xdr:row>3</xdr:row>
      <xdr:rowOff>85416</xdr:rowOff>
    </xdr:to>
    <xdr:pic>
      <xdr:nvPicPr>
        <xdr:cNvPr id="4" name="Imagen 620046119" descr="Imagen que contiene Interfaz de usuario gráfica&#10;&#10;Descripción generada automáticamente">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7682" y="11908"/>
          <a:ext cx="1875417" cy="62769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30</xdr:col>
      <xdr:colOff>169331</xdr:colOff>
      <xdr:row>0</xdr:row>
      <xdr:rowOff>0</xdr:rowOff>
    </xdr:from>
    <xdr:to>
      <xdr:col>31</xdr:col>
      <xdr:colOff>52916</xdr:colOff>
      <xdr:row>3</xdr:row>
      <xdr:rowOff>13531</xdr:rowOff>
    </xdr:to>
    <xdr:pic>
      <xdr:nvPicPr>
        <xdr:cNvPr id="5" name="Imagen 1062603299" descr="Texto, Logotipo&#10;&#10;Descripción generada automáticamente">
          <a:extLst>
            <a:ext uri="{FF2B5EF4-FFF2-40B4-BE49-F238E27FC236}">
              <a16:creationId xmlns:a16="http://schemas.microsoft.com/office/drawing/2014/main" id="{ED15848F-8CB2-408F-9BF0-8379F23B899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48998" y="0"/>
          <a:ext cx="1619251" cy="48978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0</xdr:col>
      <xdr:colOff>50834</xdr:colOff>
      <xdr:row>30</xdr:row>
      <xdr:rowOff>84668</xdr:rowOff>
    </xdr:from>
    <xdr:ext cx="12023855" cy="2847574"/>
    <xdr:sp macro="" textlink="">
      <xdr:nvSpPr>
        <xdr:cNvPr id="6" name="Rectángulo 5">
          <a:extLst>
            <a:ext uri="{FF2B5EF4-FFF2-40B4-BE49-F238E27FC236}">
              <a16:creationId xmlns:a16="http://schemas.microsoft.com/office/drawing/2014/main" id="{1B1B149E-152D-4FD5-AB99-79E3C3EEBD03}"/>
            </a:ext>
          </a:extLst>
        </xdr:cNvPr>
        <xdr:cNvSpPr/>
      </xdr:nvSpPr>
      <xdr:spPr>
        <a:xfrm rot="20134914">
          <a:off x="50834" y="6212418"/>
          <a:ext cx="12023855"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85725</xdr:colOff>
      <xdr:row>58</xdr:row>
      <xdr:rowOff>0</xdr:rowOff>
    </xdr:from>
    <xdr:to>
      <xdr:col>16</xdr:col>
      <xdr:colOff>209550</xdr:colOff>
      <xdr:row>74</xdr:row>
      <xdr:rowOff>66675</xdr:rowOff>
    </xdr:to>
    <xdr:graphicFrame macro="">
      <xdr:nvGraphicFramePr>
        <xdr:cNvPr id="2" name="1 Gráfico">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219075</xdr:colOff>
      <xdr:row>58</xdr:row>
      <xdr:rowOff>9525</xdr:rowOff>
    </xdr:from>
    <xdr:to>
      <xdr:col>30</xdr:col>
      <xdr:colOff>1533525</xdr:colOff>
      <xdr:row>74</xdr:row>
      <xdr:rowOff>85725</xdr:rowOff>
    </xdr:to>
    <xdr:graphicFrame macro="">
      <xdr:nvGraphicFramePr>
        <xdr:cNvPr id="3" name="4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279977</xdr:colOff>
      <xdr:row>0</xdr:row>
      <xdr:rowOff>0</xdr:rowOff>
    </xdr:from>
    <xdr:to>
      <xdr:col>1</xdr:col>
      <xdr:colOff>1827311</xdr:colOff>
      <xdr:row>3</xdr:row>
      <xdr:rowOff>73508</xdr:rowOff>
    </xdr:to>
    <xdr:pic>
      <xdr:nvPicPr>
        <xdr:cNvPr id="4" name="Imagen 620046119" descr="Imagen que contiene Interfaz de usuario gráfica&#10;&#10;Descripción generada automáticamente">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9977" y="0"/>
          <a:ext cx="1875417" cy="62384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30</xdr:col>
      <xdr:colOff>179916</xdr:colOff>
      <xdr:row>0</xdr:row>
      <xdr:rowOff>0</xdr:rowOff>
    </xdr:from>
    <xdr:to>
      <xdr:col>31</xdr:col>
      <xdr:colOff>63501</xdr:colOff>
      <xdr:row>2</xdr:row>
      <xdr:rowOff>108782</xdr:rowOff>
    </xdr:to>
    <xdr:pic>
      <xdr:nvPicPr>
        <xdr:cNvPr id="5" name="Imagen 1062603299" descr="Texto, Logotipo&#10;&#10;Descripción generada automáticamente">
          <a:extLst>
            <a:ext uri="{FF2B5EF4-FFF2-40B4-BE49-F238E27FC236}">
              <a16:creationId xmlns:a16="http://schemas.microsoft.com/office/drawing/2014/main" id="{18A293A5-CC94-4A80-A179-21D461B67003}"/>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9583" y="0"/>
          <a:ext cx="1619251" cy="43686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0</xdr:col>
      <xdr:colOff>95250</xdr:colOff>
      <xdr:row>23</xdr:row>
      <xdr:rowOff>137583</xdr:rowOff>
    </xdr:from>
    <xdr:ext cx="12023855" cy="2847574"/>
    <xdr:sp macro="" textlink="">
      <xdr:nvSpPr>
        <xdr:cNvPr id="6" name="Rectángulo 5">
          <a:extLst>
            <a:ext uri="{FF2B5EF4-FFF2-40B4-BE49-F238E27FC236}">
              <a16:creationId xmlns:a16="http://schemas.microsoft.com/office/drawing/2014/main" id="{AFB8768D-367A-4446-B96F-12168AD34D34}"/>
            </a:ext>
          </a:extLst>
        </xdr:cNvPr>
        <xdr:cNvSpPr/>
      </xdr:nvSpPr>
      <xdr:spPr>
        <a:xfrm rot="20134914">
          <a:off x="95250" y="5863166"/>
          <a:ext cx="12023855"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20</xdr:col>
      <xdr:colOff>289094</xdr:colOff>
      <xdr:row>82</xdr:row>
      <xdr:rowOff>177970</xdr:rowOff>
    </xdr:from>
    <xdr:to>
      <xdr:col>33</xdr:col>
      <xdr:colOff>442574</xdr:colOff>
      <xdr:row>86</xdr:row>
      <xdr:rowOff>612380</xdr:rowOff>
    </xdr:to>
    <xdr:graphicFrame macro="">
      <xdr:nvGraphicFramePr>
        <xdr:cNvPr id="3" name="Chart 1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313814</xdr:colOff>
      <xdr:row>93</xdr:row>
      <xdr:rowOff>190501</xdr:rowOff>
    </xdr:from>
    <xdr:to>
      <xdr:col>33</xdr:col>
      <xdr:colOff>489857</xdr:colOff>
      <xdr:row>97</xdr:row>
      <xdr:rowOff>680358</xdr:rowOff>
    </xdr:to>
    <xdr:graphicFrame macro="">
      <xdr:nvGraphicFramePr>
        <xdr:cNvPr id="4" name="Chart 14">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562429</xdr:colOff>
      <xdr:row>0</xdr:row>
      <xdr:rowOff>0</xdr:rowOff>
    </xdr:from>
    <xdr:to>
      <xdr:col>3</xdr:col>
      <xdr:colOff>729118</xdr:colOff>
      <xdr:row>3</xdr:row>
      <xdr:rowOff>56048</xdr:rowOff>
    </xdr:to>
    <xdr:pic>
      <xdr:nvPicPr>
        <xdr:cNvPr id="2" name="Imagen 620046119" descr="Imagen que contiene Interfaz de usuario gráfica&#10;&#10;Descripción generada automáticamente">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89000" y="0"/>
          <a:ext cx="2579689" cy="8634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28</xdr:col>
      <xdr:colOff>562428</xdr:colOff>
      <xdr:row>0</xdr:row>
      <xdr:rowOff>0</xdr:rowOff>
    </xdr:from>
    <xdr:to>
      <xdr:col>32</xdr:col>
      <xdr:colOff>383834</xdr:colOff>
      <xdr:row>2</xdr:row>
      <xdr:rowOff>142875</xdr:rowOff>
    </xdr:to>
    <xdr:pic>
      <xdr:nvPicPr>
        <xdr:cNvPr id="5" name="Imagen 1062603299" descr="Texto, Logotipo&#10;&#10;Descripción generada automáticamente">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385142" y="0"/>
          <a:ext cx="2252549" cy="723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xdr:col>
      <xdr:colOff>815402</xdr:colOff>
      <xdr:row>33</xdr:row>
      <xdr:rowOff>10384</xdr:rowOff>
    </xdr:from>
    <xdr:ext cx="15256909" cy="2847574"/>
    <xdr:sp macro="" textlink="">
      <xdr:nvSpPr>
        <xdr:cNvPr id="7" name="Rectángulo 6">
          <a:extLst>
            <a:ext uri="{FF2B5EF4-FFF2-40B4-BE49-F238E27FC236}">
              <a16:creationId xmlns:a16="http://schemas.microsoft.com/office/drawing/2014/main" id="{3EFCBCC0-1742-4C63-A326-C36A760C10B1}"/>
            </a:ext>
          </a:extLst>
        </xdr:cNvPr>
        <xdr:cNvSpPr/>
      </xdr:nvSpPr>
      <xdr:spPr>
        <a:xfrm rot="20134914">
          <a:off x="1128366" y="8528455"/>
          <a:ext cx="15256909"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20</xdr:col>
      <xdr:colOff>289094</xdr:colOff>
      <xdr:row>62</xdr:row>
      <xdr:rowOff>177970</xdr:rowOff>
    </xdr:from>
    <xdr:to>
      <xdr:col>33</xdr:col>
      <xdr:colOff>442574</xdr:colOff>
      <xdr:row>66</xdr:row>
      <xdr:rowOff>612380</xdr:rowOff>
    </xdr:to>
    <xdr:graphicFrame macro="">
      <xdr:nvGraphicFramePr>
        <xdr:cNvPr id="2" name="Chart 14">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313814</xdr:colOff>
      <xdr:row>73</xdr:row>
      <xdr:rowOff>190501</xdr:rowOff>
    </xdr:from>
    <xdr:to>
      <xdr:col>33</xdr:col>
      <xdr:colOff>489857</xdr:colOff>
      <xdr:row>77</xdr:row>
      <xdr:rowOff>680358</xdr:rowOff>
    </xdr:to>
    <xdr:graphicFrame macro="">
      <xdr:nvGraphicFramePr>
        <xdr:cNvPr id="3" name="Chart 14">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285750</xdr:colOff>
      <xdr:row>84</xdr:row>
      <xdr:rowOff>231321</xdr:rowOff>
    </xdr:from>
    <xdr:to>
      <xdr:col>33</xdr:col>
      <xdr:colOff>461793</xdr:colOff>
      <xdr:row>88</xdr:row>
      <xdr:rowOff>721178</xdr:rowOff>
    </xdr:to>
    <xdr:graphicFrame macro="">
      <xdr:nvGraphicFramePr>
        <xdr:cNvPr id="4" name="Chart 14">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258536</xdr:colOff>
      <xdr:row>95</xdr:row>
      <xdr:rowOff>231321</xdr:rowOff>
    </xdr:from>
    <xdr:to>
      <xdr:col>33</xdr:col>
      <xdr:colOff>434579</xdr:colOff>
      <xdr:row>99</xdr:row>
      <xdr:rowOff>721178</xdr:rowOff>
    </xdr:to>
    <xdr:graphicFrame macro="">
      <xdr:nvGraphicFramePr>
        <xdr:cNvPr id="5" name="Chart 1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231322</xdr:colOff>
      <xdr:row>106</xdr:row>
      <xdr:rowOff>190500</xdr:rowOff>
    </xdr:from>
    <xdr:to>
      <xdr:col>33</xdr:col>
      <xdr:colOff>407365</xdr:colOff>
      <xdr:row>110</xdr:row>
      <xdr:rowOff>680357</xdr:rowOff>
    </xdr:to>
    <xdr:graphicFrame macro="">
      <xdr:nvGraphicFramePr>
        <xdr:cNvPr id="6" name="Chart 14">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498929</xdr:colOff>
      <xdr:row>0</xdr:row>
      <xdr:rowOff>27214</xdr:rowOff>
    </xdr:from>
    <xdr:to>
      <xdr:col>3</xdr:col>
      <xdr:colOff>665618</xdr:colOff>
      <xdr:row>3</xdr:row>
      <xdr:rowOff>83262</xdr:rowOff>
    </xdr:to>
    <xdr:pic>
      <xdr:nvPicPr>
        <xdr:cNvPr id="9" name="Imagen 620046119" descr="Imagen que contiene Interfaz de usuario gráfica&#10;&#10;Descripción generada automáticamente">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25500" y="27214"/>
          <a:ext cx="2579689" cy="8634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28</xdr:col>
      <xdr:colOff>498928</xdr:colOff>
      <xdr:row>0</xdr:row>
      <xdr:rowOff>27214</xdr:rowOff>
    </xdr:from>
    <xdr:to>
      <xdr:col>32</xdr:col>
      <xdr:colOff>320334</xdr:colOff>
      <xdr:row>2</xdr:row>
      <xdr:rowOff>170089</xdr:rowOff>
    </xdr:to>
    <xdr:pic>
      <xdr:nvPicPr>
        <xdr:cNvPr id="10" name="Imagen 1062603299" descr="Texto, Logotipo&#10;&#10;Descripción generada automáticamente">
          <a:extLst>
            <a:ext uri="{FF2B5EF4-FFF2-40B4-BE49-F238E27FC236}">
              <a16:creationId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5321642" y="27214"/>
          <a:ext cx="2252549" cy="723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xdr:col>
      <xdr:colOff>514485</xdr:colOff>
      <xdr:row>32</xdr:row>
      <xdr:rowOff>209057</xdr:rowOff>
    </xdr:from>
    <xdr:ext cx="14897302" cy="4542460"/>
    <xdr:sp macro="" textlink="">
      <xdr:nvSpPr>
        <xdr:cNvPr id="7" name="Rectángulo 6">
          <a:extLst>
            <a:ext uri="{FF2B5EF4-FFF2-40B4-BE49-F238E27FC236}">
              <a16:creationId xmlns:a16="http://schemas.microsoft.com/office/drawing/2014/main" id="{9D71B0A8-9F4F-43FF-A4CC-EBA15E865C7C}"/>
            </a:ext>
          </a:extLst>
        </xdr:cNvPr>
        <xdr:cNvSpPr/>
      </xdr:nvSpPr>
      <xdr:spPr>
        <a:xfrm rot="20134914">
          <a:off x="827449" y="9353057"/>
          <a:ext cx="14897302" cy="4542460"/>
        </a:xfrm>
        <a:prstGeom prst="rect">
          <a:avLst/>
        </a:prstGeom>
        <a:noFill/>
      </xdr:spPr>
      <xdr:txBody>
        <a:bodyPr wrap="square" lIns="91440" tIns="45720" rIns="91440" bIns="45720">
          <a:noAutofit/>
        </a:bodyPr>
        <a:lstStyle/>
        <a:p>
          <a:pPr algn="ctr"/>
          <a:r>
            <a:rPr lang="es-ES" sz="115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115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115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20</xdr:col>
      <xdr:colOff>289094</xdr:colOff>
      <xdr:row>66</xdr:row>
      <xdr:rowOff>177970</xdr:rowOff>
    </xdr:from>
    <xdr:to>
      <xdr:col>33</xdr:col>
      <xdr:colOff>442574</xdr:colOff>
      <xdr:row>70</xdr:row>
      <xdr:rowOff>612380</xdr:rowOff>
    </xdr:to>
    <xdr:graphicFrame macro="">
      <xdr:nvGraphicFramePr>
        <xdr:cNvPr id="2" name="Chart 14">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313814</xdr:colOff>
      <xdr:row>77</xdr:row>
      <xdr:rowOff>190501</xdr:rowOff>
    </xdr:from>
    <xdr:to>
      <xdr:col>33</xdr:col>
      <xdr:colOff>489857</xdr:colOff>
      <xdr:row>81</xdr:row>
      <xdr:rowOff>680358</xdr:rowOff>
    </xdr:to>
    <xdr:graphicFrame macro="">
      <xdr:nvGraphicFramePr>
        <xdr:cNvPr id="3" name="Chart 14">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174624</xdr:colOff>
      <xdr:row>90</xdr:row>
      <xdr:rowOff>95249</xdr:rowOff>
    </xdr:from>
    <xdr:to>
      <xdr:col>3</xdr:col>
      <xdr:colOff>1129391</xdr:colOff>
      <xdr:row>91</xdr:row>
      <xdr:rowOff>190500</xdr:rowOff>
    </xdr:to>
    <xdr:sp macro="" textlink="">
      <xdr:nvSpPr>
        <xdr:cNvPr id="4" name="4 CuadroTexto">
          <a:extLst>
            <a:ext uri="{FF2B5EF4-FFF2-40B4-BE49-F238E27FC236}">
              <a16:creationId xmlns:a16="http://schemas.microsoft.com/office/drawing/2014/main" id="{00000000-0008-0000-0500-000004000000}"/>
            </a:ext>
          </a:extLst>
        </xdr:cNvPr>
        <xdr:cNvSpPr txBox="1"/>
      </xdr:nvSpPr>
      <xdr:spPr>
        <a:xfrm>
          <a:off x="174624" y="39858949"/>
          <a:ext cx="3704317" cy="977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50"/>
            <a:t># de casos nuevos</a:t>
          </a:r>
          <a:r>
            <a:rPr lang="es-CO" sz="950" baseline="0"/>
            <a:t> calificados con desordenes osteomusculares x100</a:t>
          </a:r>
        </a:p>
        <a:p>
          <a:pPr algn="ctr"/>
          <a:endParaRPr lang="es-CO" sz="950" baseline="0"/>
        </a:p>
        <a:p>
          <a:pPr algn="ctr"/>
          <a:r>
            <a:rPr lang="es-CO" sz="950" baseline="0"/>
            <a:t>________________________________________________________</a:t>
          </a:r>
        </a:p>
        <a:p>
          <a:pPr algn="ctr"/>
          <a:r>
            <a:rPr lang="es-CO" sz="950" baseline="0"/>
            <a:t>Promedio de población en el periodo</a:t>
          </a:r>
        </a:p>
      </xdr:txBody>
    </xdr:sp>
    <xdr:clientData/>
  </xdr:twoCellAnchor>
  <xdr:twoCellAnchor>
    <xdr:from>
      <xdr:col>20</xdr:col>
      <xdr:colOff>381000</xdr:colOff>
      <xdr:row>88</xdr:row>
      <xdr:rowOff>285750</xdr:rowOff>
    </xdr:from>
    <xdr:to>
      <xdr:col>33</xdr:col>
      <xdr:colOff>217714</xdr:colOff>
      <xdr:row>92</xdr:row>
      <xdr:rowOff>707571</xdr:rowOff>
    </xdr:to>
    <xdr:graphicFrame macro="">
      <xdr:nvGraphicFramePr>
        <xdr:cNvPr id="5" name="5 Gráfico">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79374</xdr:colOff>
      <xdr:row>101</xdr:row>
      <xdr:rowOff>15875</xdr:rowOff>
    </xdr:from>
    <xdr:to>
      <xdr:col>3</xdr:col>
      <xdr:colOff>1129391</xdr:colOff>
      <xdr:row>102</xdr:row>
      <xdr:rowOff>81643</xdr:rowOff>
    </xdr:to>
    <xdr:sp macro="" textlink="">
      <xdr:nvSpPr>
        <xdr:cNvPr id="6" name="6 CuadroTexto">
          <a:extLst>
            <a:ext uri="{FF2B5EF4-FFF2-40B4-BE49-F238E27FC236}">
              <a16:creationId xmlns:a16="http://schemas.microsoft.com/office/drawing/2014/main" id="{00000000-0008-0000-0500-000006000000}"/>
            </a:ext>
          </a:extLst>
        </xdr:cNvPr>
        <xdr:cNvSpPr txBox="1"/>
      </xdr:nvSpPr>
      <xdr:spPr>
        <a:xfrm>
          <a:off x="79374" y="45437425"/>
          <a:ext cx="3799567" cy="948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950"/>
            <a:t># de casos totales </a:t>
          </a:r>
          <a:r>
            <a:rPr lang="es-CO" sz="950" baseline="0"/>
            <a:t>calificados con desordenes osteomusculares x100</a:t>
          </a:r>
        </a:p>
        <a:p>
          <a:pPr algn="ctr"/>
          <a:endParaRPr lang="es-CO" sz="950" baseline="0"/>
        </a:p>
        <a:p>
          <a:pPr algn="ctr"/>
          <a:r>
            <a:rPr lang="es-CO" sz="950" baseline="0"/>
            <a:t>__________________________________________________________</a:t>
          </a:r>
        </a:p>
        <a:p>
          <a:pPr algn="ctr"/>
          <a:endParaRPr lang="es-CO" sz="950" baseline="0"/>
        </a:p>
        <a:p>
          <a:pPr algn="ctr"/>
          <a:r>
            <a:rPr lang="es-CO" sz="950" baseline="0"/>
            <a:t>Promedio de población en el periodo</a:t>
          </a:r>
        </a:p>
      </xdr:txBody>
    </xdr:sp>
    <xdr:clientData/>
  </xdr:twoCellAnchor>
  <xdr:twoCellAnchor>
    <xdr:from>
      <xdr:col>21</xdr:col>
      <xdr:colOff>40823</xdr:colOff>
      <xdr:row>99</xdr:row>
      <xdr:rowOff>204106</xdr:rowOff>
    </xdr:from>
    <xdr:to>
      <xdr:col>33</xdr:col>
      <xdr:colOff>13607</xdr:colOff>
      <xdr:row>103</xdr:row>
      <xdr:rowOff>680356</xdr:rowOff>
    </xdr:to>
    <xdr:graphicFrame macro="">
      <xdr:nvGraphicFramePr>
        <xdr:cNvPr id="7" name="7 Gráfico">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662215</xdr:colOff>
      <xdr:row>0</xdr:row>
      <xdr:rowOff>54429</xdr:rowOff>
    </xdr:from>
    <xdr:to>
      <xdr:col>3</xdr:col>
      <xdr:colOff>810761</xdr:colOff>
      <xdr:row>3</xdr:row>
      <xdr:rowOff>110477</xdr:rowOff>
    </xdr:to>
    <xdr:pic>
      <xdr:nvPicPr>
        <xdr:cNvPr id="8" name="Imagen 620046119" descr="Imagen que contiene Interfaz de usuario gráfica&#10;&#10;Descripción generada automáticamente">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88786" y="54429"/>
          <a:ext cx="2579689" cy="8634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28</xdr:col>
      <xdr:colOff>353785</xdr:colOff>
      <xdr:row>0</xdr:row>
      <xdr:rowOff>54428</xdr:rowOff>
    </xdr:from>
    <xdr:to>
      <xdr:col>32</xdr:col>
      <xdr:colOff>175191</xdr:colOff>
      <xdr:row>2</xdr:row>
      <xdr:rowOff>197303</xdr:rowOff>
    </xdr:to>
    <xdr:pic>
      <xdr:nvPicPr>
        <xdr:cNvPr id="9" name="Imagen 1062603299" descr="Texto, Logotipo&#10;&#10;Descripción generada automáticamente">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5466785" y="54428"/>
          <a:ext cx="2252549" cy="723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1</xdr:col>
      <xdr:colOff>436454</xdr:colOff>
      <xdr:row>40</xdr:row>
      <xdr:rowOff>59675</xdr:rowOff>
    </xdr:from>
    <xdr:ext cx="14680676" cy="3229904"/>
    <xdr:sp macro="" textlink="">
      <xdr:nvSpPr>
        <xdr:cNvPr id="10" name="Rectángulo 9">
          <a:extLst>
            <a:ext uri="{FF2B5EF4-FFF2-40B4-BE49-F238E27FC236}">
              <a16:creationId xmlns:a16="http://schemas.microsoft.com/office/drawing/2014/main" id="{E9BDB89C-E26D-490D-B979-D5ED46F52ECF}"/>
            </a:ext>
          </a:extLst>
        </xdr:cNvPr>
        <xdr:cNvSpPr/>
      </xdr:nvSpPr>
      <xdr:spPr>
        <a:xfrm rot="20134914">
          <a:off x="749418" y="9938461"/>
          <a:ext cx="14680676" cy="3229904"/>
        </a:xfrm>
        <a:prstGeom prst="rect">
          <a:avLst/>
        </a:prstGeom>
        <a:noFill/>
      </xdr:spPr>
      <xdr:txBody>
        <a:bodyPr wrap="square" lIns="91440" tIns="45720" rIns="91440" bIns="45720">
          <a:no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20</xdr:col>
      <xdr:colOff>289094</xdr:colOff>
      <xdr:row>77</xdr:row>
      <xdr:rowOff>177970</xdr:rowOff>
    </xdr:from>
    <xdr:to>
      <xdr:col>33</xdr:col>
      <xdr:colOff>442574</xdr:colOff>
      <xdr:row>81</xdr:row>
      <xdr:rowOff>612380</xdr:rowOff>
    </xdr:to>
    <xdr:graphicFrame macro="">
      <xdr:nvGraphicFramePr>
        <xdr:cNvPr id="2" name="Chart 1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313814</xdr:colOff>
      <xdr:row>88</xdr:row>
      <xdr:rowOff>190501</xdr:rowOff>
    </xdr:from>
    <xdr:to>
      <xdr:col>33</xdr:col>
      <xdr:colOff>489857</xdr:colOff>
      <xdr:row>92</xdr:row>
      <xdr:rowOff>680358</xdr:rowOff>
    </xdr:to>
    <xdr:graphicFrame macro="">
      <xdr:nvGraphicFramePr>
        <xdr:cNvPr id="3" name="Chart 14">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13607</xdr:colOff>
      <xdr:row>99</xdr:row>
      <xdr:rowOff>81644</xdr:rowOff>
    </xdr:from>
    <xdr:to>
      <xdr:col>33</xdr:col>
      <xdr:colOff>367393</xdr:colOff>
      <xdr:row>103</xdr:row>
      <xdr:rowOff>843642</xdr:rowOff>
    </xdr:to>
    <xdr:graphicFrame macro="">
      <xdr:nvGraphicFramePr>
        <xdr:cNvPr id="4" name="8 Gráfico">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13606</xdr:colOff>
      <xdr:row>110</xdr:row>
      <xdr:rowOff>40821</xdr:rowOff>
    </xdr:from>
    <xdr:to>
      <xdr:col>33</xdr:col>
      <xdr:colOff>571500</xdr:colOff>
      <xdr:row>114</xdr:row>
      <xdr:rowOff>830036</xdr:rowOff>
    </xdr:to>
    <xdr:graphicFrame macro="">
      <xdr:nvGraphicFramePr>
        <xdr:cNvPr id="5" name="9 Gráfico">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273538</xdr:colOff>
      <xdr:row>0</xdr:row>
      <xdr:rowOff>0</xdr:rowOff>
    </xdr:from>
    <xdr:to>
      <xdr:col>3</xdr:col>
      <xdr:colOff>430458</xdr:colOff>
      <xdr:row>3</xdr:row>
      <xdr:rowOff>62328</xdr:rowOff>
    </xdr:to>
    <xdr:pic>
      <xdr:nvPicPr>
        <xdr:cNvPr id="8" name="Imagen 620046119" descr="Imagen que contiene Interfaz de usuario gráfica&#10;&#10;Descripción generada automáticamente">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5692" y="0"/>
          <a:ext cx="2579689" cy="8634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28</xdr:col>
      <xdr:colOff>586154</xdr:colOff>
      <xdr:row>0</xdr:row>
      <xdr:rowOff>9769</xdr:rowOff>
    </xdr:from>
    <xdr:to>
      <xdr:col>32</xdr:col>
      <xdr:colOff>415933</xdr:colOff>
      <xdr:row>2</xdr:row>
      <xdr:rowOff>156830</xdr:rowOff>
    </xdr:to>
    <xdr:pic>
      <xdr:nvPicPr>
        <xdr:cNvPr id="9" name="Imagen 1062603299" descr="Texto, Logotipo&#10;&#10;Descripción generada automáticamente">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082846" y="9769"/>
          <a:ext cx="2252549" cy="723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2</xdr:col>
      <xdr:colOff>651396</xdr:colOff>
      <xdr:row>33</xdr:row>
      <xdr:rowOff>402339</xdr:rowOff>
    </xdr:from>
    <xdr:ext cx="15409703" cy="2847574"/>
    <xdr:sp macro="" textlink="">
      <xdr:nvSpPr>
        <xdr:cNvPr id="6" name="Rectángulo 5">
          <a:extLst>
            <a:ext uri="{FF2B5EF4-FFF2-40B4-BE49-F238E27FC236}">
              <a16:creationId xmlns:a16="http://schemas.microsoft.com/office/drawing/2014/main" id="{3061A590-5FC1-49DA-B696-4ACFA7C019D3}"/>
            </a:ext>
          </a:extLst>
        </xdr:cNvPr>
        <xdr:cNvSpPr/>
      </xdr:nvSpPr>
      <xdr:spPr>
        <a:xfrm rot="20134914">
          <a:off x="2120967" y="8144803"/>
          <a:ext cx="15409703"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20</xdr:col>
      <xdr:colOff>289094</xdr:colOff>
      <xdr:row>65</xdr:row>
      <xdr:rowOff>177970</xdr:rowOff>
    </xdr:from>
    <xdr:to>
      <xdr:col>33</xdr:col>
      <xdr:colOff>442574</xdr:colOff>
      <xdr:row>69</xdr:row>
      <xdr:rowOff>612380</xdr:rowOff>
    </xdr:to>
    <xdr:graphicFrame macro="">
      <xdr:nvGraphicFramePr>
        <xdr:cNvPr id="2" name="Chart 1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313814</xdr:colOff>
      <xdr:row>76</xdr:row>
      <xdr:rowOff>190501</xdr:rowOff>
    </xdr:from>
    <xdr:to>
      <xdr:col>33</xdr:col>
      <xdr:colOff>489857</xdr:colOff>
      <xdr:row>80</xdr:row>
      <xdr:rowOff>680358</xdr:rowOff>
    </xdr:to>
    <xdr:graphicFrame macro="">
      <xdr:nvGraphicFramePr>
        <xdr:cNvPr id="3" name="Chart 1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500060</xdr:colOff>
      <xdr:row>0</xdr:row>
      <xdr:rowOff>23813</xdr:rowOff>
    </xdr:from>
    <xdr:to>
      <xdr:col>3</xdr:col>
      <xdr:colOff>666749</xdr:colOff>
      <xdr:row>3</xdr:row>
      <xdr:rowOff>79861</xdr:rowOff>
    </xdr:to>
    <xdr:pic>
      <xdr:nvPicPr>
        <xdr:cNvPr id="4" name="Imagen 620046119" descr="Imagen que contiene Interfaz de usuario gráfica&#10;&#10;Descripción generada automáticamente">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0160" y="23813"/>
          <a:ext cx="1766889" cy="53229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29</xdr:col>
      <xdr:colOff>190500</xdr:colOff>
      <xdr:row>0</xdr:row>
      <xdr:rowOff>11906</xdr:rowOff>
    </xdr:from>
    <xdr:to>
      <xdr:col>33</xdr:col>
      <xdr:colOff>11906</xdr:colOff>
      <xdr:row>2</xdr:row>
      <xdr:rowOff>154781</xdr:rowOff>
    </xdr:to>
    <xdr:pic>
      <xdr:nvPicPr>
        <xdr:cNvPr id="5" name="Imagen 1062603299" descr="Texto, Logotipo&#10;&#10;Descripción generada automáticamente">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393400" y="11906"/>
          <a:ext cx="3021806" cy="4603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2</xdr:col>
      <xdr:colOff>10357</xdr:colOff>
      <xdr:row>29</xdr:row>
      <xdr:rowOff>114802</xdr:rowOff>
    </xdr:from>
    <xdr:ext cx="15747507" cy="2847574"/>
    <xdr:sp macro="" textlink="">
      <xdr:nvSpPr>
        <xdr:cNvPr id="6" name="Rectángulo 5">
          <a:extLst>
            <a:ext uri="{FF2B5EF4-FFF2-40B4-BE49-F238E27FC236}">
              <a16:creationId xmlns:a16="http://schemas.microsoft.com/office/drawing/2014/main" id="{6220F73A-64DA-4FCF-B6C0-4DD8E48735D9}"/>
            </a:ext>
          </a:extLst>
        </xdr:cNvPr>
        <xdr:cNvSpPr/>
      </xdr:nvSpPr>
      <xdr:spPr>
        <a:xfrm rot="20134914">
          <a:off x="1479928" y="6687052"/>
          <a:ext cx="15747507"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20</xdr:col>
      <xdr:colOff>289094</xdr:colOff>
      <xdr:row>76</xdr:row>
      <xdr:rowOff>177970</xdr:rowOff>
    </xdr:from>
    <xdr:to>
      <xdr:col>33</xdr:col>
      <xdr:colOff>442574</xdr:colOff>
      <xdr:row>80</xdr:row>
      <xdr:rowOff>612380</xdr:rowOff>
    </xdr:to>
    <xdr:graphicFrame macro="">
      <xdr:nvGraphicFramePr>
        <xdr:cNvPr id="2" name="Chart 14">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313814</xdr:colOff>
      <xdr:row>87</xdr:row>
      <xdr:rowOff>190501</xdr:rowOff>
    </xdr:from>
    <xdr:to>
      <xdr:col>33</xdr:col>
      <xdr:colOff>489857</xdr:colOff>
      <xdr:row>91</xdr:row>
      <xdr:rowOff>680358</xdr:rowOff>
    </xdr:to>
    <xdr:graphicFrame macro="">
      <xdr:nvGraphicFramePr>
        <xdr:cNvPr id="3" name="Chart 14">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312964</xdr:colOff>
      <xdr:row>98</xdr:row>
      <xdr:rowOff>274864</xdr:rowOff>
    </xdr:from>
    <xdr:to>
      <xdr:col>33</xdr:col>
      <xdr:colOff>149678</xdr:colOff>
      <xdr:row>102</xdr:row>
      <xdr:rowOff>653143</xdr:rowOff>
    </xdr:to>
    <xdr:graphicFrame macro="">
      <xdr:nvGraphicFramePr>
        <xdr:cNvPr id="4" name="4 Gráfico">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185964</xdr:colOff>
      <xdr:row>109</xdr:row>
      <xdr:rowOff>163284</xdr:rowOff>
    </xdr:from>
    <xdr:to>
      <xdr:col>33</xdr:col>
      <xdr:colOff>392339</xdr:colOff>
      <xdr:row>113</xdr:row>
      <xdr:rowOff>843642</xdr:rowOff>
    </xdr:to>
    <xdr:graphicFrame macro="">
      <xdr:nvGraphicFramePr>
        <xdr:cNvPr id="5" name="6 Gráfico">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444500</xdr:colOff>
      <xdr:row>0</xdr:row>
      <xdr:rowOff>72572</xdr:rowOff>
    </xdr:from>
    <xdr:to>
      <xdr:col>3</xdr:col>
      <xdr:colOff>611189</xdr:colOff>
      <xdr:row>3</xdr:row>
      <xdr:rowOff>92334</xdr:rowOff>
    </xdr:to>
    <xdr:pic>
      <xdr:nvPicPr>
        <xdr:cNvPr id="7" name="Imagen 620046119" descr="Imagen que contiene Interfaz de usuario gráfica&#10;&#10;Descripción generada automáticamente">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1071" y="72572"/>
          <a:ext cx="2579689" cy="86340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29</xdr:col>
      <xdr:colOff>27214</xdr:colOff>
      <xdr:row>0</xdr:row>
      <xdr:rowOff>27214</xdr:rowOff>
    </xdr:from>
    <xdr:to>
      <xdr:col>32</xdr:col>
      <xdr:colOff>492691</xdr:colOff>
      <xdr:row>2</xdr:row>
      <xdr:rowOff>206374</xdr:rowOff>
    </xdr:to>
    <xdr:pic>
      <xdr:nvPicPr>
        <xdr:cNvPr id="8" name="Imagen 1062603299" descr="Texto, Logotipo&#10;&#10;Descripción generada automáticamente">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6646071" y="27214"/>
          <a:ext cx="2252549" cy="72344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20</xdr:col>
      <xdr:colOff>185964</xdr:colOff>
      <xdr:row>120</xdr:row>
      <xdr:rowOff>163284</xdr:rowOff>
    </xdr:from>
    <xdr:to>
      <xdr:col>33</xdr:col>
      <xdr:colOff>392339</xdr:colOff>
      <xdr:row>124</xdr:row>
      <xdr:rowOff>843642</xdr:rowOff>
    </xdr:to>
    <xdr:graphicFrame macro="">
      <xdr:nvGraphicFramePr>
        <xdr:cNvPr id="9" name="6 Gráfico">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185964</xdr:colOff>
      <xdr:row>131</xdr:row>
      <xdr:rowOff>163284</xdr:rowOff>
    </xdr:from>
    <xdr:to>
      <xdr:col>33</xdr:col>
      <xdr:colOff>392339</xdr:colOff>
      <xdr:row>135</xdr:row>
      <xdr:rowOff>843642</xdr:rowOff>
    </xdr:to>
    <xdr:graphicFrame macro="">
      <xdr:nvGraphicFramePr>
        <xdr:cNvPr id="10" name="6 Gráfico">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20</xdr:col>
      <xdr:colOff>185964</xdr:colOff>
      <xdr:row>142</xdr:row>
      <xdr:rowOff>163284</xdr:rowOff>
    </xdr:from>
    <xdr:to>
      <xdr:col>33</xdr:col>
      <xdr:colOff>392339</xdr:colOff>
      <xdr:row>146</xdr:row>
      <xdr:rowOff>843642</xdr:rowOff>
    </xdr:to>
    <xdr:graphicFrame macro="">
      <xdr:nvGraphicFramePr>
        <xdr:cNvPr id="11" name="6 Gráfico">
          <a:extLst>
            <a:ext uri="{FF2B5EF4-FFF2-40B4-BE49-F238E27FC236}">
              <a16:creationId xmlns:a16="http://schemas.microsoft.com/office/drawing/2014/main" id="{00000000-0008-0000-08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20</xdr:col>
      <xdr:colOff>185964</xdr:colOff>
      <xdr:row>153</xdr:row>
      <xdr:rowOff>163284</xdr:rowOff>
    </xdr:from>
    <xdr:to>
      <xdr:col>33</xdr:col>
      <xdr:colOff>392339</xdr:colOff>
      <xdr:row>157</xdr:row>
      <xdr:rowOff>843642</xdr:rowOff>
    </xdr:to>
    <xdr:graphicFrame macro="">
      <xdr:nvGraphicFramePr>
        <xdr:cNvPr id="12" name="6 Gráfico">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185964</xdr:colOff>
      <xdr:row>164</xdr:row>
      <xdr:rowOff>163284</xdr:rowOff>
    </xdr:from>
    <xdr:to>
      <xdr:col>33</xdr:col>
      <xdr:colOff>392339</xdr:colOff>
      <xdr:row>168</xdr:row>
      <xdr:rowOff>843642</xdr:rowOff>
    </xdr:to>
    <xdr:graphicFrame macro="">
      <xdr:nvGraphicFramePr>
        <xdr:cNvPr id="13" name="6 Gráfico">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20</xdr:col>
      <xdr:colOff>185964</xdr:colOff>
      <xdr:row>175</xdr:row>
      <xdr:rowOff>163284</xdr:rowOff>
    </xdr:from>
    <xdr:to>
      <xdr:col>33</xdr:col>
      <xdr:colOff>392339</xdr:colOff>
      <xdr:row>179</xdr:row>
      <xdr:rowOff>843642</xdr:rowOff>
    </xdr:to>
    <xdr:graphicFrame macro="">
      <xdr:nvGraphicFramePr>
        <xdr:cNvPr id="14" name="6 Gráfico">
          <a:extLst>
            <a:ext uri="{FF2B5EF4-FFF2-40B4-BE49-F238E27FC236}">
              <a16:creationId xmlns:a16="http://schemas.microsoft.com/office/drawing/2014/main" id="{00000000-0008-0000-0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185964</xdr:colOff>
      <xdr:row>186</xdr:row>
      <xdr:rowOff>163284</xdr:rowOff>
    </xdr:from>
    <xdr:to>
      <xdr:col>33</xdr:col>
      <xdr:colOff>392339</xdr:colOff>
      <xdr:row>190</xdr:row>
      <xdr:rowOff>843642</xdr:rowOff>
    </xdr:to>
    <xdr:graphicFrame macro="">
      <xdr:nvGraphicFramePr>
        <xdr:cNvPr id="15" name="6 Gráfico">
          <a:extLst>
            <a:ext uri="{FF2B5EF4-FFF2-40B4-BE49-F238E27FC236}">
              <a16:creationId xmlns:a16="http://schemas.microsoft.com/office/drawing/2014/main" id="{00000000-0008-0000-08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185964</xdr:colOff>
      <xdr:row>197</xdr:row>
      <xdr:rowOff>163284</xdr:rowOff>
    </xdr:from>
    <xdr:to>
      <xdr:col>33</xdr:col>
      <xdr:colOff>392339</xdr:colOff>
      <xdr:row>201</xdr:row>
      <xdr:rowOff>843642</xdr:rowOff>
    </xdr:to>
    <xdr:graphicFrame macro="">
      <xdr:nvGraphicFramePr>
        <xdr:cNvPr id="16" name="6 Gráfico">
          <a:extLst>
            <a:ext uri="{FF2B5EF4-FFF2-40B4-BE49-F238E27FC236}">
              <a16:creationId xmlns:a16="http://schemas.microsoft.com/office/drawing/2014/main" id="{00000000-0008-0000-08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185964</xdr:colOff>
      <xdr:row>208</xdr:row>
      <xdr:rowOff>163284</xdr:rowOff>
    </xdr:from>
    <xdr:to>
      <xdr:col>33</xdr:col>
      <xdr:colOff>392339</xdr:colOff>
      <xdr:row>212</xdr:row>
      <xdr:rowOff>843642</xdr:rowOff>
    </xdr:to>
    <xdr:graphicFrame macro="">
      <xdr:nvGraphicFramePr>
        <xdr:cNvPr id="17" name="6 Gráfico">
          <a:extLst>
            <a:ext uri="{FF2B5EF4-FFF2-40B4-BE49-F238E27FC236}">
              <a16:creationId xmlns:a16="http://schemas.microsoft.com/office/drawing/2014/main" id="{00000000-0008-0000-08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20</xdr:col>
      <xdr:colOff>185964</xdr:colOff>
      <xdr:row>219</xdr:row>
      <xdr:rowOff>163284</xdr:rowOff>
    </xdr:from>
    <xdr:to>
      <xdr:col>33</xdr:col>
      <xdr:colOff>392339</xdr:colOff>
      <xdr:row>223</xdr:row>
      <xdr:rowOff>843642</xdr:rowOff>
    </xdr:to>
    <xdr:graphicFrame macro="">
      <xdr:nvGraphicFramePr>
        <xdr:cNvPr id="18" name="6 Gráfico">
          <a:extLst>
            <a:ext uri="{FF2B5EF4-FFF2-40B4-BE49-F238E27FC236}">
              <a16:creationId xmlns:a16="http://schemas.microsoft.com/office/drawing/2014/main" id="{00000000-0008-0000-08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20</xdr:col>
      <xdr:colOff>185964</xdr:colOff>
      <xdr:row>230</xdr:row>
      <xdr:rowOff>163284</xdr:rowOff>
    </xdr:from>
    <xdr:to>
      <xdr:col>33</xdr:col>
      <xdr:colOff>392339</xdr:colOff>
      <xdr:row>234</xdr:row>
      <xdr:rowOff>843642</xdr:rowOff>
    </xdr:to>
    <xdr:graphicFrame macro="">
      <xdr:nvGraphicFramePr>
        <xdr:cNvPr id="19" name="6 Gráfico">
          <a:extLst>
            <a:ext uri="{FF2B5EF4-FFF2-40B4-BE49-F238E27FC236}">
              <a16:creationId xmlns:a16="http://schemas.microsoft.com/office/drawing/2014/main" id="{00000000-0008-0000-08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20</xdr:col>
      <xdr:colOff>185964</xdr:colOff>
      <xdr:row>241</xdr:row>
      <xdr:rowOff>163284</xdr:rowOff>
    </xdr:from>
    <xdr:to>
      <xdr:col>33</xdr:col>
      <xdr:colOff>392339</xdr:colOff>
      <xdr:row>245</xdr:row>
      <xdr:rowOff>843642</xdr:rowOff>
    </xdr:to>
    <xdr:graphicFrame macro="">
      <xdr:nvGraphicFramePr>
        <xdr:cNvPr id="20" name="6 Gráfico">
          <a:extLst>
            <a:ext uri="{FF2B5EF4-FFF2-40B4-BE49-F238E27FC236}">
              <a16:creationId xmlns:a16="http://schemas.microsoft.com/office/drawing/2014/main" id="{00000000-0008-0000-08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oneCellAnchor>
    <xdr:from>
      <xdr:col>3</xdr:col>
      <xdr:colOff>336383</xdr:colOff>
      <xdr:row>22</xdr:row>
      <xdr:rowOff>135829</xdr:rowOff>
    </xdr:from>
    <xdr:ext cx="13934151" cy="2847574"/>
    <xdr:sp macro="" textlink="">
      <xdr:nvSpPr>
        <xdr:cNvPr id="6" name="Rectángulo 5">
          <a:extLst>
            <a:ext uri="{FF2B5EF4-FFF2-40B4-BE49-F238E27FC236}">
              <a16:creationId xmlns:a16="http://schemas.microsoft.com/office/drawing/2014/main" id="{98E756A1-7536-48ED-9983-330F1683EBE7}"/>
            </a:ext>
          </a:extLst>
        </xdr:cNvPr>
        <xdr:cNvSpPr/>
      </xdr:nvSpPr>
      <xdr:spPr>
        <a:xfrm rot="20134914">
          <a:off x="2962562" y="5741972"/>
          <a:ext cx="13934151" cy="2847574"/>
        </a:xfrm>
        <a:prstGeom prst="rect">
          <a:avLst/>
        </a:prstGeom>
        <a:noFill/>
      </xdr:spPr>
      <xdr:txBody>
        <a:bodyPr wrap="square" lIns="91440" tIns="45720" rIns="91440" bIns="45720">
          <a:spAutoFit/>
        </a:bodyPr>
        <a:lstStyle/>
        <a:p>
          <a:pPr algn="ctr"/>
          <a:r>
            <a:rPr lang="es-ES" sz="8800" b="0" cap="none" spc="0">
              <a:ln w="0"/>
              <a:solidFill>
                <a:schemeClr val="bg1">
                  <a:lumMod val="50000"/>
                </a:schemeClr>
              </a:solidFill>
              <a:effectLst>
                <a:outerShdw blurRad="38100" dist="19050" dir="2700000" algn="tl" rotWithShape="0">
                  <a:schemeClr val="dk1">
                    <a:alpha val="40000"/>
                  </a:schemeClr>
                </a:outerShdw>
              </a:effectLst>
            </a:rPr>
            <a:t>BORRADOR CONSULTA</a:t>
          </a:r>
          <a:r>
            <a:rPr lang="es-ES" sz="8800" b="0" cap="none" spc="0" baseline="0">
              <a:ln w="0"/>
              <a:solidFill>
                <a:schemeClr val="bg1">
                  <a:lumMod val="50000"/>
                </a:schemeClr>
              </a:solidFill>
              <a:effectLst>
                <a:outerShdw blurRad="38100" dist="19050" dir="2700000" algn="tl" rotWithShape="0">
                  <a:schemeClr val="dk1">
                    <a:alpha val="40000"/>
                  </a:schemeClr>
                </a:outerShdw>
              </a:effectLst>
            </a:rPr>
            <a:t> CIUDADANA</a:t>
          </a:r>
          <a:endParaRPr lang="es-ES" sz="8800" b="0" cap="none" spc="0">
            <a:ln w="0"/>
            <a:solidFill>
              <a:schemeClr val="bg1">
                <a:lumMod val="50000"/>
              </a:schemeClr>
            </a:solidFill>
            <a:effectLst>
              <a:outerShdw blurRad="38100" dist="19050" dir="2700000" algn="tl" rotWithShape="0">
                <a:schemeClr val="dk1">
                  <a:alpha val="40000"/>
                </a:scheme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sofiahernandez\MINEDUCACION\SST\PLAN%20ANUAL%202%20MEN%20DICIEMBRE%203%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Users\fcastillot\Desktop\Documents%20and%20Settings\nespinosa\Configuraci&#243;n%20local\Archivos%20temporales%20de%20Internet\Content.Outlook\80PDKO35\POSICIONES%2031%20DE%20JUL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acardona/Documents/SGSST%20_AMCG/8.%20A&#241;o%202021/1.%20Plan%20B&#225;sico%20-%20Planear-/1.%20Programa%20Estrat&#233;gico%20del%20Sistema/Plan-de-Trabajo-Anual_2021_Vs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ofiahernandez\MINEDUCACION\SST\PVE_PSICO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ación"/>
      <sheetName val="Implementación"/>
      <sheetName val="Verificación"/>
      <sheetName val="Resultados Generales"/>
      <sheetName val="Osteo Indra Sis"/>
      <sheetName val="Hoja1"/>
      <sheetName val="Matriz-IPT-VDT"/>
      <sheetName val="Matriz IPT-Adm Planta"/>
      <sheetName val="Matriz IPT-Adm-Contratistas"/>
      <sheetName val="Lista desplegables"/>
      <sheetName val="Oste Tete"/>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SICIONES PLANTA"/>
      <sheetName val="Macro1"/>
      <sheetName val="Listas desplegables"/>
      <sheetName val="Hoja1"/>
    </sheetNames>
    <sheetDataSet>
      <sheetData sheetId="0"/>
      <sheetData sheetId="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Plan Trabajo SST 2021"/>
      <sheetName val=" Plan Trabajo SST 2022"/>
      <sheetName val="Hoja1"/>
    </sheetNames>
    <sheetDataSet>
      <sheetData sheetId="0">
        <row r="69">
          <cell r="C69" t="str">
            <v>ENERO</v>
          </cell>
          <cell r="E69" t="str">
            <v>FEBRERO</v>
          </cell>
          <cell r="G69" t="str">
            <v>MARZO</v>
          </cell>
          <cell r="I69" t="str">
            <v>ABRIL</v>
          </cell>
          <cell r="K69" t="str">
            <v>MAYO</v>
          </cell>
          <cell r="M69" t="str">
            <v>JUNIO</v>
          </cell>
          <cell r="O69" t="str">
            <v>JULIO</v>
          </cell>
          <cell r="Q69" t="str">
            <v>AGOSTO</v>
          </cell>
          <cell r="S69" t="str">
            <v>SEPTIEMBRE</v>
          </cell>
          <cell r="U69" t="str">
            <v>OCTUBRE</v>
          </cell>
          <cell r="W69" t="str">
            <v>NOVIEMBRE</v>
          </cell>
          <cell r="Y69" t="str">
            <v>DICIEMBRE</v>
          </cell>
        </row>
        <row r="72">
          <cell r="C72">
            <v>0.9</v>
          </cell>
          <cell r="E72">
            <v>0.9</v>
          </cell>
          <cell r="G72">
            <v>0.9</v>
          </cell>
          <cell r="I72">
            <v>0.9</v>
          </cell>
          <cell r="K72">
            <v>0.9</v>
          </cell>
          <cell r="M72">
            <v>0.9</v>
          </cell>
          <cell r="O72">
            <v>0.9</v>
          </cell>
          <cell r="Q72">
            <v>0.9</v>
          </cell>
          <cell r="S72">
            <v>0.9</v>
          </cell>
          <cell r="U72">
            <v>0.9</v>
          </cell>
          <cell r="W72">
            <v>0.9</v>
          </cell>
          <cell r="Y72">
            <v>0.9</v>
          </cell>
          <cell r="AD72">
            <v>0.9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VE-PSI-ICOL 2018"/>
      <sheetName val="TECNOCOM TELyENER"/>
    </sheetNames>
    <sheetDataSet>
      <sheetData sheetId="0">
        <row r="96">
          <cell r="I96">
            <v>0</v>
          </cell>
          <cell r="J96">
            <v>0</v>
          </cell>
          <cell r="K96">
            <v>0</v>
          </cell>
          <cell r="L96">
            <v>0</v>
          </cell>
          <cell r="M96">
            <v>0</v>
          </cell>
          <cell r="N96">
            <v>0</v>
          </cell>
          <cell r="O96">
            <v>0</v>
          </cell>
          <cell r="P96">
            <v>0</v>
          </cell>
          <cell r="Q96">
            <v>0</v>
          </cell>
          <cell r="R96">
            <v>0</v>
          </cell>
          <cell r="S96">
            <v>0</v>
          </cell>
          <cell r="T96">
            <v>0</v>
          </cell>
        </row>
        <row r="132">
          <cell r="E132">
            <v>0</v>
          </cell>
          <cell r="F132">
            <v>0</v>
          </cell>
          <cell r="G132">
            <v>0</v>
          </cell>
          <cell r="H132">
            <v>0</v>
          </cell>
          <cell r="I132" t="str">
            <v>ENE</v>
          </cell>
          <cell r="J132" t="str">
            <v>FEB</v>
          </cell>
          <cell r="K132" t="str">
            <v>MAR</v>
          </cell>
          <cell r="L132" t="str">
            <v>ABR</v>
          </cell>
          <cell r="M132" t="str">
            <v>MAY</v>
          </cell>
          <cell r="N132" t="str">
            <v>JUN</v>
          </cell>
          <cell r="O132" t="str">
            <v>JUL</v>
          </cell>
          <cell r="P132" t="str">
            <v>AGO</v>
          </cell>
          <cell r="Q132" t="str">
            <v>SEP</v>
          </cell>
          <cell r="R132" t="str">
            <v>OCT</v>
          </cell>
          <cell r="S132" t="str">
            <v>NOV</v>
          </cell>
          <cell r="T132" t="str">
            <v>DIC</v>
          </cell>
        </row>
        <row r="133">
          <cell r="E133" t="str">
            <v xml:space="preserve">Promedio de trabajadores en el periodo </v>
          </cell>
          <cell r="F133">
            <v>0</v>
          </cell>
          <cell r="G133">
            <v>0</v>
          </cell>
          <cell r="H133">
            <v>0</v>
          </cell>
          <cell r="I133">
            <v>823</v>
          </cell>
          <cell r="J133">
            <v>845</v>
          </cell>
          <cell r="K133">
            <v>874</v>
          </cell>
          <cell r="L133">
            <v>898</v>
          </cell>
          <cell r="M133">
            <v>873</v>
          </cell>
          <cell r="N133">
            <v>880</v>
          </cell>
          <cell r="O133">
            <v>898</v>
          </cell>
          <cell r="P133">
            <v>871</v>
          </cell>
          <cell r="Q133">
            <v>894</v>
          </cell>
          <cell r="R133">
            <v>979</v>
          </cell>
          <cell r="S133">
            <v>0</v>
          </cell>
          <cell r="T133">
            <v>0</v>
          </cell>
        </row>
      </sheetData>
      <sheetData sheetId="1"/>
    </sheetDataSet>
  </externalBook>
</externalLink>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1:AF67"/>
  <sheetViews>
    <sheetView zoomScale="80" zoomScaleNormal="80" zoomScalePageLayoutView="110" workbookViewId="0">
      <pane xSplit="2" ySplit="12" topLeftCell="C13" activePane="bottomRight" state="frozen"/>
      <selection pane="topRight" activeCell="C1" sqref="C1"/>
      <selection pane="bottomLeft" activeCell="A13" sqref="A13"/>
      <selection pane="bottomRight" activeCell="AE38" sqref="AE38:AF38"/>
    </sheetView>
  </sheetViews>
  <sheetFormatPr baseColWidth="10" defaultColWidth="11.42578125" defaultRowHeight="12" outlineLevelRow="1" x14ac:dyDescent="0.2"/>
  <cols>
    <col min="1" max="1" width="4.85546875" style="228" customWidth="1"/>
    <col min="2" max="2" width="38.42578125" style="228" customWidth="1"/>
    <col min="3" max="26" width="3.42578125" style="228" customWidth="1"/>
    <col min="27" max="27" width="17.28515625" style="229" customWidth="1"/>
    <col min="28" max="28" width="6.42578125" style="229" customWidth="1"/>
    <col min="29" max="29" width="5.7109375" style="229" customWidth="1"/>
    <col min="30" max="30" width="6.42578125" style="229" customWidth="1"/>
    <col min="31" max="31" width="26" style="228" customWidth="1"/>
    <col min="32" max="32" width="32" style="176" customWidth="1"/>
    <col min="33" max="257" width="11.42578125" style="176"/>
    <col min="258" max="258" width="8.42578125" style="176" customWidth="1"/>
    <col min="259" max="259" width="26.42578125" style="176" customWidth="1"/>
    <col min="260" max="275" width="4.140625" style="176" customWidth="1"/>
    <col min="276" max="277" width="5.85546875" style="176" customWidth="1"/>
    <col min="278" max="279" width="4.140625" style="176" customWidth="1"/>
    <col min="280" max="280" width="5.28515625" style="176" customWidth="1"/>
    <col min="281" max="281" width="5.140625" style="176" customWidth="1"/>
    <col min="282" max="282" width="5.42578125" style="176" customWidth="1"/>
    <col min="283" max="283" width="5.7109375" style="176" customWidth="1"/>
    <col min="284" max="284" width="17.28515625" style="176" customWidth="1"/>
    <col min="285" max="285" width="5.7109375" style="176" customWidth="1"/>
    <col min="286" max="286" width="6.42578125" style="176" customWidth="1"/>
    <col min="287" max="287" width="26" style="176" customWidth="1"/>
    <col min="288" max="513" width="11.42578125" style="176"/>
    <col min="514" max="514" width="8.42578125" style="176" customWidth="1"/>
    <col min="515" max="515" width="26.42578125" style="176" customWidth="1"/>
    <col min="516" max="531" width="4.140625" style="176" customWidth="1"/>
    <col min="532" max="533" width="5.85546875" style="176" customWidth="1"/>
    <col min="534" max="535" width="4.140625" style="176" customWidth="1"/>
    <col min="536" max="536" width="5.28515625" style="176" customWidth="1"/>
    <col min="537" max="537" width="5.140625" style="176" customWidth="1"/>
    <col min="538" max="538" width="5.42578125" style="176" customWidth="1"/>
    <col min="539" max="539" width="5.7109375" style="176" customWidth="1"/>
    <col min="540" max="540" width="17.28515625" style="176" customWidth="1"/>
    <col min="541" max="541" width="5.7109375" style="176" customWidth="1"/>
    <col min="542" max="542" width="6.42578125" style="176" customWidth="1"/>
    <col min="543" max="543" width="26" style="176" customWidth="1"/>
    <col min="544" max="769" width="11.42578125" style="176"/>
    <col min="770" max="770" width="8.42578125" style="176" customWidth="1"/>
    <col min="771" max="771" width="26.42578125" style="176" customWidth="1"/>
    <col min="772" max="787" width="4.140625" style="176" customWidth="1"/>
    <col min="788" max="789" width="5.85546875" style="176" customWidth="1"/>
    <col min="790" max="791" width="4.140625" style="176" customWidth="1"/>
    <col min="792" max="792" width="5.28515625" style="176" customWidth="1"/>
    <col min="793" max="793" width="5.140625" style="176" customWidth="1"/>
    <col min="794" max="794" width="5.42578125" style="176" customWidth="1"/>
    <col min="795" max="795" width="5.7109375" style="176" customWidth="1"/>
    <col min="796" max="796" width="17.28515625" style="176" customWidth="1"/>
    <col min="797" max="797" width="5.7109375" style="176" customWidth="1"/>
    <col min="798" max="798" width="6.42578125" style="176" customWidth="1"/>
    <col min="799" max="799" width="26" style="176" customWidth="1"/>
    <col min="800" max="1025" width="11.42578125" style="176"/>
    <col min="1026" max="1026" width="8.42578125" style="176" customWidth="1"/>
    <col min="1027" max="1027" width="26.42578125" style="176" customWidth="1"/>
    <col min="1028" max="1043" width="4.140625" style="176" customWidth="1"/>
    <col min="1044" max="1045" width="5.85546875" style="176" customWidth="1"/>
    <col min="1046" max="1047" width="4.140625" style="176" customWidth="1"/>
    <col min="1048" max="1048" width="5.28515625" style="176" customWidth="1"/>
    <col min="1049" max="1049" width="5.140625" style="176" customWidth="1"/>
    <col min="1050" max="1050" width="5.42578125" style="176" customWidth="1"/>
    <col min="1051" max="1051" width="5.7109375" style="176" customWidth="1"/>
    <col min="1052" max="1052" width="17.28515625" style="176" customWidth="1"/>
    <col min="1053" max="1053" width="5.7109375" style="176" customWidth="1"/>
    <col min="1054" max="1054" width="6.42578125" style="176" customWidth="1"/>
    <col min="1055" max="1055" width="26" style="176" customWidth="1"/>
    <col min="1056" max="1281" width="11.42578125" style="176"/>
    <col min="1282" max="1282" width="8.42578125" style="176" customWidth="1"/>
    <col min="1283" max="1283" width="26.42578125" style="176" customWidth="1"/>
    <col min="1284" max="1299" width="4.140625" style="176" customWidth="1"/>
    <col min="1300" max="1301" width="5.85546875" style="176" customWidth="1"/>
    <col min="1302" max="1303" width="4.140625" style="176" customWidth="1"/>
    <col min="1304" max="1304" width="5.28515625" style="176" customWidth="1"/>
    <col min="1305" max="1305" width="5.140625" style="176" customWidth="1"/>
    <col min="1306" max="1306" width="5.42578125" style="176" customWidth="1"/>
    <col min="1307" max="1307" width="5.7109375" style="176" customWidth="1"/>
    <col min="1308" max="1308" width="17.28515625" style="176" customWidth="1"/>
    <col min="1309" max="1309" width="5.7109375" style="176" customWidth="1"/>
    <col min="1310" max="1310" width="6.42578125" style="176" customWidth="1"/>
    <col min="1311" max="1311" width="26" style="176" customWidth="1"/>
    <col min="1312" max="1537" width="11.42578125" style="176"/>
    <col min="1538" max="1538" width="8.42578125" style="176" customWidth="1"/>
    <col min="1539" max="1539" width="26.42578125" style="176" customWidth="1"/>
    <col min="1540" max="1555" width="4.140625" style="176" customWidth="1"/>
    <col min="1556" max="1557" width="5.85546875" style="176" customWidth="1"/>
    <col min="1558" max="1559" width="4.140625" style="176" customWidth="1"/>
    <col min="1560" max="1560" width="5.28515625" style="176" customWidth="1"/>
    <col min="1561" max="1561" width="5.140625" style="176" customWidth="1"/>
    <col min="1562" max="1562" width="5.42578125" style="176" customWidth="1"/>
    <col min="1563" max="1563" width="5.7109375" style="176" customWidth="1"/>
    <col min="1564" max="1564" width="17.28515625" style="176" customWidth="1"/>
    <col min="1565" max="1565" width="5.7109375" style="176" customWidth="1"/>
    <col min="1566" max="1566" width="6.42578125" style="176" customWidth="1"/>
    <col min="1567" max="1567" width="26" style="176" customWidth="1"/>
    <col min="1568" max="1793" width="11.42578125" style="176"/>
    <col min="1794" max="1794" width="8.42578125" style="176" customWidth="1"/>
    <col min="1795" max="1795" width="26.42578125" style="176" customWidth="1"/>
    <col min="1796" max="1811" width="4.140625" style="176" customWidth="1"/>
    <col min="1812" max="1813" width="5.85546875" style="176" customWidth="1"/>
    <col min="1814" max="1815" width="4.140625" style="176" customWidth="1"/>
    <col min="1816" max="1816" width="5.28515625" style="176" customWidth="1"/>
    <col min="1817" max="1817" width="5.140625" style="176" customWidth="1"/>
    <col min="1818" max="1818" width="5.42578125" style="176" customWidth="1"/>
    <col min="1819" max="1819" width="5.7109375" style="176" customWidth="1"/>
    <col min="1820" max="1820" width="17.28515625" style="176" customWidth="1"/>
    <col min="1821" max="1821" width="5.7109375" style="176" customWidth="1"/>
    <col min="1822" max="1822" width="6.42578125" style="176" customWidth="1"/>
    <col min="1823" max="1823" width="26" style="176" customWidth="1"/>
    <col min="1824" max="2049" width="11.42578125" style="176"/>
    <col min="2050" max="2050" width="8.42578125" style="176" customWidth="1"/>
    <col min="2051" max="2051" width="26.42578125" style="176" customWidth="1"/>
    <col min="2052" max="2067" width="4.140625" style="176" customWidth="1"/>
    <col min="2068" max="2069" width="5.85546875" style="176" customWidth="1"/>
    <col min="2070" max="2071" width="4.140625" style="176" customWidth="1"/>
    <col min="2072" max="2072" width="5.28515625" style="176" customWidth="1"/>
    <col min="2073" max="2073" width="5.140625" style="176" customWidth="1"/>
    <col min="2074" max="2074" width="5.42578125" style="176" customWidth="1"/>
    <col min="2075" max="2075" width="5.7109375" style="176" customWidth="1"/>
    <col min="2076" max="2076" width="17.28515625" style="176" customWidth="1"/>
    <col min="2077" max="2077" width="5.7109375" style="176" customWidth="1"/>
    <col min="2078" max="2078" width="6.42578125" style="176" customWidth="1"/>
    <col min="2079" max="2079" width="26" style="176" customWidth="1"/>
    <col min="2080" max="2305" width="11.42578125" style="176"/>
    <col min="2306" max="2306" width="8.42578125" style="176" customWidth="1"/>
    <col min="2307" max="2307" width="26.42578125" style="176" customWidth="1"/>
    <col min="2308" max="2323" width="4.140625" style="176" customWidth="1"/>
    <col min="2324" max="2325" width="5.85546875" style="176" customWidth="1"/>
    <col min="2326" max="2327" width="4.140625" style="176" customWidth="1"/>
    <col min="2328" max="2328" width="5.28515625" style="176" customWidth="1"/>
    <col min="2329" max="2329" width="5.140625" style="176" customWidth="1"/>
    <col min="2330" max="2330" width="5.42578125" style="176" customWidth="1"/>
    <col min="2331" max="2331" width="5.7109375" style="176" customWidth="1"/>
    <col min="2332" max="2332" width="17.28515625" style="176" customWidth="1"/>
    <col min="2333" max="2333" width="5.7109375" style="176" customWidth="1"/>
    <col min="2334" max="2334" width="6.42578125" style="176" customWidth="1"/>
    <col min="2335" max="2335" width="26" style="176" customWidth="1"/>
    <col min="2336" max="2561" width="11.42578125" style="176"/>
    <col min="2562" max="2562" width="8.42578125" style="176" customWidth="1"/>
    <col min="2563" max="2563" width="26.42578125" style="176" customWidth="1"/>
    <col min="2564" max="2579" width="4.140625" style="176" customWidth="1"/>
    <col min="2580" max="2581" width="5.85546875" style="176" customWidth="1"/>
    <col min="2582" max="2583" width="4.140625" style="176" customWidth="1"/>
    <col min="2584" max="2584" width="5.28515625" style="176" customWidth="1"/>
    <col min="2585" max="2585" width="5.140625" style="176" customWidth="1"/>
    <col min="2586" max="2586" width="5.42578125" style="176" customWidth="1"/>
    <col min="2587" max="2587" width="5.7109375" style="176" customWidth="1"/>
    <col min="2588" max="2588" width="17.28515625" style="176" customWidth="1"/>
    <col min="2589" max="2589" width="5.7109375" style="176" customWidth="1"/>
    <col min="2590" max="2590" width="6.42578125" style="176" customWidth="1"/>
    <col min="2591" max="2591" width="26" style="176" customWidth="1"/>
    <col min="2592" max="2817" width="11.42578125" style="176"/>
    <col min="2818" max="2818" width="8.42578125" style="176" customWidth="1"/>
    <col min="2819" max="2819" width="26.42578125" style="176" customWidth="1"/>
    <col min="2820" max="2835" width="4.140625" style="176" customWidth="1"/>
    <col min="2836" max="2837" width="5.85546875" style="176" customWidth="1"/>
    <col min="2838" max="2839" width="4.140625" style="176" customWidth="1"/>
    <col min="2840" max="2840" width="5.28515625" style="176" customWidth="1"/>
    <col min="2841" max="2841" width="5.140625" style="176" customWidth="1"/>
    <col min="2842" max="2842" width="5.42578125" style="176" customWidth="1"/>
    <col min="2843" max="2843" width="5.7109375" style="176" customWidth="1"/>
    <col min="2844" max="2844" width="17.28515625" style="176" customWidth="1"/>
    <col min="2845" max="2845" width="5.7109375" style="176" customWidth="1"/>
    <col min="2846" max="2846" width="6.42578125" style="176" customWidth="1"/>
    <col min="2847" max="2847" width="26" style="176" customWidth="1"/>
    <col min="2848" max="3073" width="11.42578125" style="176"/>
    <col min="3074" max="3074" width="8.42578125" style="176" customWidth="1"/>
    <col min="3075" max="3075" width="26.42578125" style="176" customWidth="1"/>
    <col min="3076" max="3091" width="4.140625" style="176" customWidth="1"/>
    <col min="3092" max="3093" width="5.85546875" style="176" customWidth="1"/>
    <col min="3094" max="3095" width="4.140625" style="176" customWidth="1"/>
    <col min="3096" max="3096" width="5.28515625" style="176" customWidth="1"/>
    <col min="3097" max="3097" width="5.140625" style="176" customWidth="1"/>
    <col min="3098" max="3098" width="5.42578125" style="176" customWidth="1"/>
    <col min="3099" max="3099" width="5.7109375" style="176" customWidth="1"/>
    <col min="3100" max="3100" width="17.28515625" style="176" customWidth="1"/>
    <col min="3101" max="3101" width="5.7109375" style="176" customWidth="1"/>
    <col min="3102" max="3102" width="6.42578125" style="176" customWidth="1"/>
    <col min="3103" max="3103" width="26" style="176" customWidth="1"/>
    <col min="3104" max="3329" width="11.42578125" style="176"/>
    <col min="3330" max="3330" width="8.42578125" style="176" customWidth="1"/>
    <col min="3331" max="3331" width="26.42578125" style="176" customWidth="1"/>
    <col min="3332" max="3347" width="4.140625" style="176" customWidth="1"/>
    <col min="3348" max="3349" width="5.85546875" style="176" customWidth="1"/>
    <col min="3350" max="3351" width="4.140625" style="176" customWidth="1"/>
    <col min="3352" max="3352" width="5.28515625" style="176" customWidth="1"/>
    <col min="3353" max="3353" width="5.140625" style="176" customWidth="1"/>
    <col min="3354" max="3354" width="5.42578125" style="176" customWidth="1"/>
    <col min="3355" max="3355" width="5.7109375" style="176" customWidth="1"/>
    <col min="3356" max="3356" width="17.28515625" style="176" customWidth="1"/>
    <col min="3357" max="3357" width="5.7109375" style="176" customWidth="1"/>
    <col min="3358" max="3358" width="6.42578125" style="176" customWidth="1"/>
    <col min="3359" max="3359" width="26" style="176" customWidth="1"/>
    <col min="3360" max="3585" width="11.42578125" style="176"/>
    <col min="3586" max="3586" width="8.42578125" style="176" customWidth="1"/>
    <col min="3587" max="3587" width="26.42578125" style="176" customWidth="1"/>
    <col min="3588" max="3603" width="4.140625" style="176" customWidth="1"/>
    <col min="3604" max="3605" width="5.85546875" style="176" customWidth="1"/>
    <col min="3606" max="3607" width="4.140625" style="176" customWidth="1"/>
    <col min="3608" max="3608" width="5.28515625" style="176" customWidth="1"/>
    <col min="3609" max="3609" width="5.140625" style="176" customWidth="1"/>
    <col min="3610" max="3610" width="5.42578125" style="176" customWidth="1"/>
    <col min="3611" max="3611" width="5.7109375" style="176" customWidth="1"/>
    <col min="3612" max="3612" width="17.28515625" style="176" customWidth="1"/>
    <col min="3613" max="3613" width="5.7109375" style="176" customWidth="1"/>
    <col min="3614" max="3614" width="6.42578125" style="176" customWidth="1"/>
    <col min="3615" max="3615" width="26" style="176" customWidth="1"/>
    <col min="3616" max="3841" width="11.42578125" style="176"/>
    <col min="3842" max="3842" width="8.42578125" style="176" customWidth="1"/>
    <col min="3843" max="3843" width="26.42578125" style="176" customWidth="1"/>
    <col min="3844" max="3859" width="4.140625" style="176" customWidth="1"/>
    <col min="3860" max="3861" width="5.85546875" style="176" customWidth="1"/>
    <col min="3862" max="3863" width="4.140625" style="176" customWidth="1"/>
    <col min="3864" max="3864" width="5.28515625" style="176" customWidth="1"/>
    <col min="3865" max="3865" width="5.140625" style="176" customWidth="1"/>
    <col min="3866" max="3866" width="5.42578125" style="176" customWidth="1"/>
    <col min="3867" max="3867" width="5.7109375" style="176" customWidth="1"/>
    <col min="3868" max="3868" width="17.28515625" style="176" customWidth="1"/>
    <col min="3869" max="3869" width="5.7109375" style="176" customWidth="1"/>
    <col min="3870" max="3870" width="6.42578125" style="176" customWidth="1"/>
    <col min="3871" max="3871" width="26" style="176" customWidth="1"/>
    <col min="3872" max="4097" width="11.42578125" style="176"/>
    <col min="4098" max="4098" width="8.42578125" style="176" customWidth="1"/>
    <col min="4099" max="4099" width="26.42578125" style="176" customWidth="1"/>
    <col min="4100" max="4115" width="4.140625" style="176" customWidth="1"/>
    <col min="4116" max="4117" width="5.85546875" style="176" customWidth="1"/>
    <col min="4118" max="4119" width="4.140625" style="176" customWidth="1"/>
    <col min="4120" max="4120" width="5.28515625" style="176" customWidth="1"/>
    <col min="4121" max="4121" width="5.140625" style="176" customWidth="1"/>
    <col min="4122" max="4122" width="5.42578125" style="176" customWidth="1"/>
    <col min="4123" max="4123" width="5.7109375" style="176" customWidth="1"/>
    <col min="4124" max="4124" width="17.28515625" style="176" customWidth="1"/>
    <col min="4125" max="4125" width="5.7109375" style="176" customWidth="1"/>
    <col min="4126" max="4126" width="6.42578125" style="176" customWidth="1"/>
    <col min="4127" max="4127" width="26" style="176" customWidth="1"/>
    <col min="4128" max="4353" width="11.42578125" style="176"/>
    <col min="4354" max="4354" width="8.42578125" style="176" customWidth="1"/>
    <col min="4355" max="4355" width="26.42578125" style="176" customWidth="1"/>
    <col min="4356" max="4371" width="4.140625" style="176" customWidth="1"/>
    <col min="4372" max="4373" width="5.85546875" style="176" customWidth="1"/>
    <col min="4374" max="4375" width="4.140625" style="176" customWidth="1"/>
    <col min="4376" max="4376" width="5.28515625" style="176" customWidth="1"/>
    <col min="4377" max="4377" width="5.140625" style="176" customWidth="1"/>
    <col min="4378" max="4378" width="5.42578125" style="176" customWidth="1"/>
    <col min="4379" max="4379" width="5.7109375" style="176" customWidth="1"/>
    <col min="4380" max="4380" width="17.28515625" style="176" customWidth="1"/>
    <col min="4381" max="4381" width="5.7109375" style="176" customWidth="1"/>
    <col min="4382" max="4382" width="6.42578125" style="176" customWidth="1"/>
    <col min="4383" max="4383" width="26" style="176" customWidth="1"/>
    <col min="4384" max="4609" width="11.42578125" style="176"/>
    <col min="4610" max="4610" width="8.42578125" style="176" customWidth="1"/>
    <col min="4611" max="4611" width="26.42578125" style="176" customWidth="1"/>
    <col min="4612" max="4627" width="4.140625" style="176" customWidth="1"/>
    <col min="4628" max="4629" width="5.85546875" style="176" customWidth="1"/>
    <col min="4630" max="4631" width="4.140625" style="176" customWidth="1"/>
    <col min="4632" max="4632" width="5.28515625" style="176" customWidth="1"/>
    <col min="4633" max="4633" width="5.140625" style="176" customWidth="1"/>
    <col min="4634" max="4634" width="5.42578125" style="176" customWidth="1"/>
    <col min="4635" max="4635" width="5.7109375" style="176" customWidth="1"/>
    <col min="4636" max="4636" width="17.28515625" style="176" customWidth="1"/>
    <col min="4637" max="4637" width="5.7109375" style="176" customWidth="1"/>
    <col min="4638" max="4638" width="6.42578125" style="176" customWidth="1"/>
    <col min="4639" max="4639" width="26" style="176" customWidth="1"/>
    <col min="4640" max="4865" width="11.42578125" style="176"/>
    <col min="4866" max="4866" width="8.42578125" style="176" customWidth="1"/>
    <col min="4867" max="4867" width="26.42578125" style="176" customWidth="1"/>
    <col min="4868" max="4883" width="4.140625" style="176" customWidth="1"/>
    <col min="4884" max="4885" width="5.85546875" style="176" customWidth="1"/>
    <col min="4886" max="4887" width="4.140625" style="176" customWidth="1"/>
    <col min="4888" max="4888" width="5.28515625" style="176" customWidth="1"/>
    <col min="4889" max="4889" width="5.140625" style="176" customWidth="1"/>
    <col min="4890" max="4890" width="5.42578125" style="176" customWidth="1"/>
    <col min="4891" max="4891" width="5.7109375" style="176" customWidth="1"/>
    <col min="4892" max="4892" width="17.28515625" style="176" customWidth="1"/>
    <col min="4893" max="4893" width="5.7109375" style="176" customWidth="1"/>
    <col min="4894" max="4894" width="6.42578125" style="176" customWidth="1"/>
    <col min="4895" max="4895" width="26" style="176" customWidth="1"/>
    <col min="4896" max="5121" width="11.42578125" style="176"/>
    <col min="5122" max="5122" width="8.42578125" style="176" customWidth="1"/>
    <col min="5123" max="5123" width="26.42578125" style="176" customWidth="1"/>
    <col min="5124" max="5139" width="4.140625" style="176" customWidth="1"/>
    <col min="5140" max="5141" width="5.85546875" style="176" customWidth="1"/>
    <col min="5142" max="5143" width="4.140625" style="176" customWidth="1"/>
    <col min="5144" max="5144" width="5.28515625" style="176" customWidth="1"/>
    <col min="5145" max="5145" width="5.140625" style="176" customWidth="1"/>
    <col min="5146" max="5146" width="5.42578125" style="176" customWidth="1"/>
    <col min="5147" max="5147" width="5.7109375" style="176" customWidth="1"/>
    <col min="5148" max="5148" width="17.28515625" style="176" customWidth="1"/>
    <col min="5149" max="5149" width="5.7109375" style="176" customWidth="1"/>
    <col min="5150" max="5150" width="6.42578125" style="176" customWidth="1"/>
    <col min="5151" max="5151" width="26" style="176" customWidth="1"/>
    <col min="5152" max="5377" width="11.42578125" style="176"/>
    <col min="5378" max="5378" width="8.42578125" style="176" customWidth="1"/>
    <col min="5379" max="5379" width="26.42578125" style="176" customWidth="1"/>
    <col min="5380" max="5395" width="4.140625" style="176" customWidth="1"/>
    <col min="5396" max="5397" width="5.85546875" style="176" customWidth="1"/>
    <col min="5398" max="5399" width="4.140625" style="176" customWidth="1"/>
    <col min="5400" max="5400" width="5.28515625" style="176" customWidth="1"/>
    <col min="5401" max="5401" width="5.140625" style="176" customWidth="1"/>
    <col min="5402" max="5402" width="5.42578125" style="176" customWidth="1"/>
    <col min="5403" max="5403" width="5.7109375" style="176" customWidth="1"/>
    <col min="5404" max="5404" width="17.28515625" style="176" customWidth="1"/>
    <col min="5405" max="5405" width="5.7109375" style="176" customWidth="1"/>
    <col min="5406" max="5406" width="6.42578125" style="176" customWidth="1"/>
    <col min="5407" max="5407" width="26" style="176" customWidth="1"/>
    <col min="5408" max="5633" width="11.42578125" style="176"/>
    <col min="5634" max="5634" width="8.42578125" style="176" customWidth="1"/>
    <col min="5635" max="5635" width="26.42578125" style="176" customWidth="1"/>
    <col min="5636" max="5651" width="4.140625" style="176" customWidth="1"/>
    <col min="5652" max="5653" width="5.85546875" style="176" customWidth="1"/>
    <col min="5654" max="5655" width="4.140625" style="176" customWidth="1"/>
    <col min="5656" max="5656" width="5.28515625" style="176" customWidth="1"/>
    <col min="5657" max="5657" width="5.140625" style="176" customWidth="1"/>
    <col min="5658" max="5658" width="5.42578125" style="176" customWidth="1"/>
    <col min="5659" max="5659" width="5.7109375" style="176" customWidth="1"/>
    <col min="5660" max="5660" width="17.28515625" style="176" customWidth="1"/>
    <col min="5661" max="5661" width="5.7109375" style="176" customWidth="1"/>
    <col min="5662" max="5662" width="6.42578125" style="176" customWidth="1"/>
    <col min="5663" max="5663" width="26" style="176" customWidth="1"/>
    <col min="5664" max="5889" width="11.42578125" style="176"/>
    <col min="5890" max="5890" width="8.42578125" style="176" customWidth="1"/>
    <col min="5891" max="5891" width="26.42578125" style="176" customWidth="1"/>
    <col min="5892" max="5907" width="4.140625" style="176" customWidth="1"/>
    <col min="5908" max="5909" width="5.85546875" style="176" customWidth="1"/>
    <col min="5910" max="5911" width="4.140625" style="176" customWidth="1"/>
    <col min="5912" max="5912" width="5.28515625" style="176" customWidth="1"/>
    <col min="5913" max="5913" width="5.140625" style="176" customWidth="1"/>
    <col min="5914" max="5914" width="5.42578125" style="176" customWidth="1"/>
    <col min="5915" max="5915" width="5.7109375" style="176" customWidth="1"/>
    <col min="5916" max="5916" width="17.28515625" style="176" customWidth="1"/>
    <col min="5917" max="5917" width="5.7109375" style="176" customWidth="1"/>
    <col min="5918" max="5918" width="6.42578125" style="176" customWidth="1"/>
    <col min="5919" max="5919" width="26" style="176" customWidth="1"/>
    <col min="5920" max="6145" width="11.42578125" style="176"/>
    <col min="6146" max="6146" width="8.42578125" style="176" customWidth="1"/>
    <col min="6147" max="6147" width="26.42578125" style="176" customWidth="1"/>
    <col min="6148" max="6163" width="4.140625" style="176" customWidth="1"/>
    <col min="6164" max="6165" width="5.85546875" style="176" customWidth="1"/>
    <col min="6166" max="6167" width="4.140625" style="176" customWidth="1"/>
    <col min="6168" max="6168" width="5.28515625" style="176" customWidth="1"/>
    <col min="6169" max="6169" width="5.140625" style="176" customWidth="1"/>
    <col min="6170" max="6170" width="5.42578125" style="176" customWidth="1"/>
    <col min="6171" max="6171" width="5.7109375" style="176" customWidth="1"/>
    <col min="6172" max="6172" width="17.28515625" style="176" customWidth="1"/>
    <col min="6173" max="6173" width="5.7109375" style="176" customWidth="1"/>
    <col min="6174" max="6174" width="6.42578125" style="176" customWidth="1"/>
    <col min="6175" max="6175" width="26" style="176" customWidth="1"/>
    <col min="6176" max="6401" width="11.42578125" style="176"/>
    <col min="6402" max="6402" width="8.42578125" style="176" customWidth="1"/>
    <col min="6403" max="6403" width="26.42578125" style="176" customWidth="1"/>
    <col min="6404" max="6419" width="4.140625" style="176" customWidth="1"/>
    <col min="6420" max="6421" width="5.85546875" style="176" customWidth="1"/>
    <col min="6422" max="6423" width="4.140625" style="176" customWidth="1"/>
    <col min="6424" max="6424" width="5.28515625" style="176" customWidth="1"/>
    <col min="6425" max="6425" width="5.140625" style="176" customWidth="1"/>
    <col min="6426" max="6426" width="5.42578125" style="176" customWidth="1"/>
    <col min="6427" max="6427" width="5.7109375" style="176" customWidth="1"/>
    <col min="6428" max="6428" width="17.28515625" style="176" customWidth="1"/>
    <col min="6429" max="6429" width="5.7109375" style="176" customWidth="1"/>
    <col min="6430" max="6430" width="6.42578125" style="176" customWidth="1"/>
    <col min="6431" max="6431" width="26" style="176" customWidth="1"/>
    <col min="6432" max="6657" width="11.42578125" style="176"/>
    <col min="6658" max="6658" width="8.42578125" style="176" customWidth="1"/>
    <col min="6659" max="6659" width="26.42578125" style="176" customWidth="1"/>
    <col min="6660" max="6675" width="4.140625" style="176" customWidth="1"/>
    <col min="6676" max="6677" width="5.85546875" style="176" customWidth="1"/>
    <col min="6678" max="6679" width="4.140625" style="176" customWidth="1"/>
    <col min="6680" max="6680" width="5.28515625" style="176" customWidth="1"/>
    <col min="6681" max="6681" width="5.140625" style="176" customWidth="1"/>
    <col min="6682" max="6682" width="5.42578125" style="176" customWidth="1"/>
    <col min="6683" max="6683" width="5.7109375" style="176" customWidth="1"/>
    <col min="6684" max="6684" width="17.28515625" style="176" customWidth="1"/>
    <col min="6685" max="6685" width="5.7109375" style="176" customWidth="1"/>
    <col min="6686" max="6686" width="6.42578125" style="176" customWidth="1"/>
    <col min="6687" max="6687" width="26" style="176" customWidth="1"/>
    <col min="6688" max="6913" width="11.42578125" style="176"/>
    <col min="6914" max="6914" width="8.42578125" style="176" customWidth="1"/>
    <col min="6915" max="6915" width="26.42578125" style="176" customWidth="1"/>
    <col min="6916" max="6931" width="4.140625" style="176" customWidth="1"/>
    <col min="6932" max="6933" width="5.85546875" style="176" customWidth="1"/>
    <col min="6934" max="6935" width="4.140625" style="176" customWidth="1"/>
    <col min="6936" max="6936" width="5.28515625" style="176" customWidth="1"/>
    <col min="6937" max="6937" width="5.140625" style="176" customWidth="1"/>
    <col min="6938" max="6938" width="5.42578125" style="176" customWidth="1"/>
    <col min="6939" max="6939" width="5.7109375" style="176" customWidth="1"/>
    <col min="6940" max="6940" width="17.28515625" style="176" customWidth="1"/>
    <col min="6941" max="6941" width="5.7109375" style="176" customWidth="1"/>
    <col min="6942" max="6942" width="6.42578125" style="176" customWidth="1"/>
    <col min="6943" max="6943" width="26" style="176" customWidth="1"/>
    <col min="6944" max="7169" width="11.42578125" style="176"/>
    <col min="7170" max="7170" width="8.42578125" style="176" customWidth="1"/>
    <col min="7171" max="7171" width="26.42578125" style="176" customWidth="1"/>
    <col min="7172" max="7187" width="4.140625" style="176" customWidth="1"/>
    <col min="7188" max="7189" width="5.85546875" style="176" customWidth="1"/>
    <col min="7190" max="7191" width="4.140625" style="176" customWidth="1"/>
    <col min="7192" max="7192" width="5.28515625" style="176" customWidth="1"/>
    <col min="7193" max="7193" width="5.140625" style="176" customWidth="1"/>
    <col min="7194" max="7194" width="5.42578125" style="176" customWidth="1"/>
    <col min="7195" max="7195" width="5.7109375" style="176" customWidth="1"/>
    <col min="7196" max="7196" width="17.28515625" style="176" customWidth="1"/>
    <col min="7197" max="7197" width="5.7109375" style="176" customWidth="1"/>
    <col min="7198" max="7198" width="6.42578125" style="176" customWidth="1"/>
    <col min="7199" max="7199" width="26" style="176" customWidth="1"/>
    <col min="7200" max="7425" width="11.42578125" style="176"/>
    <col min="7426" max="7426" width="8.42578125" style="176" customWidth="1"/>
    <col min="7427" max="7427" width="26.42578125" style="176" customWidth="1"/>
    <col min="7428" max="7443" width="4.140625" style="176" customWidth="1"/>
    <col min="7444" max="7445" width="5.85546875" style="176" customWidth="1"/>
    <col min="7446" max="7447" width="4.140625" style="176" customWidth="1"/>
    <col min="7448" max="7448" width="5.28515625" style="176" customWidth="1"/>
    <col min="7449" max="7449" width="5.140625" style="176" customWidth="1"/>
    <col min="7450" max="7450" width="5.42578125" style="176" customWidth="1"/>
    <col min="7451" max="7451" width="5.7109375" style="176" customWidth="1"/>
    <col min="7452" max="7452" width="17.28515625" style="176" customWidth="1"/>
    <col min="7453" max="7453" width="5.7109375" style="176" customWidth="1"/>
    <col min="7454" max="7454" width="6.42578125" style="176" customWidth="1"/>
    <col min="7455" max="7455" width="26" style="176" customWidth="1"/>
    <col min="7456" max="7681" width="11.42578125" style="176"/>
    <col min="7682" max="7682" width="8.42578125" style="176" customWidth="1"/>
    <col min="7683" max="7683" width="26.42578125" style="176" customWidth="1"/>
    <col min="7684" max="7699" width="4.140625" style="176" customWidth="1"/>
    <col min="7700" max="7701" width="5.85546875" style="176" customWidth="1"/>
    <col min="7702" max="7703" width="4.140625" style="176" customWidth="1"/>
    <col min="7704" max="7704" width="5.28515625" style="176" customWidth="1"/>
    <col min="7705" max="7705" width="5.140625" style="176" customWidth="1"/>
    <col min="7706" max="7706" width="5.42578125" style="176" customWidth="1"/>
    <col min="7707" max="7707" width="5.7109375" style="176" customWidth="1"/>
    <col min="7708" max="7708" width="17.28515625" style="176" customWidth="1"/>
    <col min="7709" max="7709" width="5.7109375" style="176" customWidth="1"/>
    <col min="7710" max="7710" width="6.42578125" style="176" customWidth="1"/>
    <col min="7711" max="7711" width="26" style="176" customWidth="1"/>
    <col min="7712" max="7937" width="11.42578125" style="176"/>
    <col min="7938" max="7938" width="8.42578125" style="176" customWidth="1"/>
    <col min="7939" max="7939" width="26.42578125" style="176" customWidth="1"/>
    <col min="7940" max="7955" width="4.140625" style="176" customWidth="1"/>
    <col min="7956" max="7957" width="5.85546875" style="176" customWidth="1"/>
    <col min="7958" max="7959" width="4.140625" style="176" customWidth="1"/>
    <col min="7960" max="7960" width="5.28515625" style="176" customWidth="1"/>
    <col min="7961" max="7961" width="5.140625" style="176" customWidth="1"/>
    <col min="7962" max="7962" width="5.42578125" style="176" customWidth="1"/>
    <col min="7963" max="7963" width="5.7109375" style="176" customWidth="1"/>
    <col min="7964" max="7964" width="17.28515625" style="176" customWidth="1"/>
    <col min="7965" max="7965" width="5.7109375" style="176" customWidth="1"/>
    <col min="7966" max="7966" width="6.42578125" style="176" customWidth="1"/>
    <col min="7967" max="7967" width="26" style="176" customWidth="1"/>
    <col min="7968" max="8193" width="11.42578125" style="176"/>
    <col min="8194" max="8194" width="8.42578125" style="176" customWidth="1"/>
    <col min="8195" max="8195" width="26.42578125" style="176" customWidth="1"/>
    <col min="8196" max="8211" width="4.140625" style="176" customWidth="1"/>
    <col min="8212" max="8213" width="5.85546875" style="176" customWidth="1"/>
    <col min="8214" max="8215" width="4.140625" style="176" customWidth="1"/>
    <col min="8216" max="8216" width="5.28515625" style="176" customWidth="1"/>
    <col min="8217" max="8217" width="5.140625" style="176" customWidth="1"/>
    <col min="8218" max="8218" width="5.42578125" style="176" customWidth="1"/>
    <col min="8219" max="8219" width="5.7109375" style="176" customWidth="1"/>
    <col min="8220" max="8220" width="17.28515625" style="176" customWidth="1"/>
    <col min="8221" max="8221" width="5.7109375" style="176" customWidth="1"/>
    <col min="8222" max="8222" width="6.42578125" style="176" customWidth="1"/>
    <col min="8223" max="8223" width="26" style="176" customWidth="1"/>
    <col min="8224" max="8449" width="11.42578125" style="176"/>
    <col min="8450" max="8450" width="8.42578125" style="176" customWidth="1"/>
    <col min="8451" max="8451" width="26.42578125" style="176" customWidth="1"/>
    <col min="8452" max="8467" width="4.140625" style="176" customWidth="1"/>
    <col min="8468" max="8469" width="5.85546875" style="176" customWidth="1"/>
    <col min="8470" max="8471" width="4.140625" style="176" customWidth="1"/>
    <col min="8472" max="8472" width="5.28515625" style="176" customWidth="1"/>
    <col min="8473" max="8473" width="5.140625" style="176" customWidth="1"/>
    <col min="8474" max="8474" width="5.42578125" style="176" customWidth="1"/>
    <col min="8475" max="8475" width="5.7109375" style="176" customWidth="1"/>
    <col min="8476" max="8476" width="17.28515625" style="176" customWidth="1"/>
    <col min="8477" max="8477" width="5.7109375" style="176" customWidth="1"/>
    <col min="8478" max="8478" width="6.42578125" style="176" customWidth="1"/>
    <col min="8479" max="8479" width="26" style="176" customWidth="1"/>
    <col min="8480" max="8705" width="11.42578125" style="176"/>
    <col min="8706" max="8706" width="8.42578125" style="176" customWidth="1"/>
    <col min="8707" max="8707" width="26.42578125" style="176" customWidth="1"/>
    <col min="8708" max="8723" width="4.140625" style="176" customWidth="1"/>
    <col min="8724" max="8725" width="5.85546875" style="176" customWidth="1"/>
    <col min="8726" max="8727" width="4.140625" style="176" customWidth="1"/>
    <col min="8728" max="8728" width="5.28515625" style="176" customWidth="1"/>
    <col min="8729" max="8729" width="5.140625" style="176" customWidth="1"/>
    <col min="8730" max="8730" width="5.42578125" style="176" customWidth="1"/>
    <col min="8731" max="8731" width="5.7109375" style="176" customWidth="1"/>
    <col min="8732" max="8732" width="17.28515625" style="176" customWidth="1"/>
    <col min="8733" max="8733" width="5.7109375" style="176" customWidth="1"/>
    <col min="8734" max="8734" width="6.42578125" style="176" customWidth="1"/>
    <col min="8735" max="8735" width="26" style="176" customWidth="1"/>
    <col min="8736" max="8961" width="11.42578125" style="176"/>
    <col min="8962" max="8962" width="8.42578125" style="176" customWidth="1"/>
    <col min="8963" max="8963" width="26.42578125" style="176" customWidth="1"/>
    <col min="8964" max="8979" width="4.140625" style="176" customWidth="1"/>
    <col min="8980" max="8981" width="5.85546875" style="176" customWidth="1"/>
    <col min="8982" max="8983" width="4.140625" style="176" customWidth="1"/>
    <col min="8984" max="8984" width="5.28515625" style="176" customWidth="1"/>
    <col min="8985" max="8985" width="5.140625" style="176" customWidth="1"/>
    <col min="8986" max="8986" width="5.42578125" style="176" customWidth="1"/>
    <col min="8987" max="8987" width="5.7109375" style="176" customWidth="1"/>
    <col min="8988" max="8988" width="17.28515625" style="176" customWidth="1"/>
    <col min="8989" max="8989" width="5.7109375" style="176" customWidth="1"/>
    <col min="8990" max="8990" width="6.42578125" style="176" customWidth="1"/>
    <col min="8991" max="8991" width="26" style="176" customWidth="1"/>
    <col min="8992" max="9217" width="11.42578125" style="176"/>
    <col min="9218" max="9218" width="8.42578125" style="176" customWidth="1"/>
    <col min="9219" max="9219" width="26.42578125" style="176" customWidth="1"/>
    <col min="9220" max="9235" width="4.140625" style="176" customWidth="1"/>
    <col min="9236" max="9237" width="5.85546875" style="176" customWidth="1"/>
    <col min="9238" max="9239" width="4.140625" style="176" customWidth="1"/>
    <col min="9240" max="9240" width="5.28515625" style="176" customWidth="1"/>
    <col min="9241" max="9241" width="5.140625" style="176" customWidth="1"/>
    <col min="9242" max="9242" width="5.42578125" style="176" customWidth="1"/>
    <col min="9243" max="9243" width="5.7109375" style="176" customWidth="1"/>
    <col min="9244" max="9244" width="17.28515625" style="176" customWidth="1"/>
    <col min="9245" max="9245" width="5.7109375" style="176" customWidth="1"/>
    <col min="9246" max="9246" width="6.42578125" style="176" customWidth="1"/>
    <col min="9247" max="9247" width="26" style="176" customWidth="1"/>
    <col min="9248" max="9473" width="11.42578125" style="176"/>
    <col min="9474" max="9474" width="8.42578125" style="176" customWidth="1"/>
    <col min="9475" max="9475" width="26.42578125" style="176" customWidth="1"/>
    <col min="9476" max="9491" width="4.140625" style="176" customWidth="1"/>
    <col min="9492" max="9493" width="5.85546875" style="176" customWidth="1"/>
    <col min="9494" max="9495" width="4.140625" style="176" customWidth="1"/>
    <col min="9496" max="9496" width="5.28515625" style="176" customWidth="1"/>
    <col min="9497" max="9497" width="5.140625" style="176" customWidth="1"/>
    <col min="9498" max="9498" width="5.42578125" style="176" customWidth="1"/>
    <col min="9499" max="9499" width="5.7109375" style="176" customWidth="1"/>
    <col min="9500" max="9500" width="17.28515625" style="176" customWidth="1"/>
    <col min="9501" max="9501" width="5.7109375" style="176" customWidth="1"/>
    <col min="9502" max="9502" width="6.42578125" style="176" customWidth="1"/>
    <col min="9503" max="9503" width="26" style="176" customWidth="1"/>
    <col min="9504" max="9729" width="11.42578125" style="176"/>
    <col min="9730" max="9730" width="8.42578125" style="176" customWidth="1"/>
    <col min="9731" max="9731" width="26.42578125" style="176" customWidth="1"/>
    <col min="9732" max="9747" width="4.140625" style="176" customWidth="1"/>
    <col min="9748" max="9749" width="5.85546875" style="176" customWidth="1"/>
    <col min="9750" max="9751" width="4.140625" style="176" customWidth="1"/>
    <col min="9752" max="9752" width="5.28515625" style="176" customWidth="1"/>
    <col min="9753" max="9753" width="5.140625" style="176" customWidth="1"/>
    <col min="9754" max="9754" width="5.42578125" style="176" customWidth="1"/>
    <col min="9755" max="9755" width="5.7109375" style="176" customWidth="1"/>
    <col min="9756" max="9756" width="17.28515625" style="176" customWidth="1"/>
    <col min="9757" max="9757" width="5.7109375" style="176" customWidth="1"/>
    <col min="9758" max="9758" width="6.42578125" style="176" customWidth="1"/>
    <col min="9759" max="9759" width="26" style="176" customWidth="1"/>
    <col min="9760" max="9985" width="11.42578125" style="176"/>
    <col min="9986" max="9986" width="8.42578125" style="176" customWidth="1"/>
    <col min="9987" max="9987" width="26.42578125" style="176" customWidth="1"/>
    <col min="9988" max="10003" width="4.140625" style="176" customWidth="1"/>
    <col min="10004" max="10005" width="5.85546875" style="176" customWidth="1"/>
    <col min="10006" max="10007" width="4.140625" style="176" customWidth="1"/>
    <col min="10008" max="10008" width="5.28515625" style="176" customWidth="1"/>
    <col min="10009" max="10009" width="5.140625" style="176" customWidth="1"/>
    <col min="10010" max="10010" width="5.42578125" style="176" customWidth="1"/>
    <col min="10011" max="10011" width="5.7109375" style="176" customWidth="1"/>
    <col min="10012" max="10012" width="17.28515625" style="176" customWidth="1"/>
    <col min="10013" max="10013" width="5.7109375" style="176" customWidth="1"/>
    <col min="10014" max="10014" width="6.42578125" style="176" customWidth="1"/>
    <col min="10015" max="10015" width="26" style="176" customWidth="1"/>
    <col min="10016" max="10241" width="11.42578125" style="176"/>
    <col min="10242" max="10242" width="8.42578125" style="176" customWidth="1"/>
    <col min="10243" max="10243" width="26.42578125" style="176" customWidth="1"/>
    <col min="10244" max="10259" width="4.140625" style="176" customWidth="1"/>
    <col min="10260" max="10261" width="5.85546875" style="176" customWidth="1"/>
    <col min="10262" max="10263" width="4.140625" style="176" customWidth="1"/>
    <col min="10264" max="10264" width="5.28515625" style="176" customWidth="1"/>
    <col min="10265" max="10265" width="5.140625" style="176" customWidth="1"/>
    <col min="10266" max="10266" width="5.42578125" style="176" customWidth="1"/>
    <col min="10267" max="10267" width="5.7109375" style="176" customWidth="1"/>
    <col min="10268" max="10268" width="17.28515625" style="176" customWidth="1"/>
    <col min="10269" max="10269" width="5.7109375" style="176" customWidth="1"/>
    <col min="10270" max="10270" width="6.42578125" style="176" customWidth="1"/>
    <col min="10271" max="10271" width="26" style="176" customWidth="1"/>
    <col min="10272" max="10497" width="11.42578125" style="176"/>
    <col min="10498" max="10498" width="8.42578125" style="176" customWidth="1"/>
    <col min="10499" max="10499" width="26.42578125" style="176" customWidth="1"/>
    <col min="10500" max="10515" width="4.140625" style="176" customWidth="1"/>
    <col min="10516" max="10517" width="5.85546875" style="176" customWidth="1"/>
    <col min="10518" max="10519" width="4.140625" style="176" customWidth="1"/>
    <col min="10520" max="10520" width="5.28515625" style="176" customWidth="1"/>
    <col min="10521" max="10521" width="5.140625" style="176" customWidth="1"/>
    <col min="10522" max="10522" width="5.42578125" style="176" customWidth="1"/>
    <col min="10523" max="10523" width="5.7109375" style="176" customWidth="1"/>
    <col min="10524" max="10524" width="17.28515625" style="176" customWidth="1"/>
    <col min="10525" max="10525" width="5.7109375" style="176" customWidth="1"/>
    <col min="10526" max="10526" width="6.42578125" style="176" customWidth="1"/>
    <col min="10527" max="10527" width="26" style="176" customWidth="1"/>
    <col min="10528" max="10753" width="11.42578125" style="176"/>
    <col min="10754" max="10754" width="8.42578125" style="176" customWidth="1"/>
    <col min="10755" max="10755" width="26.42578125" style="176" customWidth="1"/>
    <col min="10756" max="10771" width="4.140625" style="176" customWidth="1"/>
    <col min="10772" max="10773" width="5.85546875" style="176" customWidth="1"/>
    <col min="10774" max="10775" width="4.140625" style="176" customWidth="1"/>
    <col min="10776" max="10776" width="5.28515625" style="176" customWidth="1"/>
    <col min="10777" max="10777" width="5.140625" style="176" customWidth="1"/>
    <col min="10778" max="10778" width="5.42578125" style="176" customWidth="1"/>
    <col min="10779" max="10779" width="5.7109375" style="176" customWidth="1"/>
    <col min="10780" max="10780" width="17.28515625" style="176" customWidth="1"/>
    <col min="10781" max="10781" width="5.7109375" style="176" customWidth="1"/>
    <col min="10782" max="10782" width="6.42578125" style="176" customWidth="1"/>
    <col min="10783" max="10783" width="26" style="176" customWidth="1"/>
    <col min="10784" max="11009" width="11.42578125" style="176"/>
    <col min="11010" max="11010" width="8.42578125" style="176" customWidth="1"/>
    <col min="11011" max="11011" width="26.42578125" style="176" customWidth="1"/>
    <col min="11012" max="11027" width="4.140625" style="176" customWidth="1"/>
    <col min="11028" max="11029" width="5.85546875" style="176" customWidth="1"/>
    <col min="11030" max="11031" width="4.140625" style="176" customWidth="1"/>
    <col min="11032" max="11032" width="5.28515625" style="176" customWidth="1"/>
    <col min="11033" max="11033" width="5.140625" style="176" customWidth="1"/>
    <col min="11034" max="11034" width="5.42578125" style="176" customWidth="1"/>
    <col min="11035" max="11035" width="5.7109375" style="176" customWidth="1"/>
    <col min="11036" max="11036" width="17.28515625" style="176" customWidth="1"/>
    <col min="11037" max="11037" width="5.7109375" style="176" customWidth="1"/>
    <col min="11038" max="11038" width="6.42578125" style="176" customWidth="1"/>
    <col min="11039" max="11039" width="26" style="176" customWidth="1"/>
    <col min="11040" max="11265" width="11.42578125" style="176"/>
    <col min="11266" max="11266" width="8.42578125" style="176" customWidth="1"/>
    <col min="11267" max="11267" width="26.42578125" style="176" customWidth="1"/>
    <col min="11268" max="11283" width="4.140625" style="176" customWidth="1"/>
    <col min="11284" max="11285" width="5.85546875" style="176" customWidth="1"/>
    <col min="11286" max="11287" width="4.140625" style="176" customWidth="1"/>
    <col min="11288" max="11288" width="5.28515625" style="176" customWidth="1"/>
    <col min="11289" max="11289" width="5.140625" style="176" customWidth="1"/>
    <col min="11290" max="11290" width="5.42578125" style="176" customWidth="1"/>
    <col min="11291" max="11291" width="5.7109375" style="176" customWidth="1"/>
    <col min="11292" max="11292" width="17.28515625" style="176" customWidth="1"/>
    <col min="11293" max="11293" width="5.7109375" style="176" customWidth="1"/>
    <col min="11294" max="11294" width="6.42578125" style="176" customWidth="1"/>
    <col min="11295" max="11295" width="26" style="176" customWidth="1"/>
    <col min="11296" max="11521" width="11.42578125" style="176"/>
    <col min="11522" max="11522" width="8.42578125" style="176" customWidth="1"/>
    <col min="11523" max="11523" width="26.42578125" style="176" customWidth="1"/>
    <col min="11524" max="11539" width="4.140625" style="176" customWidth="1"/>
    <col min="11540" max="11541" width="5.85546875" style="176" customWidth="1"/>
    <col min="11542" max="11543" width="4.140625" style="176" customWidth="1"/>
    <col min="11544" max="11544" width="5.28515625" style="176" customWidth="1"/>
    <col min="11545" max="11545" width="5.140625" style="176" customWidth="1"/>
    <col min="11546" max="11546" width="5.42578125" style="176" customWidth="1"/>
    <col min="11547" max="11547" width="5.7109375" style="176" customWidth="1"/>
    <col min="11548" max="11548" width="17.28515625" style="176" customWidth="1"/>
    <col min="11549" max="11549" width="5.7109375" style="176" customWidth="1"/>
    <col min="11550" max="11550" width="6.42578125" style="176" customWidth="1"/>
    <col min="11551" max="11551" width="26" style="176" customWidth="1"/>
    <col min="11552" max="11777" width="11.42578125" style="176"/>
    <col min="11778" max="11778" width="8.42578125" style="176" customWidth="1"/>
    <col min="11779" max="11779" width="26.42578125" style="176" customWidth="1"/>
    <col min="11780" max="11795" width="4.140625" style="176" customWidth="1"/>
    <col min="11796" max="11797" width="5.85546875" style="176" customWidth="1"/>
    <col min="11798" max="11799" width="4.140625" style="176" customWidth="1"/>
    <col min="11800" max="11800" width="5.28515625" style="176" customWidth="1"/>
    <col min="11801" max="11801" width="5.140625" style="176" customWidth="1"/>
    <col min="11802" max="11802" width="5.42578125" style="176" customWidth="1"/>
    <col min="11803" max="11803" width="5.7109375" style="176" customWidth="1"/>
    <col min="11804" max="11804" width="17.28515625" style="176" customWidth="1"/>
    <col min="11805" max="11805" width="5.7109375" style="176" customWidth="1"/>
    <col min="11806" max="11806" width="6.42578125" style="176" customWidth="1"/>
    <col min="11807" max="11807" width="26" style="176" customWidth="1"/>
    <col min="11808" max="12033" width="11.42578125" style="176"/>
    <col min="12034" max="12034" width="8.42578125" style="176" customWidth="1"/>
    <col min="12035" max="12035" width="26.42578125" style="176" customWidth="1"/>
    <col min="12036" max="12051" width="4.140625" style="176" customWidth="1"/>
    <col min="12052" max="12053" width="5.85546875" style="176" customWidth="1"/>
    <col min="12054" max="12055" width="4.140625" style="176" customWidth="1"/>
    <col min="12056" max="12056" width="5.28515625" style="176" customWidth="1"/>
    <col min="12057" max="12057" width="5.140625" style="176" customWidth="1"/>
    <col min="12058" max="12058" width="5.42578125" style="176" customWidth="1"/>
    <col min="12059" max="12059" width="5.7109375" style="176" customWidth="1"/>
    <col min="12060" max="12060" width="17.28515625" style="176" customWidth="1"/>
    <col min="12061" max="12061" width="5.7109375" style="176" customWidth="1"/>
    <col min="12062" max="12062" width="6.42578125" style="176" customWidth="1"/>
    <col min="12063" max="12063" width="26" style="176" customWidth="1"/>
    <col min="12064" max="12289" width="11.42578125" style="176"/>
    <col min="12290" max="12290" width="8.42578125" style="176" customWidth="1"/>
    <col min="12291" max="12291" width="26.42578125" style="176" customWidth="1"/>
    <col min="12292" max="12307" width="4.140625" style="176" customWidth="1"/>
    <col min="12308" max="12309" width="5.85546875" style="176" customWidth="1"/>
    <col min="12310" max="12311" width="4.140625" style="176" customWidth="1"/>
    <col min="12312" max="12312" width="5.28515625" style="176" customWidth="1"/>
    <col min="12313" max="12313" width="5.140625" style="176" customWidth="1"/>
    <col min="12314" max="12314" width="5.42578125" style="176" customWidth="1"/>
    <col min="12315" max="12315" width="5.7109375" style="176" customWidth="1"/>
    <col min="12316" max="12316" width="17.28515625" style="176" customWidth="1"/>
    <col min="12317" max="12317" width="5.7109375" style="176" customWidth="1"/>
    <col min="12318" max="12318" width="6.42578125" style="176" customWidth="1"/>
    <col min="12319" max="12319" width="26" style="176" customWidth="1"/>
    <col min="12320" max="12545" width="11.42578125" style="176"/>
    <col min="12546" max="12546" width="8.42578125" style="176" customWidth="1"/>
    <col min="12547" max="12547" width="26.42578125" style="176" customWidth="1"/>
    <col min="12548" max="12563" width="4.140625" style="176" customWidth="1"/>
    <col min="12564" max="12565" width="5.85546875" style="176" customWidth="1"/>
    <col min="12566" max="12567" width="4.140625" style="176" customWidth="1"/>
    <col min="12568" max="12568" width="5.28515625" style="176" customWidth="1"/>
    <col min="12569" max="12569" width="5.140625" style="176" customWidth="1"/>
    <col min="12570" max="12570" width="5.42578125" style="176" customWidth="1"/>
    <col min="12571" max="12571" width="5.7109375" style="176" customWidth="1"/>
    <col min="12572" max="12572" width="17.28515625" style="176" customWidth="1"/>
    <col min="12573" max="12573" width="5.7109375" style="176" customWidth="1"/>
    <col min="12574" max="12574" width="6.42578125" style="176" customWidth="1"/>
    <col min="12575" max="12575" width="26" style="176" customWidth="1"/>
    <col min="12576" max="12801" width="11.42578125" style="176"/>
    <col min="12802" max="12802" width="8.42578125" style="176" customWidth="1"/>
    <col min="12803" max="12803" width="26.42578125" style="176" customWidth="1"/>
    <col min="12804" max="12819" width="4.140625" style="176" customWidth="1"/>
    <col min="12820" max="12821" width="5.85546875" style="176" customWidth="1"/>
    <col min="12822" max="12823" width="4.140625" style="176" customWidth="1"/>
    <col min="12824" max="12824" width="5.28515625" style="176" customWidth="1"/>
    <col min="12825" max="12825" width="5.140625" style="176" customWidth="1"/>
    <col min="12826" max="12826" width="5.42578125" style="176" customWidth="1"/>
    <col min="12827" max="12827" width="5.7109375" style="176" customWidth="1"/>
    <col min="12828" max="12828" width="17.28515625" style="176" customWidth="1"/>
    <col min="12829" max="12829" width="5.7109375" style="176" customWidth="1"/>
    <col min="12830" max="12830" width="6.42578125" style="176" customWidth="1"/>
    <col min="12831" max="12831" width="26" style="176" customWidth="1"/>
    <col min="12832" max="13057" width="11.42578125" style="176"/>
    <col min="13058" max="13058" width="8.42578125" style="176" customWidth="1"/>
    <col min="13059" max="13059" width="26.42578125" style="176" customWidth="1"/>
    <col min="13060" max="13075" width="4.140625" style="176" customWidth="1"/>
    <col min="13076" max="13077" width="5.85546875" style="176" customWidth="1"/>
    <col min="13078" max="13079" width="4.140625" style="176" customWidth="1"/>
    <col min="13080" max="13080" width="5.28515625" style="176" customWidth="1"/>
    <col min="13081" max="13081" width="5.140625" style="176" customWidth="1"/>
    <col min="13082" max="13082" width="5.42578125" style="176" customWidth="1"/>
    <col min="13083" max="13083" width="5.7109375" style="176" customWidth="1"/>
    <col min="13084" max="13084" width="17.28515625" style="176" customWidth="1"/>
    <col min="13085" max="13085" width="5.7109375" style="176" customWidth="1"/>
    <col min="13086" max="13086" width="6.42578125" style="176" customWidth="1"/>
    <col min="13087" max="13087" width="26" style="176" customWidth="1"/>
    <col min="13088" max="13313" width="11.42578125" style="176"/>
    <col min="13314" max="13314" width="8.42578125" style="176" customWidth="1"/>
    <col min="13315" max="13315" width="26.42578125" style="176" customWidth="1"/>
    <col min="13316" max="13331" width="4.140625" style="176" customWidth="1"/>
    <col min="13332" max="13333" width="5.85546875" style="176" customWidth="1"/>
    <col min="13334" max="13335" width="4.140625" style="176" customWidth="1"/>
    <col min="13336" max="13336" width="5.28515625" style="176" customWidth="1"/>
    <col min="13337" max="13337" width="5.140625" style="176" customWidth="1"/>
    <col min="13338" max="13338" width="5.42578125" style="176" customWidth="1"/>
    <col min="13339" max="13339" width="5.7109375" style="176" customWidth="1"/>
    <col min="13340" max="13340" width="17.28515625" style="176" customWidth="1"/>
    <col min="13341" max="13341" width="5.7109375" style="176" customWidth="1"/>
    <col min="13342" max="13342" width="6.42578125" style="176" customWidth="1"/>
    <col min="13343" max="13343" width="26" style="176" customWidth="1"/>
    <col min="13344" max="13569" width="11.42578125" style="176"/>
    <col min="13570" max="13570" width="8.42578125" style="176" customWidth="1"/>
    <col min="13571" max="13571" width="26.42578125" style="176" customWidth="1"/>
    <col min="13572" max="13587" width="4.140625" style="176" customWidth="1"/>
    <col min="13588" max="13589" width="5.85546875" style="176" customWidth="1"/>
    <col min="13590" max="13591" width="4.140625" style="176" customWidth="1"/>
    <col min="13592" max="13592" width="5.28515625" style="176" customWidth="1"/>
    <col min="13593" max="13593" width="5.140625" style="176" customWidth="1"/>
    <col min="13594" max="13594" width="5.42578125" style="176" customWidth="1"/>
    <col min="13595" max="13595" width="5.7109375" style="176" customWidth="1"/>
    <col min="13596" max="13596" width="17.28515625" style="176" customWidth="1"/>
    <col min="13597" max="13597" width="5.7109375" style="176" customWidth="1"/>
    <col min="13598" max="13598" width="6.42578125" style="176" customWidth="1"/>
    <col min="13599" max="13599" width="26" style="176" customWidth="1"/>
    <col min="13600" max="13825" width="11.42578125" style="176"/>
    <col min="13826" max="13826" width="8.42578125" style="176" customWidth="1"/>
    <col min="13827" max="13827" width="26.42578125" style="176" customWidth="1"/>
    <col min="13828" max="13843" width="4.140625" style="176" customWidth="1"/>
    <col min="13844" max="13845" width="5.85546875" style="176" customWidth="1"/>
    <col min="13846" max="13847" width="4.140625" style="176" customWidth="1"/>
    <col min="13848" max="13848" width="5.28515625" style="176" customWidth="1"/>
    <col min="13849" max="13849" width="5.140625" style="176" customWidth="1"/>
    <col min="13850" max="13850" width="5.42578125" style="176" customWidth="1"/>
    <col min="13851" max="13851" width="5.7109375" style="176" customWidth="1"/>
    <col min="13852" max="13852" width="17.28515625" style="176" customWidth="1"/>
    <col min="13853" max="13853" width="5.7109375" style="176" customWidth="1"/>
    <col min="13854" max="13854" width="6.42578125" style="176" customWidth="1"/>
    <col min="13855" max="13855" width="26" style="176" customWidth="1"/>
    <col min="13856" max="14081" width="11.42578125" style="176"/>
    <col min="14082" max="14082" width="8.42578125" style="176" customWidth="1"/>
    <col min="14083" max="14083" width="26.42578125" style="176" customWidth="1"/>
    <col min="14084" max="14099" width="4.140625" style="176" customWidth="1"/>
    <col min="14100" max="14101" width="5.85546875" style="176" customWidth="1"/>
    <col min="14102" max="14103" width="4.140625" style="176" customWidth="1"/>
    <col min="14104" max="14104" width="5.28515625" style="176" customWidth="1"/>
    <col min="14105" max="14105" width="5.140625" style="176" customWidth="1"/>
    <col min="14106" max="14106" width="5.42578125" style="176" customWidth="1"/>
    <col min="14107" max="14107" width="5.7109375" style="176" customWidth="1"/>
    <col min="14108" max="14108" width="17.28515625" style="176" customWidth="1"/>
    <col min="14109" max="14109" width="5.7109375" style="176" customWidth="1"/>
    <col min="14110" max="14110" width="6.42578125" style="176" customWidth="1"/>
    <col min="14111" max="14111" width="26" style="176" customWidth="1"/>
    <col min="14112" max="14337" width="11.42578125" style="176"/>
    <col min="14338" max="14338" width="8.42578125" style="176" customWidth="1"/>
    <col min="14339" max="14339" width="26.42578125" style="176" customWidth="1"/>
    <col min="14340" max="14355" width="4.140625" style="176" customWidth="1"/>
    <col min="14356" max="14357" width="5.85546875" style="176" customWidth="1"/>
    <col min="14358" max="14359" width="4.140625" style="176" customWidth="1"/>
    <col min="14360" max="14360" width="5.28515625" style="176" customWidth="1"/>
    <col min="14361" max="14361" width="5.140625" style="176" customWidth="1"/>
    <col min="14362" max="14362" width="5.42578125" style="176" customWidth="1"/>
    <col min="14363" max="14363" width="5.7109375" style="176" customWidth="1"/>
    <col min="14364" max="14364" width="17.28515625" style="176" customWidth="1"/>
    <col min="14365" max="14365" width="5.7109375" style="176" customWidth="1"/>
    <col min="14366" max="14366" width="6.42578125" style="176" customWidth="1"/>
    <col min="14367" max="14367" width="26" style="176" customWidth="1"/>
    <col min="14368" max="14593" width="11.42578125" style="176"/>
    <col min="14594" max="14594" width="8.42578125" style="176" customWidth="1"/>
    <col min="14595" max="14595" width="26.42578125" style="176" customWidth="1"/>
    <col min="14596" max="14611" width="4.140625" style="176" customWidth="1"/>
    <col min="14612" max="14613" width="5.85546875" style="176" customWidth="1"/>
    <col min="14614" max="14615" width="4.140625" style="176" customWidth="1"/>
    <col min="14616" max="14616" width="5.28515625" style="176" customWidth="1"/>
    <col min="14617" max="14617" width="5.140625" style="176" customWidth="1"/>
    <col min="14618" max="14618" width="5.42578125" style="176" customWidth="1"/>
    <col min="14619" max="14619" width="5.7109375" style="176" customWidth="1"/>
    <col min="14620" max="14620" width="17.28515625" style="176" customWidth="1"/>
    <col min="14621" max="14621" width="5.7109375" style="176" customWidth="1"/>
    <col min="14622" max="14622" width="6.42578125" style="176" customWidth="1"/>
    <col min="14623" max="14623" width="26" style="176" customWidth="1"/>
    <col min="14624" max="14849" width="11.42578125" style="176"/>
    <col min="14850" max="14850" width="8.42578125" style="176" customWidth="1"/>
    <col min="14851" max="14851" width="26.42578125" style="176" customWidth="1"/>
    <col min="14852" max="14867" width="4.140625" style="176" customWidth="1"/>
    <col min="14868" max="14869" width="5.85546875" style="176" customWidth="1"/>
    <col min="14870" max="14871" width="4.140625" style="176" customWidth="1"/>
    <col min="14872" max="14872" width="5.28515625" style="176" customWidth="1"/>
    <col min="14873" max="14873" width="5.140625" style="176" customWidth="1"/>
    <col min="14874" max="14874" width="5.42578125" style="176" customWidth="1"/>
    <col min="14875" max="14875" width="5.7109375" style="176" customWidth="1"/>
    <col min="14876" max="14876" width="17.28515625" style="176" customWidth="1"/>
    <col min="14877" max="14877" width="5.7109375" style="176" customWidth="1"/>
    <col min="14878" max="14878" width="6.42578125" style="176" customWidth="1"/>
    <col min="14879" max="14879" width="26" style="176" customWidth="1"/>
    <col min="14880" max="15105" width="11.42578125" style="176"/>
    <col min="15106" max="15106" width="8.42578125" style="176" customWidth="1"/>
    <col min="15107" max="15107" width="26.42578125" style="176" customWidth="1"/>
    <col min="15108" max="15123" width="4.140625" style="176" customWidth="1"/>
    <col min="15124" max="15125" width="5.85546875" style="176" customWidth="1"/>
    <col min="15126" max="15127" width="4.140625" style="176" customWidth="1"/>
    <col min="15128" max="15128" width="5.28515625" style="176" customWidth="1"/>
    <col min="15129" max="15129" width="5.140625" style="176" customWidth="1"/>
    <col min="15130" max="15130" width="5.42578125" style="176" customWidth="1"/>
    <col min="15131" max="15131" width="5.7109375" style="176" customWidth="1"/>
    <col min="15132" max="15132" width="17.28515625" style="176" customWidth="1"/>
    <col min="15133" max="15133" width="5.7109375" style="176" customWidth="1"/>
    <col min="15134" max="15134" width="6.42578125" style="176" customWidth="1"/>
    <col min="15135" max="15135" width="26" style="176" customWidth="1"/>
    <col min="15136" max="15361" width="11.42578125" style="176"/>
    <col min="15362" max="15362" width="8.42578125" style="176" customWidth="1"/>
    <col min="15363" max="15363" width="26.42578125" style="176" customWidth="1"/>
    <col min="15364" max="15379" width="4.140625" style="176" customWidth="1"/>
    <col min="15380" max="15381" width="5.85546875" style="176" customWidth="1"/>
    <col min="15382" max="15383" width="4.140625" style="176" customWidth="1"/>
    <col min="15384" max="15384" width="5.28515625" style="176" customWidth="1"/>
    <col min="15385" max="15385" width="5.140625" style="176" customWidth="1"/>
    <col min="15386" max="15386" width="5.42578125" style="176" customWidth="1"/>
    <col min="15387" max="15387" width="5.7109375" style="176" customWidth="1"/>
    <col min="15388" max="15388" width="17.28515625" style="176" customWidth="1"/>
    <col min="15389" max="15389" width="5.7109375" style="176" customWidth="1"/>
    <col min="15390" max="15390" width="6.42578125" style="176" customWidth="1"/>
    <col min="15391" max="15391" width="26" style="176" customWidth="1"/>
    <col min="15392" max="15617" width="11.42578125" style="176"/>
    <col min="15618" max="15618" width="8.42578125" style="176" customWidth="1"/>
    <col min="15619" max="15619" width="26.42578125" style="176" customWidth="1"/>
    <col min="15620" max="15635" width="4.140625" style="176" customWidth="1"/>
    <col min="15636" max="15637" width="5.85546875" style="176" customWidth="1"/>
    <col min="15638" max="15639" width="4.140625" style="176" customWidth="1"/>
    <col min="15640" max="15640" width="5.28515625" style="176" customWidth="1"/>
    <col min="15641" max="15641" width="5.140625" style="176" customWidth="1"/>
    <col min="15642" max="15642" width="5.42578125" style="176" customWidth="1"/>
    <col min="15643" max="15643" width="5.7109375" style="176" customWidth="1"/>
    <col min="15644" max="15644" width="17.28515625" style="176" customWidth="1"/>
    <col min="15645" max="15645" width="5.7109375" style="176" customWidth="1"/>
    <col min="15646" max="15646" width="6.42578125" style="176" customWidth="1"/>
    <col min="15647" max="15647" width="26" style="176" customWidth="1"/>
    <col min="15648" max="15873" width="11.42578125" style="176"/>
    <col min="15874" max="15874" width="8.42578125" style="176" customWidth="1"/>
    <col min="15875" max="15875" width="26.42578125" style="176" customWidth="1"/>
    <col min="15876" max="15891" width="4.140625" style="176" customWidth="1"/>
    <col min="15892" max="15893" width="5.85546875" style="176" customWidth="1"/>
    <col min="15894" max="15895" width="4.140625" style="176" customWidth="1"/>
    <col min="15896" max="15896" width="5.28515625" style="176" customWidth="1"/>
    <col min="15897" max="15897" width="5.140625" style="176" customWidth="1"/>
    <col min="15898" max="15898" width="5.42578125" style="176" customWidth="1"/>
    <col min="15899" max="15899" width="5.7109375" style="176" customWidth="1"/>
    <col min="15900" max="15900" width="17.28515625" style="176" customWidth="1"/>
    <col min="15901" max="15901" width="5.7109375" style="176" customWidth="1"/>
    <col min="15902" max="15902" width="6.42578125" style="176" customWidth="1"/>
    <col min="15903" max="15903" width="26" style="176" customWidth="1"/>
    <col min="15904" max="16129" width="11.42578125" style="176"/>
    <col min="16130" max="16130" width="8.42578125" style="176" customWidth="1"/>
    <col min="16131" max="16131" width="26.42578125" style="176" customWidth="1"/>
    <col min="16132" max="16147" width="4.140625" style="176" customWidth="1"/>
    <col min="16148" max="16149" width="5.85546875" style="176" customWidth="1"/>
    <col min="16150" max="16151" width="4.140625" style="176" customWidth="1"/>
    <col min="16152" max="16152" width="5.28515625" style="176" customWidth="1"/>
    <col min="16153" max="16153" width="5.140625" style="176" customWidth="1"/>
    <col min="16154" max="16154" width="5.42578125" style="176" customWidth="1"/>
    <col min="16155" max="16155" width="5.7109375" style="176" customWidth="1"/>
    <col min="16156" max="16156" width="17.28515625" style="176" customWidth="1"/>
    <col min="16157" max="16157" width="5.7109375" style="176" customWidth="1"/>
    <col min="16158" max="16158" width="6.42578125" style="176" customWidth="1"/>
    <col min="16159" max="16159" width="26" style="176" customWidth="1"/>
    <col min="16160" max="16384" width="11.42578125" style="176"/>
  </cols>
  <sheetData>
    <row r="1" spans="1:32" ht="19.5" outlineLevel="1" thickBot="1" x14ac:dyDescent="0.25">
      <c r="A1" s="453"/>
      <c r="B1" s="454"/>
      <c r="C1" s="459" t="s">
        <v>0</v>
      </c>
      <c r="D1" s="460"/>
      <c r="E1" s="460"/>
      <c r="F1" s="460"/>
      <c r="G1" s="460"/>
      <c r="H1" s="460"/>
      <c r="I1" s="460"/>
      <c r="J1" s="460"/>
      <c r="K1" s="460"/>
      <c r="L1" s="460"/>
      <c r="M1" s="460"/>
      <c r="N1" s="460"/>
      <c r="O1" s="460"/>
      <c r="P1" s="460"/>
      <c r="Q1" s="460"/>
      <c r="R1" s="460"/>
      <c r="S1" s="460"/>
      <c r="T1" s="460"/>
      <c r="U1" s="460"/>
      <c r="V1" s="460"/>
      <c r="W1" s="460"/>
      <c r="X1" s="460"/>
      <c r="Y1" s="460"/>
      <c r="Z1" s="460"/>
      <c r="AA1" s="460"/>
      <c r="AB1" s="460"/>
      <c r="AC1" s="460"/>
      <c r="AD1" s="460"/>
      <c r="AE1" s="461"/>
      <c r="AF1" s="434" t="e" vm="1">
        <v>#VALUE!</v>
      </c>
    </row>
    <row r="2" spans="1:32" outlineLevel="1" x14ac:dyDescent="0.2">
      <c r="A2" s="455"/>
      <c r="B2" s="456"/>
      <c r="C2" s="462" t="s">
        <v>1</v>
      </c>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4"/>
      <c r="AF2" s="435"/>
    </row>
    <row r="3" spans="1:32" ht="12.75" outlineLevel="1" thickBot="1" x14ac:dyDescent="0.25">
      <c r="A3" s="457"/>
      <c r="B3" s="458"/>
      <c r="C3" s="465"/>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7"/>
      <c r="AF3" s="436"/>
    </row>
    <row r="4" spans="1:32" ht="13.5" outlineLevel="1" thickBot="1" x14ac:dyDescent="0.25">
      <c r="A4" s="468"/>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70"/>
    </row>
    <row r="5" spans="1:32" ht="18" outlineLevel="1" thickBot="1" x14ac:dyDescent="0.25">
      <c r="A5" s="437" t="s">
        <v>2</v>
      </c>
      <c r="B5" s="438"/>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9"/>
    </row>
    <row r="6" spans="1:32" ht="30.75" customHeight="1" outlineLevel="1" thickBot="1" x14ac:dyDescent="0.25">
      <c r="A6" s="440" t="s">
        <v>3</v>
      </c>
      <c r="B6" s="441"/>
      <c r="C6" s="441"/>
      <c r="D6" s="441"/>
      <c r="E6" s="441"/>
      <c r="F6" s="441"/>
      <c r="G6" s="441"/>
      <c r="H6" s="441"/>
      <c r="I6" s="441"/>
      <c r="J6" s="441"/>
      <c r="K6" s="441"/>
      <c r="L6" s="441"/>
      <c r="M6" s="441"/>
      <c r="N6" s="441"/>
      <c r="O6" s="441"/>
      <c r="P6" s="441"/>
      <c r="Q6" s="441"/>
      <c r="R6" s="441"/>
      <c r="S6" s="441"/>
      <c r="T6" s="441"/>
      <c r="U6" s="441"/>
      <c r="V6" s="441"/>
      <c r="W6" s="441"/>
      <c r="X6" s="441"/>
      <c r="Y6" s="441"/>
      <c r="Z6" s="441"/>
      <c r="AA6" s="441"/>
      <c r="AB6" s="441"/>
      <c r="AC6" s="441"/>
      <c r="AD6" s="441"/>
      <c r="AE6" s="441"/>
      <c r="AF6" s="442"/>
    </row>
    <row r="7" spans="1:32" ht="21.75" customHeight="1" outlineLevel="1" thickBot="1" x14ac:dyDescent="0.25">
      <c r="A7" s="451" t="s">
        <v>4</v>
      </c>
      <c r="B7" s="452"/>
      <c r="C7" s="452"/>
      <c r="D7" s="452"/>
      <c r="E7" s="452"/>
      <c r="F7" s="452"/>
      <c r="G7" s="452"/>
      <c r="H7" s="452"/>
      <c r="I7" s="452"/>
      <c r="J7" s="452"/>
      <c r="K7" s="452"/>
      <c r="L7" s="452"/>
      <c r="M7" s="452"/>
      <c r="N7" s="452"/>
      <c r="O7" s="452"/>
      <c r="P7" s="452"/>
      <c r="Q7" s="452"/>
      <c r="R7" s="452"/>
      <c r="S7" s="452"/>
      <c r="T7" s="452"/>
      <c r="U7" s="452"/>
      <c r="V7" s="452"/>
      <c r="W7" s="452"/>
      <c r="X7" s="452"/>
      <c r="Y7" s="443" t="s">
        <v>5</v>
      </c>
      <c r="Z7" s="444"/>
      <c r="AA7" s="444"/>
      <c r="AB7" s="444"/>
      <c r="AC7" s="444"/>
      <c r="AD7" s="444"/>
      <c r="AE7" s="444"/>
      <c r="AF7" s="445"/>
    </row>
    <row r="8" spans="1:32" ht="18.75" customHeight="1" outlineLevel="1" thickBot="1" x14ac:dyDescent="0.25">
      <c r="A8" s="471" t="s">
        <v>6</v>
      </c>
      <c r="B8" s="472"/>
      <c r="C8" s="473"/>
      <c r="D8" s="473"/>
      <c r="E8" s="473"/>
      <c r="F8" s="473"/>
      <c r="G8" s="473"/>
      <c r="H8" s="473"/>
      <c r="I8" s="473"/>
      <c r="J8" s="473"/>
      <c r="K8" s="473"/>
      <c r="L8" s="473"/>
      <c r="M8" s="473"/>
      <c r="N8" s="473"/>
      <c r="O8" s="473"/>
      <c r="P8" s="473"/>
      <c r="Q8" s="473"/>
      <c r="R8" s="473"/>
      <c r="S8" s="473"/>
      <c r="T8" s="473"/>
      <c r="U8" s="473"/>
      <c r="V8" s="473"/>
      <c r="W8" s="473"/>
      <c r="X8" s="473"/>
      <c r="Y8" s="446" t="s">
        <v>7</v>
      </c>
      <c r="Z8" s="447"/>
      <c r="AA8" s="447"/>
      <c r="AB8" s="447"/>
      <c r="AC8" s="447"/>
      <c r="AD8" s="447"/>
      <c r="AE8" s="447"/>
      <c r="AF8" s="448"/>
    </row>
    <row r="9" spans="1:32" s="178" customFormat="1" ht="13.5" outlineLevel="1" thickBot="1" x14ac:dyDescent="0.25">
      <c r="A9" s="474"/>
      <c r="B9" s="475"/>
      <c r="C9" s="449"/>
      <c r="D9" s="449"/>
      <c r="E9" s="449"/>
      <c r="F9" s="449"/>
      <c r="G9" s="449"/>
      <c r="H9" s="449"/>
      <c r="I9" s="449"/>
      <c r="J9" s="449"/>
      <c r="K9" s="449"/>
      <c r="L9" s="449"/>
      <c r="M9" s="449"/>
      <c r="N9" s="449"/>
      <c r="O9" s="449"/>
      <c r="P9" s="449"/>
      <c r="Q9" s="449"/>
      <c r="R9" s="449"/>
      <c r="S9" s="449"/>
      <c r="T9" s="449"/>
      <c r="U9" s="449"/>
      <c r="V9" s="449"/>
      <c r="W9" s="449"/>
      <c r="X9" s="449"/>
      <c r="Y9" s="449"/>
      <c r="Z9" s="449"/>
      <c r="AA9" s="450"/>
      <c r="AB9" s="450"/>
      <c r="AC9" s="450"/>
      <c r="AD9" s="450"/>
      <c r="AE9" s="425"/>
    </row>
    <row r="10" spans="1:32" s="179" customFormat="1" ht="12.95" customHeight="1" thickBot="1" x14ac:dyDescent="0.25">
      <c r="A10" s="489" t="s">
        <v>8</v>
      </c>
      <c r="B10" s="492" t="s">
        <v>9</v>
      </c>
      <c r="C10" s="494" t="s">
        <v>10</v>
      </c>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76" t="s">
        <v>11</v>
      </c>
      <c r="AB10" s="477" t="s">
        <v>12</v>
      </c>
      <c r="AC10" s="477"/>
      <c r="AD10" s="478"/>
      <c r="AE10" s="430" t="s">
        <v>13</v>
      </c>
      <c r="AF10" s="431"/>
    </row>
    <row r="11" spans="1:32" s="179" customFormat="1" ht="21" customHeight="1" x14ac:dyDescent="0.2">
      <c r="A11" s="490"/>
      <c r="B11" s="493"/>
      <c r="C11" s="479" t="s">
        <v>14</v>
      </c>
      <c r="D11" s="480"/>
      <c r="E11" s="479" t="s">
        <v>15</v>
      </c>
      <c r="F11" s="480"/>
      <c r="G11" s="479" t="s">
        <v>16</v>
      </c>
      <c r="H11" s="480"/>
      <c r="I11" s="479" t="s">
        <v>17</v>
      </c>
      <c r="J11" s="480"/>
      <c r="K11" s="479" t="s">
        <v>18</v>
      </c>
      <c r="L11" s="480"/>
      <c r="M11" s="479" t="s">
        <v>19</v>
      </c>
      <c r="N11" s="480"/>
      <c r="O11" s="479" t="s">
        <v>20</v>
      </c>
      <c r="P11" s="480"/>
      <c r="Q11" s="479" t="s">
        <v>21</v>
      </c>
      <c r="R11" s="480"/>
      <c r="S11" s="479" t="s">
        <v>22</v>
      </c>
      <c r="T11" s="480"/>
      <c r="U11" s="479" t="s">
        <v>23</v>
      </c>
      <c r="V11" s="480"/>
      <c r="W11" s="479" t="s">
        <v>24</v>
      </c>
      <c r="X11" s="480"/>
      <c r="Y11" s="479" t="s">
        <v>25</v>
      </c>
      <c r="Z11" s="484"/>
      <c r="AA11" s="476"/>
      <c r="AB11" s="485" t="s">
        <v>26</v>
      </c>
      <c r="AC11" s="485" t="s">
        <v>27</v>
      </c>
      <c r="AD11" s="486" t="s">
        <v>28</v>
      </c>
      <c r="AE11" s="432"/>
      <c r="AF11" s="433"/>
    </row>
    <row r="12" spans="1:32" ht="24" customHeight="1" thickBot="1" x14ac:dyDescent="0.25">
      <c r="A12" s="491"/>
      <c r="B12" s="493"/>
      <c r="C12" s="290" t="s">
        <v>29</v>
      </c>
      <c r="D12" s="291" t="s">
        <v>30</v>
      </c>
      <c r="E12" s="290" t="s">
        <v>29</v>
      </c>
      <c r="F12" s="291" t="s">
        <v>30</v>
      </c>
      <c r="G12" s="290" t="s">
        <v>29</v>
      </c>
      <c r="H12" s="291" t="s">
        <v>30</v>
      </c>
      <c r="I12" s="290" t="s">
        <v>29</v>
      </c>
      <c r="J12" s="291" t="s">
        <v>30</v>
      </c>
      <c r="K12" s="290" t="s">
        <v>29</v>
      </c>
      <c r="L12" s="291" t="s">
        <v>30</v>
      </c>
      <c r="M12" s="290" t="s">
        <v>29</v>
      </c>
      <c r="N12" s="291" t="s">
        <v>30</v>
      </c>
      <c r="O12" s="290" t="s">
        <v>29</v>
      </c>
      <c r="P12" s="291" t="s">
        <v>30</v>
      </c>
      <c r="Q12" s="290" t="s">
        <v>29</v>
      </c>
      <c r="R12" s="291" t="s">
        <v>30</v>
      </c>
      <c r="S12" s="290" t="s">
        <v>29</v>
      </c>
      <c r="T12" s="291" t="s">
        <v>30</v>
      </c>
      <c r="U12" s="290" t="s">
        <v>29</v>
      </c>
      <c r="V12" s="291" t="s">
        <v>30</v>
      </c>
      <c r="W12" s="290" t="s">
        <v>29</v>
      </c>
      <c r="X12" s="291" t="s">
        <v>30</v>
      </c>
      <c r="Y12" s="290" t="s">
        <v>29</v>
      </c>
      <c r="Z12" s="292" t="s">
        <v>30</v>
      </c>
      <c r="AA12" s="476"/>
      <c r="AB12" s="485"/>
      <c r="AC12" s="485"/>
      <c r="AD12" s="486"/>
      <c r="AE12" s="432"/>
      <c r="AF12" s="433"/>
    </row>
    <row r="13" spans="1:32" s="183" customFormat="1" ht="27" customHeight="1" outlineLevel="1" x14ac:dyDescent="0.2">
      <c r="A13" s="487" t="s">
        <v>31</v>
      </c>
      <c r="B13" s="295" t="s">
        <v>32</v>
      </c>
      <c r="C13" s="180">
        <v>1</v>
      </c>
      <c r="D13" s="181"/>
      <c r="E13" s="181"/>
      <c r="F13" s="181"/>
      <c r="G13" s="181"/>
      <c r="H13" s="181"/>
      <c r="I13" s="182"/>
      <c r="J13" s="182"/>
      <c r="K13" s="181"/>
      <c r="L13" s="181"/>
      <c r="M13" s="181"/>
      <c r="N13" s="181"/>
      <c r="O13" s="181"/>
      <c r="P13" s="181"/>
      <c r="Q13" s="181"/>
      <c r="R13" s="181"/>
      <c r="S13" s="181"/>
      <c r="T13" s="181"/>
      <c r="U13" s="181"/>
      <c r="V13" s="181"/>
      <c r="W13" s="181"/>
      <c r="X13" s="181"/>
      <c r="Y13" s="181"/>
      <c r="Z13" s="181"/>
      <c r="AA13" s="188" t="s">
        <v>33</v>
      </c>
      <c r="AB13" s="185"/>
      <c r="AC13" s="185" t="s">
        <v>34</v>
      </c>
      <c r="AD13" s="307" t="s">
        <v>34</v>
      </c>
      <c r="AE13" s="429" t="s">
        <v>35</v>
      </c>
      <c r="AF13" s="429"/>
    </row>
    <row r="14" spans="1:32" s="183" customFormat="1" ht="27" customHeight="1" outlineLevel="1" x14ac:dyDescent="0.2">
      <c r="A14" s="488"/>
      <c r="B14" s="296" t="s">
        <v>36</v>
      </c>
      <c r="C14" s="184"/>
      <c r="D14" s="185"/>
      <c r="E14" s="186">
        <v>1</v>
      </c>
      <c r="F14" s="185"/>
      <c r="G14" s="185"/>
      <c r="H14" s="185"/>
      <c r="I14" s="187"/>
      <c r="J14" s="187"/>
      <c r="K14" s="185">
        <v>1</v>
      </c>
      <c r="L14" s="185"/>
      <c r="M14" s="185"/>
      <c r="N14" s="185"/>
      <c r="O14" s="185"/>
      <c r="P14" s="185"/>
      <c r="Q14" s="185"/>
      <c r="R14" s="185"/>
      <c r="S14" s="185">
        <v>1</v>
      </c>
      <c r="T14" s="185"/>
      <c r="U14" s="185"/>
      <c r="V14" s="185"/>
      <c r="W14" s="185"/>
      <c r="X14" s="185"/>
      <c r="Y14" s="185">
        <v>1</v>
      </c>
      <c r="Z14" s="185"/>
      <c r="AA14" s="188" t="s">
        <v>33</v>
      </c>
      <c r="AB14" s="185"/>
      <c r="AC14" s="185" t="s">
        <v>34</v>
      </c>
      <c r="AD14" s="307" t="s">
        <v>34</v>
      </c>
      <c r="AE14" s="429" t="s">
        <v>35</v>
      </c>
      <c r="AF14" s="429"/>
    </row>
    <row r="15" spans="1:32" s="183" customFormat="1" ht="22.5" outlineLevel="1" x14ac:dyDescent="0.2">
      <c r="A15" s="488"/>
      <c r="B15" s="297" t="s">
        <v>37</v>
      </c>
      <c r="C15" s="189"/>
      <c r="D15" s="190"/>
      <c r="E15" s="190"/>
      <c r="F15" s="190"/>
      <c r="G15" s="190"/>
      <c r="H15" s="190"/>
      <c r="I15" s="190"/>
      <c r="J15" s="190"/>
      <c r="K15" s="190"/>
      <c r="L15" s="190"/>
      <c r="M15" s="190">
        <v>1</v>
      </c>
      <c r="N15" s="190"/>
      <c r="O15" s="190"/>
      <c r="P15" s="190"/>
      <c r="Q15" s="190"/>
      <c r="R15" s="190"/>
      <c r="S15" s="190"/>
      <c r="T15" s="190"/>
      <c r="U15" s="190"/>
      <c r="V15" s="190"/>
      <c r="W15" s="190"/>
      <c r="X15" s="190"/>
      <c r="Y15" s="190"/>
      <c r="Z15" s="190"/>
      <c r="AA15" s="188" t="s">
        <v>33</v>
      </c>
      <c r="AB15" s="190"/>
      <c r="AC15" s="190" t="s">
        <v>34</v>
      </c>
      <c r="AD15" s="308" t="s">
        <v>34</v>
      </c>
      <c r="AE15" s="429" t="s">
        <v>38</v>
      </c>
      <c r="AF15" s="429"/>
    </row>
    <row r="16" spans="1:32" s="183" customFormat="1" ht="22.5" outlineLevel="1" x14ac:dyDescent="0.2">
      <c r="A16" s="488"/>
      <c r="B16" s="297" t="s">
        <v>39</v>
      </c>
      <c r="C16" s="189">
        <v>1</v>
      </c>
      <c r="D16" s="190"/>
      <c r="E16" s="190">
        <v>1</v>
      </c>
      <c r="F16" s="190"/>
      <c r="G16" s="190"/>
      <c r="H16" s="190"/>
      <c r="I16" s="190"/>
      <c r="J16" s="190"/>
      <c r="K16" s="190"/>
      <c r="L16" s="190"/>
      <c r="M16" s="190"/>
      <c r="N16" s="190"/>
      <c r="O16" s="190"/>
      <c r="P16" s="190"/>
      <c r="Q16" s="190"/>
      <c r="R16" s="190"/>
      <c r="S16" s="190"/>
      <c r="T16" s="190"/>
      <c r="U16" s="190"/>
      <c r="V16" s="190"/>
      <c r="W16" s="190"/>
      <c r="X16" s="190"/>
      <c r="Y16" s="190"/>
      <c r="Z16" s="190"/>
      <c r="AA16" s="188" t="s">
        <v>33</v>
      </c>
      <c r="AB16" s="190"/>
      <c r="AC16" s="190" t="s">
        <v>34</v>
      </c>
      <c r="AD16" s="308" t="s">
        <v>34</v>
      </c>
      <c r="AE16" s="429" t="s">
        <v>40</v>
      </c>
      <c r="AF16" s="429"/>
    </row>
    <row r="17" spans="1:32" s="183" customFormat="1" ht="22.5" outlineLevel="1" x14ac:dyDescent="0.2">
      <c r="A17" s="488"/>
      <c r="B17" s="297" t="s">
        <v>41</v>
      </c>
      <c r="C17" s="189"/>
      <c r="D17" s="190"/>
      <c r="E17" s="190"/>
      <c r="F17" s="190"/>
      <c r="G17" s="190">
        <v>1</v>
      </c>
      <c r="H17" s="190"/>
      <c r="I17" s="190"/>
      <c r="J17" s="190"/>
      <c r="K17" s="190"/>
      <c r="L17" s="190"/>
      <c r="M17" s="190"/>
      <c r="N17" s="190"/>
      <c r="O17" s="190"/>
      <c r="P17" s="190"/>
      <c r="Q17" s="190"/>
      <c r="R17" s="190"/>
      <c r="S17" s="190"/>
      <c r="T17" s="190"/>
      <c r="U17" s="190"/>
      <c r="V17" s="190"/>
      <c r="W17" s="190"/>
      <c r="X17" s="190"/>
      <c r="Y17" s="190"/>
      <c r="Z17" s="190"/>
      <c r="AA17" s="188" t="s">
        <v>33</v>
      </c>
      <c r="AB17" s="190"/>
      <c r="AC17" s="190" t="s">
        <v>34</v>
      </c>
      <c r="AD17" s="308" t="s">
        <v>34</v>
      </c>
      <c r="AE17" s="429" t="s">
        <v>35</v>
      </c>
      <c r="AF17" s="429"/>
    </row>
    <row r="18" spans="1:32" s="183" customFormat="1" ht="22.5" outlineLevel="1" x14ac:dyDescent="0.2">
      <c r="A18" s="488"/>
      <c r="B18" s="297" t="s">
        <v>42</v>
      </c>
      <c r="C18" s="189">
        <v>1</v>
      </c>
      <c r="D18" s="190"/>
      <c r="E18" s="190">
        <v>1</v>
      </c>
      <c r="F18" s="190"/>
      <c r="G18" s="190"/>
      <c r="H18" s="190"/>
      <c r="I18" s="190"/>
      <c r="J18" s="190"/>
      <c r="K18" s="190"/>
      <c r="L18" s="190"/>
      <c r="M18" s="190"/>
      <c r="N18" s="190"/>
      <c r="O18" s="190"/>
      <c r="P18" s="190"/>
      <c r="Q18" s="190"/>
      <c r="R18" s="190"/>
      <c r="S18" s="190"/>
      <c r="T18" s="190"/>
      <c r="U18" s="190"/>
      <c r="V18" s="190"/>
      <c r="W18" s="190"/>
      <c r="X18" s="190"/>
      <c r="Y18" s="190"/>
      <c r="Z18" s="190"/>
      <c r="AA18" s="188" t="s">
        <v>33</v>
      </c>
      <c r="AB18" s="190"/>
      <c r="AC18" s="190" t="s">
        <v>34</v>
      </c>
      <c r="AD18" s="308" t="s">
        <v>34</v>
      </c>
      <c r="AE18" s="429" t="s">
        <v>35</v>
      </c>
      <c r="AF18" s="429"/>
    </row>
    <row r="19" spans="1:32" s="183" customFormat="1" ht="22.5" outlineLevel="1" x14ac:dyDescent="0.2">
      <c r="A19" s="488"/>
      <c r="B19" s="297" t="s">
        <v>43</v>
      </c>
      <c r="C19" s="189">
        <v>1</v>
      </c>
      <c r="D19" s="190"/>
      <c r="E19" s="190">
        <v>1</v>
      </c>
      <c r="F19" s="190"/>
      <c r="G19" s="190"/>
      <c r="H19" s="190"/>
      <c r="I19" s="190"/>
      <c r="J19" s="190"/>
      <c r="K19" s="190"/>
      <c r="L19" s="190"/>
      <c r="M19" s="190"/>
      <c r="N19" s="190"/>
      <c r="O19" s="190"/>
      <c r="P19" s="190"/>
      <c r="Q19" s="190"/>
      <c r="R19" s="190"/>
      <c r="S19" s="190"/>
      <c r="T19" s="190"/>
      <c r="U19" s="190"/>
      <c r="V19" s="190"/>
      <c r="W19" s="190"/>
      <c r="X19" s="190"/>
      <c r="Y19" s="190"/>
      <c r="Z19" s="190"/>
      <c r="AA19" s="188" t="s">
        <v>33</v>
      </c>
      <c r="AB19" s="190"/>
      <c r="AC19" s="190" t="s">
        <v>34</v>
      </c>
      <c r="AD19" s="308" t="s">
        <v>34</v>
      </c>
      <c r="AE19" s="429"/>
      <c r="AF19" s="429"/>
    </row>
    <row r="20" spans="1:32" s="183" customFormat="1" ht="21.75" customHeight="1" outlineLevel="1" x14ac:dyDescent="0.2">
      <c r="A20" s="488"/>
      <c r="B20" s="297" t="s">
        <v>44</v>
      </c>
      <c r="C20" s="189">
        <v>1</v>
      </c>
      <c r="D20" s="190"/>
      <c r="E20" s="190">
        <v>1</v>
      </c>
      <c r="F20" s="190"/>
      <c r="G20" s="190"/>
      <c r="H20" s="190"/>
      <c r="I20" s="190"/>
      <c r="J20" s="190"/>
      <c r="K20" s="190"/>
      <c r="L20" s="190"/>
      <c r="M20" s="190"/>
      <c r="N20" s="190"/>
      <c r="O20" s="190"/>
      <c r="P20" s="190"/>
      <c r="Q20" s="190"/>
      <c r="R20" s="190"/>
      <c r="S20" s="190"/>
      <c r="T20" s="190"/>
      <c r="U20" s="190"/>
      <c r="V20" s="190"/>
      <c r="W20" s="190"/>
      <c r="X20" s="190"/>
      <c r="Y20" s="190"/>
      <c r="Z20" s="190"/>
      <c r="AA20" s="188" t="s">
        <v>33</v>
      </c>
      <c r="AB20" s="190"/>
      <c r="AC20" s="190" t="s">
        <v>34</v>
      </c>
      <c r="AD20" s="308" t="s">
        <v>34</v>
      </c>
      <c r="AE20" s="429" t="s">
        <v>38</v>
      </c>
      <c r="AF20" s="429"/>
    </row>
    <row r="21" spans="1:32" s="183" customFormat="1" ht="21.75" customHeight="1" outlineLevel="1" x14ac:dyDescent="0.2">
      <c r="A21" s="488"/>
      <c r="B21" s="297" t="s">
        <v>45</v>
      </c>
      <c r="C21" s="189">
        <v>1</v>
      </c>
      <c r="D21" s="190"/>
      <c r="E21" s="190">
        <v>1</v>
      </c>
      <c r="F21" s="190"/>
      <c r="G21" s="190"/>
      <c r="H21" s="190"/>
      <c r="I21" s="190"/>
      <c r="J21" s="190"/>
      <c r="K21" s="190"/>
      <c r="L21" s="190"/>
      <c r="M21" s="190"/>
      <c r="N21" s="190"/>
      <c r="O21" s="190">
        <v>1</v>
      </c>
      <c r="P21" s="190"/>
      <c r="Q21" s="190"/>
      <c r="R21" s="190"/>
      <c r="S21" s="190"/>
      <c r="T21" s="190"/>
      <c r="U21" s="190"/>
      <c r="V21" s="190"/>
      <c r="W21" s="190"/>
      <c r="X21" s="190"/>
      <c r="Y21" s="190"/>
      <c r="Z21" s="190"/>
      <c r="AA21" s="188" t="s">
        <v>33</v>
      </c>
      <c r="AB21" s="190"/>
      <c r="AC21" s="190" t="s">
        <v>34</v>
      </c>
      <c r="AD21" s="308"/>
      <c r="AE21" s="429" t="s">
        <v>46</v>
      </c>
      <c r="AF21" s="429"/>
    </row>
    <row r="22" spans="1:32" s="183" customFormat="1" ht="22.5" outlineLevel="1" x14ac:dyDescent="0.2">
      <c r="A22" s="488"/>
      <c r="B22" s="297" t="s">
        <v>47</v>
      </c>
      <c r="C22" s="189">
        <v>1</v>
      </c>
      <c r="D22" s="190"/>
      <c r="E22" s="190">
        <v>1</v>
      </c>
      <c r="F22" s="190"/>
      <c r="G22" s="190"/>
      <c r="H22" s="190"/>
      <c r="I22" s="190"/>
      <c r="J22" s="190"/>
      <c r="K22" s="190"/>
      <c r="L22" s="190"/>
      <c r="M22" s="190"/>
      <c r="N22" s="190"/>
      <c r="O22" s="190"/>
      <c r="P22" s="190"/>
      <c r="Q22" s="190"/>
      <c r="R22" s="190"/>
      <c r="S22" s="190"/>
      <c r="T22" s="190"/>
      <c r="U22" s="190"/>
      <c r="V22" s="190"/>
      <c r="W22" s="190"/>
      <c r="X22" s="190"/>
      <c r="Y22" s="190"/>
      <c r="Z22" s="190"/>
      <c r="AA22" s="188" t="s">
        <v>33</v>
      </c>
      <c r="AB22" s="190"/>
      <c r="AC22" s="190" t="s">
        <v>34</v>
      </c>
      <c r="AD22" s="308" t="s">
        <v>34</v>
      </c>
      <c r="AE22" s="429" t="s">
        <v>48</v>
      </c>
      <c r="AF22" s="429"/>
    </row>
    <row r="23" spans="1:32" s="183" customFormat="1" ht="22.5" customHeight="1" outlineLevel="1" x14ac:dyDescent="0.2">
      <c r="A23" s="488"/>
      <c r="B23" s="297" t="s">
        <v>49</v>
      </c>
      <c r="C23" s="189"/>
      <c r="D23" s="190"/>
      <c r="E23" s="190"/>
      <c r="F23" s="190"/>
      <c r="G23" s="190">
        <v>1</v>
      </c>
      <c r="H23" s="190"/>
      <c r="I23" s="190"/>
      <c r="J23" s="190"/>
      <c r="K23" s="190"/>
      <c r="L23" s="190"/>
      <c r="M23" s="190"/>
      <c r="N23" s="190"/>
      <c r="O23" s="190"/>
      <c r="P23" s="190"/>
      <c r="Q23" s="190"/>
      <c r="R23" s="190"/>
      <c r="S23" s="190"/>
      <c r="T23" s="190"/>
      <c r="U23" s="190"/>
      <c r="V23" s="190"/>
      <c r="W23" s="190"/>
      <c r="X23" s="190"/>
      <c r="Y23" s="190"/>
      <c r="Z23" s="190"/>
      <c r="AA23" s="188" t="s">
        <v>33</v>
      </c>
      <c r="AB23" s="190"/>
      <c r="AC23" s="190" t="s">
        <v>34</v>
      </c>
      <c r="AD23" s="308" t="s">
        <v>34</v>
      </c>
      <c r="AE23" s="428" t="s">
        <v>50</v>
      </c>
      <c r="AF23" s="428"/>
    </row>
    <row r="24" spans="1:32" s="183" customFormat="1" ht="33.75" customHeight="1" outlineLevel="1" x14ac:dyDescent="0.2">
      <c r="A24" s="488"/>
      <c r="B24" s="297" t="s">
        <v>51</v>
      </c>
      <c r="C24" s="189"/>
      <c r="D24" s="190"/>
      <c r="E24" s="190"/>
      <c r="F24" s="190"/>
      <c r="G24" s="190"/>
      <c r="H24" s="190"/>
      <c r="I24" s="190"/>
      <c r="J24" s="190"/>
      <c r="K24" s="190"/>
      <c r="L24" s="190"/>
      <c r="M24" s="190"/>
      <c r="N24" s="190"/>
      <c r="O24" s="190">
        <v>1</v>
      </c>
      <c r="P24" s="190"/>
      <c r="Q24" s="190"/>
      <c r="R24" s="190"/>
      <c r="S24" s="190"/>
      <c r="T24" s="190"/>
      <c r="U24" s="190"/>
      <c r="V24" s="190"/>
      <c r="W24" s="190"/>
      <c r="X24" s="190"/>
      <c r="Y24" s="190"/>
      <c r="Z24" s="190"/>
      <c r="AA24" s="188" t="s">
        <v>33</v>
      </c>
      <c r="AB24" s="190"/>
      <c r="AC24" s="190" t="s">
        <v>34</v>
      </c>
      <c r="AD24" s="308" t="s">
        <v>34</v>
      </c>
      <c r="AE24" s="428" t="s">
        <v>52</v>
      </c>
      <c r="AF24" s="428"/>
    </row>
    <row r="25" spans="1:32" s="183" customFormat="1" ht="22.5" outlineLevel="1" x14ac:dyDescent="0.2">
      <c r="A25" s="488"/>
      <c r="B25" s="297" t="s">
        <v>53</v>
      </c>
      <c r="C25" s="189">
        <v>1</v>
      </c>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88" t="s">
        <v>33</v>
      </c>
      <c r="AB25" s="190"/>
      <c r="AC25" s="190" t="s">
        <v>34</v>
      </c>
      <c r="AD25" s="308" t="s">
        <v>34</v>
      </c>
      <c r="AE25" s="428" t="s">
        <v>54</v>
      </c>
      <c r="AF25" s="428"/>
    </row>
    <row r="26" spans="1:32" s="183" customFormat="1" ht="26.25" customHeight="1" outlineLevel="1" x14ac:dyDescent="0.2">
      <c r="A26" s="488"/>
      <c r="B26" s="297" t="s">
        <v>55</v>
      </c>
      <c r="C26" s="189">
        <v>1</v>
      </c>
      <c r="D26" s="190"/>
      <c r="E26" s="190"/>
      <c r="F26" s="190"/>
      <c r="G26" s="190"/>
      <c r="H26" s="190"/>
      <c r="I26" s="190"/>
      <c r="J26" s="190"/>
      <c r="K26" s="190">
        <v>1</v>
      </c>
      <c r="L26" s="190"/>
      <c r="M26" s="190"/>
      <c r="N26" s="190"/>
      <c r="O26" s="190"/>
      <c r="P26" s="190"/>
      <c r="Q26" s="190"/>
      <c r="R26" s="190"/>
      <c r="S26" s="190">
        <v>1</v>
      </c>
      <c r="T26" s="190"/>
      <c r="U26" s="190"/>
      <c r="V26" s="190"/>
      <c r="W26" s="190"/>
      <c r="X26" s="190"/>
      <c r="Y26" s="190">
        <v>1</v>
      </c>
      <c r="Z26" s="190"/>
      <c r="AA26" s="188" t="s">
        <v>33</v>
      </c>
      <c r="AB26" s="190"/>
      <c r="AC26" s="190" t="s">
        <v>34</v>
      </c>
      <c r="AD26" s="308" t="s">
        <v>34</v>
      </c>
      <c r="AE26" s="428" t="s">
        <v>56</v>
      </c>
      <c r="AF26" s="428"/>
    </row>
    <row r="27" spans="1:32" s="183" customFormat="1" ht="33.75" outlineLevel="1" x14ac:dyDescent="0.2">
      <c r="A27" s="488"/>
      <c r="B27" s="297" t="s">
        <v>57</v>
      </c>
      <c r="C27" s="189"/>
      <c r="D27" s="190"/>
      <c r="E27" s="190"/>
      <c r="F27" s="190"/>
      <c r="G27" s="190">
        <v>1</v>
      </c>
      <c r="H27" s="190"/>
      <c r="I27" s="190"/>
      <c r="J27" s="190"/>
      <c r="K27" s="190"/>
      <c r="L27" s="190"/>
      <c r="M27" s="190"/>
      <c r="N27" s="190"/>
      <c r="O27" s="190">
        <v>1</v>
      </c>
      <c r="P27" s="190"/>
      <c r="Q27" s="190"/>
      <c r="R27" s="190"/>
      <c r="S27" s="190"/>
      <c r="T27" s="190"/>
      <c r="U27" s="190"/>
      <c r="V27" s="190"/>
      <c r="W27" s="190">
        <v>1</v>
      </c>
      <c r="X27" s="190"/>
      <c r="Y27" s="190"/>
      <c r="Z27" s="190"/>
      <c r="AA27" s="188" t="s">
        <v>33</v>
      </c>
      <c r="AB27" s="190"/>
      <c r="AC27" s="190" t="s">
        <v>34</v>
      </c>
      <c r="AD27" s="308" t="s">
        <v>34</v>
      </c>
      <c r="AE27" s="428" t="s">
        <v>58</v>
      </c>
      <c r="AF27" s="428"/>
    </row>
    <row r="28" spans="1:32" s="183" customFormat="1" ht="45" outlineLevel="1" x14ac:dyDescent="0.2">
      <c r="A28" s="488"/>
      <c r="B28" s="297" t="s">
        <v>59</v>
      </c>
      <c r="C28" s="189"/>
      <c r="D28" s="190"/>
      <c r="E28" s="190"/>
      <c r="F28" s="190"/>
      <c r="G28" s="190"/>
      <c r="H28" s="190"/>
      <c r="I28" s="190"/>
      <c r="J28" s="190"/>
      <c r="K28" s="190">
        <v>1</v>
      </c>
      <c r="L28" s="190"/>
      <c r="M28" s="190"/>
      <c r="N28" s="190"/>
      <c r="O28" s="190"/>
      <c r="P28" s="190"/>
      <c r="Q28" s="190"/>
      <c r="R28" s="190"/>
      <c r="S28" s="190"/>
      <c r="T28" s="190"/>
      <c r="U28" s="190"/>
      <c r="V28" s="190"/>
      <c r="W28" s="190">
        <v>1</v>
      </c>
      <c r="X28" s="190"/>
      <c r="Y28" s="190"/>
      <c r="Z28" s="190"/>
      <c r="AA28" s="188" t="s">
        <v>33</v>
      </c>
      <c r="AB28" s="190"/>
      <c r="AC28" s="190" t="s">
        <v>34</v>
      </c>
      <c r="AD28" s="308" t="s">
        <v>34</v>
      </c>
      <c r="AE28" s="428" t="s">
        <v>60</v>
      </c>
      <c r="AF28" s="428"/>
    </row>
    <row r="29" spans="1:32" s="183" customFormat="1" ht="20.45" customHeight="1" outlineLevel="1" x14ac:dyDescent="0.2">
      <c r="A29" s="502" t="s">
        <v>61</v>
      </c>
      <c r="B29" s="297" t="s">
        <v>62</v>
      </c>
      <c r="C29" s="189"/>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88"/>
      <c r="AB29" s="190"/>
      <c r="AC29" s="190"/>
      <c r="AD29" s="308"/>
      <c r="AE29" s="428"/>
      <c r="AF29" s="428"/>
    </row>
    <row r="30" spans="1:32" s="183" customFormat="1" ht="10.5" customHeight="1" x14ac:dyDescent="0.2">
      <c r="A30" s="502"/>
      <c r="B30" s="333" t="s">
        <v>63</v>
      </c>
      <c r="C30" s="189"/>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88" t="s">
        <v>33</v>
      </c>
      <c r="AB30" s="190"/>
      <c r="AC30" s="190"/>
      <c r="AD30" s="308"/>
      <c r="AE30" s="428"/>
      <c r="AF30" s="428"/>
    </row>
    <row r="31" spans="1:32" s="183" customFormat="1" ht="22.5" x14ac:dyDescent="0.2">
      <c r="A31" s="502"/>
      <c r="B31" s="297" t="s">
        <v>64</v>
      </c>
      <c r="C31" s="189"/>
      <c r="D31" s="190"/>
      <c r="E31" s="190"/>
      <c r="F31" s="190"/>
      <c r="G31" s="190"/>
      <c r="H31" s="190"/>
      <c r="I31" s="190"/>
      <c r="J31" s="190"/>
      <c r="K31" s="190"/>
      <c r="L31" s="190"/>
      <c r="M31" s="190"/>
      <c r="N31" s="190"/>
      <c r="O31" s="190">
        <v>1</v>
      </c>
      <c r="P31" s="190"/>
      <c r="Q31" s="190"/>
      <c r="R31" s="190"/>
      <c r="S31" s="190"/>
      <c r="T31" s="190"/>
      <c r="U31" s="190"/>
      <c r="V31" s="190"/>
      <c r="W31" s="190"/>
      <c r="X31" s="190"/>
      <c r="Y31" s="190"/>
      <c r="Z31" s="190"/>
      <c r="AA31" s="188" t="s">
        <v>33</v>
      </c>
      <c r="AB31" s="190"/>
      <c r="AC31" s="190"/>
      <c r="AD31" s="308"/>
      <c r="AE31" s="428" t="s">
        <v>65</v>
      </c>
      <c r="AF31" s="428"/>
    </row>
    <row r="32" spans="1:32" s="183" customFormat="1" ht="12.6" customHeight="1" outlineLevel="1" x14ac:dyDescent="0.2">
      <c r="A32" s="502"/>
      <c r="B32" s="297" t="s">
        <v>66</v>
      </c>
      <c r="C32" s="189">
        <v>1</v>
      </c>
      <c r="D32" s="190"/>
      <c r="E32" s="190">
        <v>1</v>
      </c>
      <c r="F32" s="190"/>
      <c r="G32" s="190">
        <v>1</v>
      </c>
      <c r="H32" s="190"/>
      <c r="I32" s="190">
        <v>1</v>
      </c>
      <c r="J32" s="190"/>
      <c r="K32" s="190">
        <v>1</v>
      </c>
      <c r="L32" s="190"/>
      <c r="M32" s="190">
        <v>1</v>
      </c>
      <c r="N32" s="190"/>
      <c r="O32" s="190">
        <v>1</v>
      </c>
      <c r="P32" s="190"/>
      <c r="Q32" s="190">
        <v>1</v>
      </c>
      <c r="R32" s="190"/>
      <c r="S32" s="190">
        <v>1</v>
      </c>
      <c r="T32" s="190"/>
      <c r="U32" s="190">
        <v>1</v>
      </c>
      <c r="V32" s="190"/>
      <c r="W32" s="190">
        <v>1</v>
      </c>
      <c r="X32" s="190"/>
      <c r="Y32" s="190">
        <v>1</v>
      </c>
      <c r="Z32" s="190"/>
      <c r="AA32" s="188" t="s">
        <v>33</v>
      </c>
      <c r="AB32" s="190"/>
      <c r="AC32" s="190"/>
      <c r="AD32" s="308"/>
      <c r="AE32" s="428"/>
      <c r="AF32" s="428"/>
    </row>
    <row r="33" spans="1:32" s="183" customFormat="1" ht="15" customHeight="1" outlineLevel="1" x14ac:dyDescent="0.2">
      <c r="A33" s="502"/>
      <c r="B33" s="333" t="s">
        <v>67</v>
      </c>
      <c r="C33" s="184"/>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8" t="s">
        <v>33</v>
      </c>
      <c r="AB33" s="185"/>
      <c r="AC33" s="185"/>
      <c r="AD33" s="307"/>
      <c r="AE33" s="428"/>
      <c r="AF33" s="428"/>
    </row>
    <row r="34" spans="1:32" s="183" customFormat="1" ht="12.95" customHeight="1" outlineLevel="1" thickBot="1" x14ac:dyDescent="0.25">
      <c r="A34" s="502"/>
      <c r="B34" s="296" t="s">
        <v>68</v>
      </c>
      <c r="C34" s="184"/>
      <c r="D34" s="185"/>
      <c r="E34" s="185">
        <v>1</v>
      </c>
      <c r="F34" s="185"/>
      <c r="G34" s="185"/>
      <c r="H34" s="185"/>
      <c r="I34" s="185"/>
      <c r="J34" s="185"/>
      <c r="K34" s="185">
        <v>1</v>
      </c>
      <c r="L34" s="185"/>
      <c r="M34" s="185"/>
      <c r="N34" s="185"/>
      <c r="O34" s="185"/>
      <c r="P34" s="185"/>
      <c r="Q34" s="185">
        <v>1</v>
      </c>
      <c r="R34" s="185"/>
      <c r="S34" s="185"/>
      <c r="T34" s="185"/>
      <c r="U34" s="185"/>
      <c r="V34" s="185"/>
      <c r="W34" s="185">
        <v>1</v>
      </c>
      <c r="X34" s="185"/>
      <c r="Y34" s="185"/>
      <c r="Z34" s="185"/>
      <c r="AA34" s="188" t="s">
        <v>33</v>
      </c>
      <c r="AB34" s="185"/>
      <c r="AC34" s="185"/>
      <c r="AD34" s="307"/>
      <c r="AE34" s="428"/>
      <c r="AF34" s="428"/>
    </row>
    <row r="35" spans="1:32" s="183" customFormat="1" ht="45" x14ac:dyDescent="0.2">
      <c r="A35" s="488" t="s">
        <v>69</v>
      </c>
      <c r="B35" s="299" t="s">
        <v>70</v>
      </c>
      <c r="C35" s="201">
        <v>1</v>
      </c>
      <c r="D35" s="181"/>
      <c r="E35" s="181">
        <v>1</v>
      </c>
      <c r="F35" s="181"/>
      <c r="G35" s="181">
        <v>1</v>
      </c>
      <c r="H35" s="181"/>
      <c r="I35" s="181">
        <v>1</v>
      </c>
      <c r="J35" s="181"/>
      <c r="K35" s="181">
        <v>1</v>
      </c>
      <c r="L35" s="181"/>
      <c r="M35" s="181">
        <v>1</v>
      </c>
      <c r="N35" s="181"/>
      <c r="O35" s="181">
        <v>1</v>
      </c>
      <c r="P35" s="181"/>
      <c r="Q35" s="181">
        <v>1</v>
      </c>
      <c r="R35" s="181"/>
      <c r="S35" s="181">
        <v>1</v>
      </c>
      <c r="T35" s="181"/>
      <c r="U35" s="181">
        <v>1</v>
      </c>
      <c r="V35" s="181"/>
      <c r="W35" s="181">
        <v>1</v>
      </c>
      <c r="X35" s="181"/>
      <c r="Y35" s="181">
        <v>1</v>
      </c>
      <c r="Z35" s="181"/>
      <c r="AA35" s="188" t="s">
        <v>33</v>
      </c>
      <c r="AB35" s="181"/>
      <c r="AC35" s="181" t="s">
        <v>34</v>
      </c>
      <c r="AD35" s="306"/>
      <c r="AE35" s="428" t="s">
        <v>71</v>
      </c>
      <c r="AF35" s="428"/>
    </row>
    <row r="36" spans="1:32" s="183" customFormat="1" ht="22.5" customHeight="1" x14ac:dyDescent="0.2">
      <c r="A36" s="488"/>
      <c r="B36" s="300" t="s">
        <v>72</v>
      </c>
      <c r="C36" s="189"/>
      <c r="D36" s="190"/>
      <c r="E36" s="190"/>
      <c r="F36" s="190"/>
      <c r="G36" s="190"/>
      <c r="H36" s="190"/>
      <c r="I36" s="190"/>
      <c r="J36" s="190"/>
      <c r="K36" s="190"/>
      <c r="L36" s="190"/>
      <c r="M36" s="190"/>
      <c r="N36" s="190"/>
      <c r="O36" s="190"/>
      <c r="P36" s="190"/>
      <c r="Q36" s="190"/>
      <c r="R36" s="190"/>
      <c r="S36" s="190"/>
      <c r="T36" s="190"/>
      <c r="U36" s="190">
        <v>1</v>
      </c>
      <c r="V36" s="190"/>
      <c r="W36" s="190">
        <v>1</v>
      </c>
      <c r="X36" s="190"/>
      <c r="Y36" s="190"/>
      <c r="Z36" s="190"/>
      <c r="AA36" s="188" t="s">
        <v>33</v>
      </c>
      <c r="AB36" s="190" t="s">
        <v>34</v>
      </c>
      <c r="AC36" s="190" t="s">
        <v>34</v>
      </c>
      <c r="AD36" s="308" t="s">
        <v>34</v>
      </c>
      <c r="AE36" s="428" t="s">
        <v>73</v>
      </c>
      <c r="AF36" s="428"/>
    </row>
    <row r="37" spans="1:32" s="183" customFormat="1" ht="25.5" customHeight="1" thickBot="1" x14ac:dyDescent="0.25">
      <c r="A37" s="496"/>
      <c r="B37" s="301" t="s">
        <v>74</v>
      </c>
      <c r="C37" s="203"/>
      <c r="D37" s="204"/>
      <c r="E37" s="204"/>
      <c r="F37" s="204"/>
      <c r="G37" s="204"/>
      <c r="H37" s="204"/>
      <c r="I37" s="204"/>
      <c r="J37" s="204"/>
      <c r="K37" s="204"/>
      <c r="L37" s="204"/>
      <c r="M37" s="204"/>
      <c r="N37" s="204"/>
      <c r="O37" s="204"/>
      <c r="P37" s="204"/>
      <c r="Q37" s="204"/>
      <c r="R37" s="204"/>
      <c r="S37" s="204"/>
      <c r="T37" s="204"/>
      <c r="U37" s="204"/>
      <c r="V37" s="204"/>
      <c r="W37" s="204"/>
      <c r="X37" s="204"/>
      <c r="Y37" s="204">
        <v>1</v>
      </c>
      <c r="Z37" s="204"/>
      <c r="AA37" s="188" t="s">
        <v>33</v>
      </c>
      <c r="AB37" s="204"/>
      <c r="AC37" s="204" t="s">
        <v>34</v>
      </c>
      <c r="AD37" s="426"/>
      <c r="AE37" s="428" t="s">
        <v>73</v>
      </c>
      <c r="AF37" s="428"/>
    </row>
    <row r="38" spans="1:32" s="183" customFormat="1" ht="36" customHeight="1" x14ac:dyDescent="0.2">
      <c r="A38" s="487" t="s">
        <v>75</v>
      </c>
      <c r="B38" s="302" t="s">
        <v>76</v>
      </c>
      <c r="C38" s="205">
        <v>1</v>
      </c>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188" t="s">
        <v>33</v>
      </c>
      <c r="AB38" s="206"/>
      <c r="AC38" s="206"/>
      <c r="AD38" s="310"/>
      <c r="AE38" s="428" t="s">
        <v>77</v>
      </c>
      <c r="AF38" s="428"/>
    </row>
    <row r="39" spans="1:32" s="183" customFormat="1" ht="25.5" customHeight="1" x14ac:dyDescent="0.2">
      <c r="A39" s="488"/>
      <c r="B39" s="303" t="s">
        <v>78</v>
      </c>
      <c r="C39" s="208">
        <v>1</v>
      </c>
      <c r="D39" s="209"/>
      <c r="E39" s="209">
        <v>1</v>
      </c>
      <c r="F39" s="209"/>
      <c r="G39" s="209">
        <v>1</v>
      </c>
      <c r="H39" s="209"/>
      <c r="I39" s="209">
        <v>1</v>
      </c>
      <c r="J39" s="209"/>
      <c r="K39" s="209">
        <v>1</v>
      </c>
      <c r="L39" s="209"/>
      <c r="M39" s="209">
        <v>1</v>
      </c>
      <c r="N39" s="209"/>
      <c r="O39" s="209">
        <v>1</v>
      </c>
      <c r="P39" s="209"/>
      <c r="Q39" s="209">
        <v>1</v>
      </c>
      <c r="R39" s="209"/>
      <c r="S39" s="209">
        <v>1</v>
      </c>
      <c r="T39" s="209"/>
      <c r="U39" s="209">
        <v>1</v>
      </c>
      <c r="V39" s="209"/>
      <c r="W39" s="209">
        <v>1</v>
      </c>
      <c r="X39" s="209"/>
      <c r="Y39" s="209">
        <v>1</v>
      </c>
      <c r="Z39" s="209"/>
      <c r="AA39" s="188" t="s">
        <v>33</v>
      </c>
      <c r="AB39" s="209"/>
      <c r="AC39" s="209"/>
      <c r="AD39" s="427"/>
      <c r="AE39" s="428" t="s">
        <v>79</v>
      </c>
      <c r="AF39" s="428"/>
    </row>
    <row r="40" spans="1:32" s="183" customFormat="1" ht="34.5" customHeight="1" thickBot="1" x14ac:dyDescent="0.25">
      <c r="A40" s="496"/>
      <c r="B40" s="303" t="s">
        <v>80</v>
      </c>
      <c r="C40" s="184">
        <v>1</v>
      </c>
      <c r="D40" s="185"/>
      <c r="E40" s="185">
        <v>1</v>
      </c>
      <c r="F40" s="185"/>
      <c r="G40" s="185">
        <v>1</v>
      </c>
      <c r="H40" s="185"/>
      <c r="I40" s="185">
        <v>1</v>
      </c>
      <c r="J40" s="185"/>
      <c r="K40" s="185">
        <v>1</v>
      </c>
      <c r="L40" s="185"/>
      <c r="M40" s="185">
        <v>1</v>
      </c>
      <c r="N40" s="185"/>
      <c r="O40" s="185">
        <v>1</v>
      </c>
      <c r="P40" s="185"/>
      <c r="Q40" s="185">
        <v>1</v>
      </c>
      <c r="R40" s="185"/>
      <c r="S40" s="185">
        <v>1</v>
      </c>
      <c r="T40" s="185"/>
      <c r="U40" s="185">
        <v>1</v>
      </c>
      <c r="V40" s="185"/>
      <c r="W40" s="185">
        <v>1</v>
      </c>
      <c r="X40" s="185"/>
      <c r="Y40" s="185">
        <v>1</v>
      </c>
      <c r="Z40" s="185"/>
      <c r="AA40" s="188" t="s">
        <v>33</v>
      </c>
      <c r="AB40" s="185"/>
      <c r="AC40" s="185" t="s">
        <v>34</v>
      </c>
      <c r="AD40" s="307"/>
      <c r="AE40" s="428" t="s">
        <v>81</v>
      </c>
      <c r="AF40" s="428"/>
    </row>
    <row r="41" spans="1:32" s="183" customFormat="1" thickBot="1" x14ac:dyDescent="0.25">
      <c r="A41" s="497" t="s">
        <v>82</v>
      </c>
      <c r="B41" s="498"/>
      <c r="C41" s="210">
        <f t="shared" ref="C41:Z41" si="0">SUM(C13:C40)</f>
        <v>14</v>
      </c>
      <c r="D41" s="210">
        <f t="shared" si="0"/>
        <v>0</v>
      </c>
      <c r="E41" s="211">
        <f t="shared" si="0"/>
        <v>12</v>
      </c>
      <c r="F41" s="212">
        <f t="shared" si="0"/>
        <v>0</v>
      </c>
      <c r="G41" s="211">
        <f t="shared" si="0"/>
        <v>7</v>
      </c>
      <c r="H41" s="212">
        <f t="shared" si="0"/>
        <v>0</v>
      </c>
      <c r="I41" s="211">
        <f t="shared" si="0"/>
        <v>4</v>
      </c>
      <c r="J41" s="212">
        <f t="shared" si="0"/>
        <v>0</v>
      </c>
      <c r="K41" s="211">
        <f t="shared" si="0"/>
        <v>8</v>
      </c>
      <c r="L41" s="211">
        <f t="shared" si="0"/>
        <v>0</v>
      </c>
      <c r="M41" s="211">
        <f t="shared" si="0"/>
        <v>5</v>
      </c>
      <c r="N41" s="211">
        <f t="shared" si="0"/>
        <v>0</v>
      </c>
      <c r="O41" s="211">
        <f t="shared" si="0"/>
        <v>8</v>
      </c>
      <c r="P41" s="212">
        <f t="shared" si="0"/>
        <v>0</v>
      </c>
      <c r="Q41" s="211">
        <f t="shared" si="0"/>
        <v>5</v>
      </c>
      <c r="R41" s="212">
        <f t="shared" si="0"/>
        <v>0</v>
      </c>
      <c r="S41" s="211">
        <f t="shared" si="0"/>
        <v>6</v>
      </c>
      <c r="T41" s="211">
        <f t="shared" si="0"/>
        <v>0</v>
      </c>
      <c r="U41" s="211">
        <f t="shared" si="0"/>
        <v>5</v>
      </c>
      <c r="V41" s="211">
        <f t="shared" si="0"/>
        <v>0</v>
      </c>
      <c r="W41" s="211">
        <f t="shared" si="0"/>
        <v>8</v>
      </c>
      <c r="X41" s="211">
        <f t="shared" si="0"/>
        <v>0</v>
      </c>
      <c r="Y41" s="211">
        <f t="shared" si="0"/>
        <v>7</v>
      </c>
      <c r="Z41" s="212">
        <f t="shared" si="0"/>
        <v>0</v>
      </c>
      <c r="AA41" s="213"/>
      <c r="AB41" s="212"/>
      <c r="AC41" s="212"/>
      <c r="AD41" s="312"/>
      <c r="AE41" s="503"/>
      <c r="AF41" s="504"/>
    </row>
    <row r="42" spans="1:32" s="183" customFormat="1" ht="12.75" x14ac:dyDescent="0.2">
      <c r="A42" s="499" t="s">
        <v>83</v>
      </c>
      <c r="B42" s="500"/>
      <c r="C42" s="500"/>
      <c r="D42" s="500"/>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1"/>
    </row>
    <row r="43" spans="1:32" x14ac:dyDescent="0.2">
      <c r="A43" s="481" t="s">
        <v>84</v>
      </c>
      <c r="B43" s="482"/>
      <c r="C43" s="482"/>
      <c r="D43" s="482"/>
      <c r="E43" s="482"/>
      <c r="F43" s="482"/>
      <c r="G43" s="482"/>
      <c r="H43" s="482"/>
      <c r="I43" s="482"/>
      <c r="J43" s="482"/>
      <c r="K43" s="482"/>
      <c r="L43" s="482"/>
      <c r="M43" s="482"/>
      <c r="N43" s="482"/>
      <c r="O43" s="482"/>
      <c r="P43" s="482"/>
      <c r="Q43" s="482"/>
      <c r="R43" s="482"/>
      <c r="S43" s="482"/>
      <c r="T43" s="482"/>
      <c r="U43" s="482"/>
      <c r="V43" s="482"/>
      <c r="W43" s="482"/>
      <c r="X43" s="482"/>
      <c r="Y43" s="482"/>
      <c r="Z43" s="482"/>
      <c r="AA43" s="482"/>
      <c r="AB43" s="482"/>
      <c r="AC43" s="482"/>
      <c r="AD43" s="482"/>
      <c r="AE43" s="483"/>
    </row>
    <row r="44" spans="1:32" x14ac:dyDescent="0.2">
      <c r="A44" s="505"/>
      <c r="B44" s="506"/>
      <c r="C44" s="506"/>
      <c r="D44" s="506"/>
      <c r="E44" s="506"/>
      <c r="F44" s="506"/>
      <c r="G44" s="506"/>
      <c r="H44" s="506"/>
      <c r="I44" s="506"/>
      <c r="J44" s="506"/>
      <c r="K44" s="506"/>
      <c r="L44" s="506"/>
      <c r="M44" s="506"/>
      <c r="N44" s="506"/>
      <c r="O44" s="506"/>
      <c r="P44" s="506"/>
      <c r="Q44" s="506"/>
      <c r="R44" s="506"/>
      <c r="S44" s="506"/>
      <c r="T44" s="506"/>
      <c r="U44" s="506"/>
      <c r="V44" s="506"/>
      <c r="W44" s="506"/>
      <c r="X44" s="506"/>
      <c r="Y44" s="506"/>
      <c r="Z44" s="506"/>
      <c r="AA44" s="506"/>
      <c r="AB44" s="506"/>
      <c r="AC44" s="506"/>
      <c r="AD44" s="506"/>
      <c r="AE44" s="507"/>
    </row>
    <row r="45" spans="1:32" x14ac:dyDescent="0.2">
      <c r="A45" s="508" t="s">
        <v>85</v>
      </c>
      <c r="B45" s="509"/>
      <c r="C45" s="510" t="s">
        <v>86</v>
      </c>
      <c r="D45" s="511"/>
      <c r="E45" s="215" t="s">
        <v>87</v>
      </c>
      <c r="F45" s="216"/>
      <c r="G45" s="510" t="s">
        <v>88</v>
      </c>
      <c r="H45" s="511"/>
      <c r="I45" s="510" t="s">
        <v>89</v>
      </c>
      <c r="J45" s="511"/>
      <c r="K45" s="510" t="s">
        <v>90</v>
      </c>
      <c r="L45" s="511"/>
      <c r="M45" s="510" t="s">
        <v>91</v>
      </c>
      <c r="N45" s="511"/>
      <c r="O45" s="510" t="s">
        <v>92</v>
      </c>
      <c r="P45" s="511"/>
      <c r="Q45" s="510" t="s">
        <v>93</v>
      </c>
      <c r="R45" s="511"/>
      <c r="S45" s="510" t="s">
        <v>94</v>
      </c>
      <c r="T45" s="511"/>
      <c r="U45" s="510" t="s">
        <v>95</v>
      </c>
      <c r="V45" s="511"/>
      <c r="W45" s="510" t="s">
        <v>96</v>
      </c>
      <c r="X45" s="511"/>
      <c r="Y45" s="510" t="s">
        <v>97</v>
      </c>
      <c r="Z45" s="511"/>
      <c r="AA45" s="217" t="s">
        <v>98</v>
      </c>
      <c r="AB45" s="218"/>
      <c r="AC45" s="218"/>
      <c r="AD45" s="218"/>
      <c r="AE45" s="219"/>
    </row>
    <row r="46" spans="1:32" x14ac:dyDescent="0.2">
      <c r="A46" s="513" t="s">
        <v>99</v>
      </c>
      <c r="B46" s="514"/>
      <c r="C46" s="220">
        <f>SUM(C41)</f>
        <v>14</v>
      </c>
      <c r="D46" s="221">
        <f t="shared" ref="D46:Z46" si="1">D41</f>
        <v>0</v>
      </c>
      <c r="E46" s="220">
        <f t="shared" si="1"/>
        <v>12</v>
      </c>
      <c r="F46" s="221">
        <f t="shared" si="1"/>
        <v>0</v>
      </c>
      <c r="G46" s="220">
        <f t="shared" si="1"/>
        <v>7</v>
      </c>
      <c r="H46" s="221">
        <f t="shared" si="1"/>
        <v>0</v>
      </c>
      <c r="I46" s="220">
        <f t="shared" si="1"/>
        <v>4</v>
      </c>
      <c r="J46" s="221">
        <f t="shared" si="1"/>
        <v>0</v>
      </c>
      <c r="K46" s="220">
        <f t="shared" si="1"/>
        <v>8</v>
      </c>
      <c r="L46" s="220">
        <f t="shared" si="1"/>
        <v>0</v>
      </c>
      <c r="M46" s="220">
        <f t="shared" si="1"/>
        <v>5</v>
      </c>
      <c r="N46" s="220">
        <f t="shared" si="1"/>
        <v>0</v>
      </c>
      <c r="O46" s="220">
        <f t="shared" si="1"/>
        <v>8</v>
      </c>
      <c r="P46" s="221">
        <f t="shared" si="1"/>
        <v>0</v>
      </c>
      <c r="Q46" s="220">
        <f t="shared" si="1"/>
        <v>5</v>
      </c>
      <c r="R46" s="220">
        <f t="shared" si="1"/>
        <v>0</v>
      </c>
      <c r="S46" s="220">
        <f t="shared" si="1"/>
        <v>6</v>
      </c>
      <c r="T46" s="220">
        <f t="shared" si="1"/>
        <v>0</v>
      </c>
      <c r="U46" s="220">
        <f t="shared" si="1"/>
        <v>5</v>
      </c>
      <c r="V46" s="220">
        <f t="shared" si="1"/>
        <v>0</v>
      </c>
      <c r="W46" s="220">
        <f t="shared" si="1"/>
        <v>8</v>
      </c>
      <c r="X46" s="220">
        <f t="shared" si="1"/>
        <v>0</v>
      </c>
      <c r="Y46" s="220">
        <f t="shared" si="1"/>
        <v>7</v>
      </c>
      <c r="Z46" s="220">
        <f t="shared" si="1"/>
        <v>0</v>
      </c>
      <c r="AA46" s="512">
        <f>C46+E46+G46+I46+K46+M46+O46+Q46+S46+U46+W46+Y46</f>
        <v>89</v>
      </c>
      <c r="AB46" s="222"/>
      <c r="AC46" s="512">
        <f>D46+F46+H46+J46+L46+N46+P46+R46+T46+V46+X46+Z46</f>
        <v>0</v>
      </c>
      <c r="AD46" s="512"/>
      <c r="AE46" s="223">
        <f>AC46/AA46</f>
        <v>0</v>
      </c>
    </row>
    <row r="47" spans="1:32" x14ac:dyDescent="0.2">
      <c r="A47" s="513" t="s">
        <v>100</v>
      </c>
      <c r="B47" s="514"/>
      <c r="C47" s="515">
        <f>D46/C46</f>
        <v>0</v>
      </c>
      <c r="D47" s="516"/>
      <c r="E47" s="515">
        <f>F46/E46</f>
        <v>0</v>
      </c>
      <c r="F47" s="516"/>
      <c r="G47" s="515">
        <f>H46/G46</f>
        <v>0</v>
      </c>
      <c r="H47" s="516"/>
      <c r="I47" s="515">
        <f>J46/I46</f>
        <v>0</v>
      </c>
      <c r="J47" s="516"/>
      <c r="K47" s="515">
        <f>L46/K46</f>
        <v>0</v>
      </c>
      <c r="L47" s="516"/>
      <c r="M47" s="515">
        <f>N46/M46</f>
        <v>0</v>
      </c>
      <c r="N47" s="516"/>
      <c r="O47" s="515">
        <f>P46/O46</f>
        <v>0</v>
      </c>
      <c r="P47" s="516"/>
      <c r="Q47" s="515">
        <f>R46/Q46</f>
        <v>0</v>
      </c>
      <c r="R47" s="516"/>
      <c r="S47" s="515">
        <f>T46/S46</f>
        <v>0</v>
      </c>
      <c r="T47" s="516"/>
      <c r="U47" s="515">
        <f>V46/U46</f>
        <v>0</v>
      </c>
      <c r="V47" s="516"/>
      <c r="W47" s="515">
        <f>X46/W46</f>
        <v>0</v>
      </c>
      <c r="X47" s="516"/>
      <c r="Y47" s="515">
        <f>Z46/Y46</f>
        <v>0</v>
      </c>
      <c r="Z47" s="516"/>
      <c r="AA47" s="512"/>
      <c r="AB47" s="222"/>
      <c r="AC47" s="512"/>
      <c r="AD47" s="512"/>
      <c r="AE47" s="224"/>
    </row>
    <row r="48" spans="1:32" x14ac:dyDescent="0.2">
      <c r="A48" s="528" t="s">
        <v>101</v>
      </c>
      <c r="B48" s="529"/>
      <c r="C48" s="526">
        <v>0.9</v>
      </c>
      <c r="D48" s="527"/>
      <c r="E48" s="526">
        <v>0.9</v>
      </c>
      <c r="F48" s="527"/>
      <c r="G48" s="526">
        <v>0.9</v>
      </c>
      <c r="H48" s="527"/>
      <c r="I48" s="526">
        <v>0.9</v>
      </c>
      <c r="J48" s="527"/>
      <c r="K48" s="526">
        <v>0.9</v>
      </c>
      <c r="L48" s="527"/>
      <c r="M48" s="526">
        <v>0.9</v>
      </c>
      <c r="N48" s="527"/>
      <c r="O48" s="526">
        <v>0.9</v>
      </c>
      <c r="P48" s="527"/>
      <c r="Q48" s="526">
        <v>0.9</v>
      </c>
      <c r="R48" s="527"/>
      <c r="S48" s="526">
        <v>0.9</v>
      </c>
      <c r="T48" s="527"/>
      <c r="U48" s="526">
        <v>0.9</v>
      </c>
      <c r="V48" s="527"/>
      <c r="W48" s="526">
        <v>0.9</v>
      </c>
      <c r="X48" s="527"/>
      <c r="Y48" s="526">
        <v>0.9</v>
      </c>
      <c r="Z48" s="527"/>
      <c r="AA48" s="225" t="s">
        <v>102</v>
      </c>
      <c r="AB48" s="226"/>
      <c r="AC48" s="517" t="s">
        <v>103</v>
      </c>
      <c r="AD48" s="518"/>
      <c r="AE48" s="227">
        <v>0.9</v>
      </c>
    </row>
    <row r="49" spans="1:31" x14ac:dyDescent="0.2">
      <c r="A49" s="519"/>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1"/>
    </row>
    <row r="50" spans="1:31" x14ac:dyDescent="0.2">
      <c r="A50" s="522"/>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c r="AD50" s="523"/>
      <c r="AE50" s="524"/>
    </row>
    <row r="51" spans="1:31" x14ac:dyDescent="0.2">
      <c r="A51" s="522"/>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c r="AD51" s="523"/>
      <c r="AE51" s="524"/>
    </row>
    <row r="52" spans="1:31" x14ac:dyDescent="0.2">
      <c r="A52" s="522"/>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c r="AD52" s="523"/>
      <c r="AE52" s="524"/>
    </row>
    <row r="53" spans="1:31" x14ac:dyDescent="0.2">
      <c r="A53" s="522"/>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4"/>
    </row>
    <row r="54" spans="1:31" x14ac:dyDescent="0.2">
      <c r="A54" s="522"/>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4"/>
    </row>
    <row r="55" spans="1:31" x14ac:dyDescent="0.2">
      <c r="A55" s="522"/>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4"/>
    </row>
    <row r="56" spans="1:31" x14ac:dyDescent="0.2">
      <c r="A56" s="522"/>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4"/>
    </row>
    <row r="57" spans="1:31" x14ac:dyDescent="0.2">
      <c r="A57" s="522"/>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4"/>
    </row>
    <row r="58" spans="1:31" x14ac:dyDescent="0.2">
      <c r="A58" s="522"/>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4"/>
    </row>
    <row r="59" spans="1:31" x14ac:dyDescent="0.2">
      <c r="A59" s="522"/>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4"/>
    </row>
    <row r="60" spans="1:31" x14ac:dyDescent="0.2">
      <c r="A60" s="522"/>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4"/>
    </row>
    <row r="61" spans="1:31" x14ac:dyDescent="0.2">
      <c r="A61" s="522"/>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4"/>
    </row>
    <row r="62" spans="1:31" x14ac:dyDescent="0.2">
      <c r="A62" s="522"/>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4"/>
    </row>
    <row r="63" spans="1:31" x14ac:dyDescent="0.2">
      <c r="A63" s="522"/>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4"/>
    </row>
    <row r="64" spans="1:31" x14ac:dyDescent="0.2">
      <c r="A64" s="522"/>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4"/>
    </row>
    <row r="65" spans="1:31" x14ac:dyDescent="0.2">
      <c r="A65" s="522"/>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4"/>
    </row>
    <row r="66" spans="1:31" x14ac:dyDescent="0.2">
      <c r="A66" s="522"/>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4"/>
    </row>
    <row r="67" spans="1:31" ht="15" x14ac:dyDescent="0.25">
      <c r="B67" s="525"/>
      <c r="C67" s="525"/>
      <c r="D67" s="525"/>
      <c r="E67" s="525"/>
      <c r="F67" s="525"/>
      <c r="G67" s="525"/>
      <c r="H67" s="525"/>
      <c r="I67" s="525"/>
      <c r="AE67" s="230"/>
    </row>
  </sheetData>
  <mergeCells count="128">
    <mergeCell ref="AC48:AD48"/>
    <mergeCell ref="A49:AE66"/>
    <mergeCell ref="B67:I67"/>
    <mergeCell ref="O48:P48"/>
    <mergeCell ref="Q48:R48"/>
    <mergeCell ref="S48:T48"/>
    <mergeCell ref="U48:V48"/>
    <mergeCell ref="W48:X48"/>
    <mergeCell ref="Y48:Z48"/>
    <mergeCell ref="K48:L48"/>
    <mergeCell ref="M48:N48"/>
    <mergeCell ref="A48:B48"/>
    <mergeCell ref="C48:D48"/>
    <mergeCell ref="E48:F48"/>
    <mergeCell ref="G48:H48"/>
    <mergeCell ref="I48:J48"/>
    <mergeCell ref="AC46:AD47"/>
    <mergeCell ref="A47:B47"/>
    <mergeCell ref="C47:D47"/>
    <mergeCell ref="E47:F47"/>
    <mergeCell ref="G47:H47"/>
    <mergeCell ref="A46:B46"/>
    <mergeCell ref="AA46:AA47"/>
    <mergeCell ref="U47:V47"/>
    <mergeCell ref="W47:X47"/>
    <mergeCell ref="Y47:Z47"/>
    <mergeCell ref="O47:P47"/>
    <mergeCell ref="Q47:R47"/>
    <mergeCell ref="S47:T47"/>
    <mergeCell ref="I47:J47"/>
    <mergeCell ref="K47:L47"/>
    <mergeCell ref="M47:N47"/>
    <mergeCell ref="A44:AE44"/>
    <mergeCell ref="A45:B45"/>
    <mergeCell ref="C45:D45"/>
    <mergeCell ref="G45:H45"/>
    <mergeCell ref="I45:J45"/>
    <mergeCell ref="K45:L45"/>
    <mergeCell ref="M45:N45"/>
    <mergeCell ref="O45:P45"/>
    <mergeCell ref="Q45:R45"/>
    <mergeCell ref="S45:T45"/>
    <mergeCell ref="U45:V45"/>
    <mergeCell ref="W45:X45"/>
    <mergeCell ref="Y45:Z45"/>
    <mergeCell ref="A35:A37"/>
    <mergeCell ref="A38:A40"/>
    <mergeCell ref="A41:B41"/>
    <mergeCell ref="A42:AE42"/>
    <mergeCell ref="A29:A34"/>
    <mergeCell ref="AE32:AF32"/>
    <mergeCell ref="AE33:AF33"/>
    <mergeCell ref="AE34:AF34"/>
    <mergeCell ref="AE35:AF35"/>
    <mergeCell ref="AE36:AF36"/>
    <mergeCell ref="AE37:AF37"/>
    <mergeCell ref="AE38:AF38"/>
    <mergeCell ref="AE39:AF39"/>
    <mergeCell ref="AE40:AF40"/>
    <mergeCell ref="AE41:AF41"/>
    <mergeCell ref="A8:X8"/>
    <mergeCell ref="A9:B9"/>
    <mergeCell ref="AA10:AA12"/>
    <mergeCell ref="AB10:AD10"/>
    <mergeCell ref="C11:D11"/>
    <mergeCell ref="E11:F11"/>
    <mergeCell ref="G11:H11"/>
    <mergeCell ref="I11:J11"/>
    <mergeCell ref="A43:AE43"/>
    <mergeCell ref="W11:X11"/>
    <mergeCell ref="Y11:Z11"/>
    <mergeCell ref="AB11:AB12"/>
    <mergeCell ref="AC11:AC12"/>
    <mergeCell ref="AD11:AD12"/>
    <mergeCell ref="A13:A28"/>
    <mergeCell ref="K11:L11"/>
    <mergeCell ref="M11:N11"/>
    <mergeCell ref="O11:P11"/>
    <mergeCell ref="Q11:R11"/>
    <mergeCell ref="S11:T11"/>
    <mergeCell ref="U11:V11"/>
    <mergeCell ref="A10:A12"/>
    <mergeCell ref="B10:B12"/>
    <mergeCell ref="C10:Z10"/>
    <mergeCell ref="AF1:AF3"/>
    <mergeCell ref="A5:AF5"/>
    <mergeCell ref="A6:AF6"/>
    <mergeCell ref="Y7:AF7"/>
    <mergeCell ref="Y8:AF8"/>
    <mergeCell ref="C9:D9"/>
    <mergeCell ref="E9:F9"/>
    <mergeCell ref="G9:H9"/>
    <mergeCell ref="I9:J9"/>
    <mergeCell ref="K9:L9"/>
    <mergeCell ref="M9:N9"/>
    <mergeCell ref="O9:P9"/>
    <mergeCell ref="Q9:R9"/>
    <mergeCell ref="S9:T9"/>
    <mergeCell ref="U9:V9"/>
    <mergeCell ref="W9:X9"/>
    <mergeCell ref="Y9:Z9"/>
    <mergeCell ref="AA9:AB9"/>
    <mergeCell ref="AC9:AD9"/>
    <mergeCell ref="A7:X7"/>
    <mergeCell ref="A1:B3"/>
    <mergeCell ref="C1:AE1"/>
    <mergeCell ref="C2:AE3"/>
    <mergeCell ref="A4:AE4"/>
    <mergeCell ref="AE16:AF16"/>
    <mergeCell ref="AE17:AF17"/>
    <mergeCell ref="AE18:AF18"/>
    <mergeCell ref="AE19:AF19"/>
    <mergeCell ref="AE20:AF20"/>
    <mergeCell ref="AE10:AF12"/>
    <mergeCell ref="AE13:AF13"/>
    <mergeCell ref="AE14:AF14"/>
    <mergeCell ref="AE15:AF15"/>
    <mergeCell ref="AE26:AF26"/>
    <mergeCell ref="AE27:AF27"/>
    <mergeCell ref="AE28:AF28"/>
    <mergeCell ref="AE31:AF31"/>
    <mergeCell ref="AE29:AF29"/>
    <mergeCell ref="AE30:AF30"/>
    <mergeCell ref="AE21:AF21"/>
    <mergeCell ref="AE22:AF22"/>
    <mergeCell ref="AE23:AF23"/>
    <mergeCell ref="AE24:AF24"/>
    <mergeCell ref="AE25:AF25"/>
  </mergeCells>
  <conditionalFormatting sqref="C13:Z41 AB13:AD41 C46:Z46 C47:C48 E47:E48 G47:G48 I47:I48 K47:K48 M47:M48 O47:O48 Q47:Q48 S47:S48 U47:U48 W47:W48 Y47:Y48">
    <cfRule type="cellIs" dxfId="163" priority="1" stopIfTrue="1" operator="equal">
      <formula>0</formula>
    </cfRule>
    <cfRule type="cellIs" dxfId="162" priority="2" operator="equal">
      <formula>0</formula>
    </cfRule>
    <cfRule type="cellIs" dxfId="161" priority="3" operator="between">
      <formula>1</formula>
      <formula>9</formula>
    </cfRule>
    <cfRule type="cellIs" dxfId="160" priority="4" stopIfTrue="1" operator="equal">
      <formula>0</formula>
    </cfRule>
    <cfRule type="cellIs" dxfId="159" priority="5" stopIfTrue="1" operator="equal">
      <formula>0</formula>
    </cfRule>
    <cfRule type="cellIs" dxfId="158" priority="6" stopIfTrue="1" operator="equal">
      <formula>0</formula>
    </cfRule>
    <cfRule type="cellIs" dxfId="157" priority="7" stopIfTrue="1" operator="equal">
      <formula>0</formula>
    </cfRule>
    <cfRule type="cellIs" dxfId="156" priority="8" stopIfTrue="1" operator="equal">
      <formula>1</formula>
    </cfRule>
  </conditionalFormatting>
  <hyperlinks>
    <hyperlink ref="B21" location="'Prog. Cap SG-SST Formación PESV'!A1" display="Elaboración  y seguimiento Plan de formación" xr:uid="{00000000-0004-0000-0000-000000000000}"/>
  </hyperlink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theme="0" tint="-0.249977111117893"/>
  </sheetPr>
  <dimension ref="A1:AN121"/>
  <sheetViews>
    <sheetView topLeftCell="A24" zoomScale="80" zoomScaleNormal="80" zoomScalePageLayoutView="80" workbookViewId="0">
      <pane ySplit="945" topLeftCell="A100" activePane="bottomLeft"/>
      <selection activeCell="C118" sqref="C118:L118"/>
      <selection pane="bottomLeft" activeCell="M123" sqref="M123"/>
    </sheetView>
  </sheetViews>
  <sheetFormatPr baseColWidth="10" defaultColWidth="11.42578125" defaultRowHeight="12.75" x14ac:dyDescent="0.2"/>
  <cols>
    <col min="1" max="1" width="4.7109375" style="2" customWidth="1"/>
    <col min="2" max="4" width="17.28515625" style="2" customWidth="1"/>
    <col min="5" max="28" width="6.28515625" style="2" customWidth="1"/>
    <col min="29" max="34" width="8.7109375" style="2" customWidth="1"/>
    <col min="35" max="16384" width="11.42578125" style="2"/>
  </cols>
  <sheetData>
    <row r="1" spans="1:34" ht="18" customHeight="1" thickBot="1" x14ac:dyDescent="0.25">
      <c r="A1" s="599"/>
      <c r="B1" s="600"/>
      <c r="C1" s="600"/>
      <c r="D1" s="601"/>
      <c r="E1" s="608" t="s">
        <v>584</v>
      </c>
      <c r="F1" s="609"/>
      <c r="G1" s="609"/>
      <c r="H1" s="609"/>
      <c r="I1" s="609"/>
      <c r="J1" s="609"/>
      <c r="K1" s="609"/>
      <c r="L1" s="609"/>
      <c r="M1" s="609"/>
      <c r="N1" s="609"/>
      <c r="O1" s="609"/>
      <c r="P1" s="609"/>
      <c r="Q1" s="609"/>
      <c r="R1" s="609"/>
      <c r="S1" s="609"/>
      <c r="T1" s="609"/>
      <c r="U1" s="609"/>
      <c r="V1" s="609"/>
      <c r="W1" s="609"/>
      <c r="X1" s="609"/>
      <c r="Y1" s="609"/>
      <c r="Z1" s="609"/>
      <c r="AA1" s="609"/>
      <c r="AB1" s="610"/>
      <c r="AC1" s="901" t="s">
        <v>585</v>
      </c>
      <c r="AD1" s="902"/>
      <c r="AE1" s="902"/>
      <c r="AF1" s="902"/>
      <c r="AG1" s="902"/>
      <c r="AH1" s="903"/>
    </row>
    <row r="2" spans="1:34" ht="27.75" customHeight="1" thickBot="1" x14ac:dyDescent="0.25">
      <c r="A2" s="602"/>
      <c r="B2" s="603"/>
      <c r="C2" s="603"/>
      <c r="D2" s="604"/>
      <c r="E2" s="611"/>
      <c r="F2" s="612"/>
      <c r="G2" s="612"/>
      <c r="H2" s="612"/>
      <c r="I2" s="612"/>
      <c r="J2" s="612"/>
      <c r="K2" s="612"/>
      <c r="L2" s="612"/>
      <c r="M2" s="612"/>
      <c r="N2" s="612"/>
      <c r="O2" s="612"/>
      <c r="P2" s="612"/>
      <c r="Q2" s="612"/>
      <c r="R2" s="612"/>
      <c r="S2" s="612"/>
      <c r="T2" s="612"/>
      <c r="U2" s="612"/>
      <c r="V2" s="612"/>
      <c r="W2" s="612"/>
      <c r="X2" s="612"/>
      <c r="Y2" s="612"/>
      <c r="Z2" s="612"/>
      <c r="AA2" s="612"/>
      <c r="AB2" s="613"/>
      <c r="AC2" s="901" t="s">
        <v>586</v>
      </c>
      <c r="AD2" s="902"/>
      <c r="AE2" s="902"/>
      <c r="AF2" s="902"/>
      <c r="AG2" s="902"/>
      <c r="AH2" s="903"/>
    </row>
    <row r="3" spans="1:34" ht="18" customHeight="1" thickBot="1" x14ac:dyDescent="0.25">
      <c r="A3" s="605"/>
      <c r="B3" s="606"/>
      <c r="C3" s="606"/>
      <c r="D3" s="607"/>
      <c r="E3" s="614"/>
      <c r="F3" s="615"/>
      <c r="G3" s="615"/>
      <c r="H3" s="615"/>
      <c r="I3" s="615"/>
      <c r="J3" s="615"/>
      <c r="K3" s="615"/>
      <c r="L3" s="615"/>
      <c r="M3" s="615"/>
      <c r="N3" s="615"/>
      <c r="O3" s="615"/>
      <c r="P3" s="615"/>
      <c r="Q3" s="615"/>
      <c r="R3" s="615"/>
      <c r="S3" s="615"/>
      <c r="T3" s="615"/>
      <c r="U3" s="615"/>
      <c r="V3" s="615"/>
      <c r="W3" s="615"/>
      <c r="X3" s="615"/>
      <c r="Y3" s="615"/>
      <c r="Z3" s="615"/>
      <c r="AA3" s="615"/>
      <c r="AB3" s="616"/>
      <c r="AC3" s="901" t="s">
        <v>587</v>
      </c>
      <c r="AD3" s="902"/>
      <c r="AE3" s="902"/>
      <c r="AF3" s="902"/>
      <c r="AG3" s="902"/>
      <c r="AH3" s="903"/>
    </row>
    <row r="4" spans="1:34" ht="16.5" customHeight="1" x14ac:dyDescent="0.2">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1302" t="s">
        <v>588</v>
      </c>
      <c r="B5" s="836"/>
      <c r="C5" s="836"/>
      <c r="D5" s="836"/>
      <c r="E5" s="836"/>
      <c r="F5" s="836"/>
      <c r="G5" s="836"/>
      <c r="H5" s="836"/>
      <c r="I5" s="836"/>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7"/>
    </row>
    <row r="6" spans="1:34" ht="17.25" customHeight="1" x14ac:dyDescent="0.2">
      <c r="A6" s="638" t="s">
        <v>589</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1302" t="s">
        <v>505</v>
      </c>
      <c r="B7" s="836"/>
      <c r="C7" s="836"/>
      <c r="D7" s="836"/>
      <c r="E7" s="836"/>
      <c r="F7" s="836"/>
      <c r="G7" s="836"/>
      <c r="H7" s="836"/>
      <c r="I7" s="836"/>
      <c r="J7" s="836"/>
      <c r="K7" s="836"/>
      <c r="L7" s="836"/>
      <c r="M7" s="836"/>
      <c r="N7" s="836"/>
      <c r="O7" s="836"/>
      <c r="P7" s="836"/>
      <c r="Q7" s="836"/>
      <c r="R7" s="836"/>
      <c r="S7" s="836"/>
      <c r="T7" s="836"/>
      <c r="U7" s="836"/>
      <c r="V7" s="836"/>
      <c r="W7" s="836"/>
      <c r="X7" s="836"/>
      <c r="Y7" s="836"/>
      <c r="Z7" s="836"/>
      <c r="AA7" s="836"/>
      <c r="AB7" s="836"/>
      <c r="AC7" s="836"/>
      <c r="AD7" s="836"/>
      <c r="AE7" s="836"/>
      <c r="AF7" s="836"/>
      <c r="AG7" s="836"/>
      <c r="AH7" s="837"/>
    </row>
    <row r="8" spans="1:34" ht="21.75" customHeight="1" x14ac:dyDescent="0.2">
      <c r="A8" s="632" t="s">
        <v>590</v>
      </c>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41"/>
    </row>
    <row r="9" spans="1:34" ht="15" customHeight="1" x14ac:dyDescent="0.2">
      <c r="A9" s="1302" t="s">
        <v>193</v>
      </c>
      <c r="B9" s="836"/>
      <c r="C9" s="836"/>
      <c r="D9" s="836"/>
      <c r="E9" s="836"/>
      <c r="F9" s="836"/>
      <c r="G9" s="836"/>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7"/>
    </row>
    <row r="10" spans="1:34" ht="21.75" customHeight="1" x14ac:dyDescent="0.2">
      <c r="A10" s="642" t="s">
        <v>591</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4"/>
    </row>
    <row r="11" spans="1:34" s="1" customFormat="1" ht="13.5" thickBot="1" x14ac:dyDescent="0.25">
      <c r="A11" s="54"/>
    </row>
    <row r="12" spans="1:34" ht="30" customHeight="1" x14ac:dyDescent="0.2">
      <c r="A12" s="1303" t="s">
        <v>195</v>
      </c>
      <c r="B12" s="1304"/>
      <c r="C12" s="1304"/>
      <c r="D12" s="1305"/>
      <c r="E12" s="1306" t="s">
        <v>196</v>
      </c>
      <c r="F12" s="1306"/>
      <c r="G12" s="1306"/>
      <c r="H12" s="1306" t="s">
        <v>415</v>
      </c>
      <c r="I12" s="1306"/>
      <c r="J12" s="1306"/>
      <c r="K12" s="1306"/>
      <c r="L12" s="1306"/>
      <c r="M12" s="1306"/>
      <c r="N12" s="1306"/>
      <c r="O12" s="1306"/>
      <c r="P12" s="1306"/>
      <c r="Q12" s="1306"/>
      <c r="R12" s="1306" t="s">
        <v>198</v>
      </c>
      <c r="S12" s="1306"/>
      <c r="T12" s="1306"/>
      <c r="U12" s="1306"/>
      <c r="V12" s="1306"/>
      <c r="W12" s="1306"/>
      <c r="X12" s="1306"/>
      <c r="Y12" s="1306"/>
      <c r="Z12" s="1306"/>
      <c r="AA12" s="1306"/>
      <c r="AB12" s="1306"/>
      <c r="AC12" s="1306" t="s">
        <v>199</v>
      </c>
      <c r="AD12" s="1306"/>
      <c r="AE12" s="1306"/>
      <c r="AF12" s="1306"/>
      <c r="AG12" s="1306"/>
      <c r="AH12" s="1307"/>
    </row>
    <row r="13" spans="1:34" ht="20.25" customHeight="1" x14ac:dyDescent="0.2">
      <c r="A13" s="632" t="s">
        <v>200</v>
      </c>
      <c r="B13" s="633"/>
      <c r="C13" s="633"/>
      <c r="D13" s="634"/>
      <c r="E13" s="620">
        <v>1</v>
      </c>
      <c r="F13" s="620"/>
      <c r="G13" s="620"/>
      <c r="H13" s="620" t="s">
        <v>592</v>
      </c>
      <c r="I13" s="620"/>
      <c r="J13" s="620"/>
      <c r="K13" s="620"/>
      <c r="L13" s="620"/>
      <c r="M13" s="620"/>
      <c r="N13" s="620"/>
      <c r="O13" s="620"/>
      <c r="P13" s="620"/>
      <c r="Q13" s="620"/>
      <c r="R13" s="621" t="s">
        <v>593</v>
      </c>
      <c r="S13" s="622"/>
      <c r="T13" s="622"/>
      <c r="U13" s="622"/>
      <c r="V13" s="622"/>
      <c r="W13" s="622"/>
      <c r="X13" s="622"/>
      <c r="Y13" s="622"/>
      <c r="Z13" s="622"/>
      <c r="AA13" s="622"/>
      <c r="AB13" s="623"/>
      <c r="AC13" s="639" t="s">
        <v>594</v>
      </c>
      <c r="AD13" s="620"/>
      <c r="AE13" s="620"/>
      <c r="AF13" s="620"/>
      <c r="AG13" s="620"/>
      <c r="AH13" s="645"/>
    </row>
    <row r="14" spans="1:34" ht="20.25" customHeight="1" x14ac:dyDescent="0.2">
      <c r="A14" s="632" t="s">
        <v>204</v>
      </c>
      <c r="B14" s="633"/>
      <c r="C14" s="633"/>
      <c r="D14" s="634"/>
      <c r="E14" s="620">
        <v>2</v>
      </c>
      <c r="F14" s="620"/>
      <c r="G14" s="620"/>
      <c r="H14" s="620" t="s">
        <v>595</v>
      </c>
      <c r="I14" s="620"/>
      <c r="J14" s="620"/>
      <c r="K14" s="620"/>
      <c r="L14" s="620"/>
      <c r="M14" s="620"/>
      <c r="N14" s="620"/>
      <c r="O14" s="620"/>
      <c r="P14" s="620"/>
      <c r="Q14" s="620"/>
      <c r="R14" s="624"/>
      <c r="S14" s="625"/>
      <c r="T14" s="625"/>
      <c r="U14" s="625"/>
      <c r="V14" s="625"/>
      <c r="W14" s="625"/>
      <c r="X14" s="625"/>
      <c r="Y14" s="625"/>
      <c r="Z14" s="625"/>
      <c r="AA14" s="625"/>
      <c r="AB14" s="626"/>
      <c r="AC14" s="620"/>
      <c r="AD14" s="620"/>
      <c r="AE14" s="620"/>
      <c r="AF14" s="620"/>
      <c r="AG14" s="620"/>
      <c r="AH14" s="645"/>
    </row>
    <row r="15" spans="1:34" ht="20.25" customHeight="1" x14ac:dyDescent="0.2">
      <c r="A15" s="617" t="s">
        <v>205</v>
      </c>
      <c r="B15" s="618"/>
      <c r="C15" s="618"/>
      <c r="D15" s="619"/>
      <c r="E15" s="620">
        <v>3</v>
      </c>
      <c r="F15" s="620"/>
      <c r="G15" s="620"/>
      <c r="H15" s="620" t="s">
        <v>592</v>
      </c>
      <c r="I15" s="620"/>
      <c r="J15" s="620"/>
      <c r="K15" s="620"/>
      <c r="L15" s="620"/>
      <c r="M15" s="620"/>
      <c r="N15" s="620"/>
      <c r="O15" s="620"/>
      <c r="P15" s="620"/>
      <c r="Q15" s="620"/>
      <c r="R15" s="624"/>
      <c r="S15" s="625"/>
      <c r="T15" s="625"/>
      <c r="U15" s="625"/>
      <c r="V15" s="625"/>
      <c r="W15" s="625"/>
      <c r="X15" s="625"/>
      <c r="Y15" s="625"/>
      <c r="Z15" s="625"/>
      <c r="AA15" s="625"/>
      <c r="AB15" s="626"/>
      <c r="AC15" s="620"/>
      <c r="AD15" s="620"/>
      <c r="AE15" s="620"/>
      <c r="AF15" s="620"/>
      <c r="AG15" s="620"/>
      <c r="AH15" s="645"/>
    </row>
    <row r="16" spans="1:34" ht="20.25" customHeight="1" x14ac:dyDescent="0.2">
      <c r="A16" s="617" t="s">
        <v>206</v>
      </c>
      <c r="B16" s="618"/>
      <c r="C16" s="618"/>
      <c r="D16" s="619"/>
      <c r="E16" s="620">
        <v>4</v>
      </c>
      <c r="F16" s="620"/>
      <c r="G16" s="620"/>
      <c r="H16" s="620" t="s">
        <v>595</v>
      </c>
      <c r="I16" s="620"/>
      <c r="J16" s="620"/>
      <c r="K16" s="620"/>
      <c r="L16" s="620"/>
      <c r="M16" s="620"/>
      <c r="N16" s="620"/>
      <c r="O16" s="620"/>
      <c r="P16" s="620"/>
      <c r="Q16" s="620"/>
      <c r="R16" s="624"/>
      <c r="S16" s="625"/>
      <c r="T16" s="625"/>
      <c r="U16" s="625"/>
      <c r="V16" s="625"/>
      <c r="W16" s="625"/>
      <c r="X16" s="625"/>
      <c r="Y16" s="625"/>
      <c r="Z16" s="625"/>
      <c r="AA16" s="625"/>
      <c r="AB16" s="626"/>
      <c r="AC16" s="620"/>
      <c r="AD16" s="620"/>
      <c r="AE16" s="620"/>
      <c r="AF16" s="620"/>
      <c r="AG16" s="620"/>
      <c r="AH16" s="645"/>
    </row>
    <row r="17" spans="1:34" ht="20.25" customHeight="1" x14ac:dyDescent="0.2">
      <c r="A17" s="617" t="s">
        <v>207</v>
      </c>
      <c r="B17" s="618"/>
      <c r="C17" s="618"/>
      <c r="D17" s="619"/>
      <c r="E17" s="620">
        <v>5</v>
      </c>
      <c r="F17" s="620"/>
      <c r="G17" s="620"/>
      <c r="H17" s="620" t="s">
        <v>595</v>
      </c>
      <c r="I17" s="620"/>
      <c r="J17" s="620"/>
      <c r="K17" s="620"/>
      <c r="L17" s="620"/>
      <c r="M17" s="620"/>
      <c r="N17" s="620"/>
      <c r="O17" s="620"/>
      <c r="P17" s="620"/>
      <c r="Q17" s="620"/>
      <c r="R17" s="624"/>
      <c r="S17" s="625"/>
      <c r="T17" s="625"/>
      <c r="U17" s="625"/>
      <c r="V17" s="625"/>
      <c r="W17" s="625"/>
      <c r="X17" s="625"/>
      <c r="Y17" s="625"/>
      <c r="Z17" s="625"/>
      <c r="AA17" s="625"/>
      <c r="AB17" s="626"/>
      <c r="AC17" s="620"/>
      <c r="AD17" s="620"/>
      <c r="AE17" s="620"/>
      <c r="AF17" s="620"/>
      <c r="AG17" s="620"/>
      <c r="AH17" s="645"/>
    </row>
    <row r="18" spans="1:34" ht="20.25" customHeight="1" thickBot="1" x14ac:dyDescent="0.25">
      <c r="A18" s="648"/>
      <c r="B18" s="649"/>
      <c r="C18" s="649"/>
      <c r="D18" s="650"/>
      <c r="E18" s="651"/>
      <c r="F18" s="651"/>
      <c r="G18" s="651"/>
      <c r="H18" s="646"/>
      <c r="I18" s="646"/>
      <c r="J18" s="646"/>
      <c r="K18" s="646"/>
      <c r="L18" s="646"/>
      <c r="M18" s="646"/>
      <c r="N18" s="646"/>
      <c r="O18" s="646"/>
      <c r="P18" s="646"/>
      <c r="Q18" s="646"/>
      <c r="R18" s="627"/>
      <c r="S18" s="628"/>
      <c r="T18" s="628"/>
      <c r="U18" s="628"/>
      <c r="V18" s="628"/>
      <c r="W18" s="628"/>
      <c r="X18" s="628"/>
      <c r="Y18" s="628"/>
      <c r="Z18" s="628"/>
      <c r="AA18" s="628"/>
      <c r="AB18" s="629"/>
      <c r="AC18" s="646"/>
      <c r="AD18" s="646"/>
      <c r="AE18" s="646"/>
      <c r="AF18" s="646"/>
      <c r="AG18" s="646"/>
      <c r="AH18" s="647"/>
    </row>
    <row r="19" spans="1:34" ht="12.75" customHeight="1" x14ac:dyDescent="0.2">
      <c r="A19" s="33"/>
      <c r="B19" s="34"/>
      <c r="C19" s="34"/>
      <c r="D19" s="34"/>
      <c r="E19" s="68"/>
      <c r="F19" s="68"/>
      <c r="G19" s="35"/>
      <c r="H19" s="35"/>
      <c r="I19" s="71"/>
      <c r="J19" s="71"/>
      <c r="K19" s="71"/>
      <c r="L19" s="36"/>
      <c r="M19" s="71"/>
      <c r="N19" s="71"/>
      <c r="O19" s="71"/>
      <c r="P19" s="36"/>
      <c r="Q19" s="71"/>
      <c r="R19" s="71"/>
      <c r="S19" s="71"/>
      <c r="T19" s="71"/>
      <c r="U19" s="71"/>
      <c r="V19" s="71"/>
      <c r="W19" s="71"/>
      <c r="X19" s="71"/>
      <c r="Y19" s="71"/>
      <c r="Z19" s="71"/>
      <c r="AA19" s="71"/>
      <c r="AB19" s="71"/>
      <c r="AC19" s="71"/>
      <c r="AD19" s="71"/>
      <c r="AE19" s="71"/>
      <c r="AF19" s="71"/>
      <c r="AG19" s="71"/>
      <c r="AH19" s="37"/>
    </row>
    <row r="20" spans="1:34" ht="15" customHeight="1" x14ac:dyDescent="0.2">
      <c r="A20" s="660" t="s">
        <v>208</v>
      </c>
      <c r="B20" s="661"/>
      <c r="C20" s="661"/>
      <c r="D20" s="661"/>
      <c r="E20" s="661"/>
      <c r="F20" s="661"/>
      <c r="G20" s="38"/>
      <c r="H20" s="55" t="s">
        <v>29</v>
      </c>
      <c r="I20" s="663" t="s">
        <v>209</v>
      </c>
      <c r="J20" s="603"/>
      <c r="K20" s="664"/>
      <c r="L20" s="56" t="s">
        <v>30</v>
      </c>
      <c r="M20" s="663" t="s">
        <v>103</v>
      </c>
      <c r="N20" s="603"/>
      <c r="O20" s="664"/>
      <c r="P20" s="74" t="s">
        <v>210</v>
      </c>
      <c r="Q20" s="663" t="s">
        <v>211</v>
      </c>
      <c r="R20" s="603"/>
      <c r="S20" s="603"/>
      <c r="T20" s="75" t="s">
        <v>212</v>
      </c>
      <c r="U20" s="662" t="s">
        <v>213</v>
      </c>
      <c r="V20" s="662"/>
      <c r="W20" s="662"/>
      <c r="Y20" s="603"/>
      <c r="Z20" s="603"/>
      <c r="AA20" s="603"/>
      <c r="AH20" s="72"/>
    </row>
    <row r="21" spans="1:34" ht="16.5" customHeight="1" thickBot="1" x14ac:dyDescent="0.25">
      <c r="A21" s="667" t="s">
        <v>214</v>
      </c>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5"/>
    </row>
    <row r="22" spans="1:34" ht="15" customHeight="1" thickBot="1" x14ac:dyDescent="0.25">
      <c r="A22" s="1292" t="s">
        <v>215</v>
      </c>
      <c r="B22" s="683" t="s">
        <v>216</v>
      </c>
      <c r="C22" s="684"/>
      <c r="D22" s="685"/>
      <c r="E22" s="681" t="s">
        <v>217</v>
      </c>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1295" t="s">
        <v>218</v>
      </c>
      <c r="AD22" s="1296"/>
      <c r="AE22" s="1296"/>
      <c r="AF22" s="1296"/>
      <c r="AG22" s="1296"/>
      <c r="AH22" s="1297"/>
    </row>
    <row r="23" spans="1:34" ht="15" customHeight="1" thickBot="1" x14ac:dyDescent="0.25">
      <c r="A23" s="1293"/>
      <c r="B23" s="686"/>
      <c r="C23" s="687"/>
      <c r="D23" s="688"/>
      <c r="E23" s="681"/>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1252"/>
      <c r="AD23" s="1298"/>
      <c r="AE23" s="1298"/>
      <c r="AF23" s="1298"/>
      <c r="AG23" s="1298"/>
      <c r="AH23" s="1299"/>
    </row>
    <row r="24" spans="1:34" ht="12.75" customHeight="1" x14ac:dyDescent="0.2">
      <c r="A24" s="1293"/>
      <c r="B24" s="686"/>
      <c r="C24" s="687"/>
      <c r="D24" s="688"/>
      <c r="E24" s="665" t="s">
        <v>14</v>
      </c>
      <c r="F24" s="666"/>
      <c r="G24" s="665" t="s">
        <v>15</v>
      </c>
      <c r="H24" s="666"/>
      <c r="I24" s="665" t="s">
        <v>16</v>
      </c>
      <c r="J24" s="666"/>
      <c r="K24" s="665" t="s">
        <v>17</v>
      </c>
      <c r="L24" s="666"/>
      <c r="M24" s="665" t="s">
        <v>18</v>
      </c>
      <c r="N24" s="666"/>
      <c r="O24" s="665" t="s">
        <v>19</v>
      </c>
      <c r="P24" s="666"/>
      <c r="Q24" s="665" t="s">
        <v>20</v>
      </c>
      <c r="R24" s="666"/>
      <c r="S24" s="665" t="s">
        <v>21</v>
      </c>
      <c r="T24" s="666"/>
      <c r="U24" s="665" t="s">
        <v>22</v>
      </c>
      <c r="V24" s="666"/>
      <c r="W24" s="665" t="s">
        <v>23</v>
      </c>
      <c r="X24" s="666"/>
      <c r="Y24" s="665" t="s">
        <v>24</v>
      </c>
      <c r="Z24" s="666"/>
      <c r="AA24" s="665" t="s">
        <v>25</v>
      </c>
      <c r="AB24" s="666"/>
      <c r="AC24" s="1252"/>
      <c r="AD24" s="1298"/>
      <c r="AE24" s="1298"/>
      <c r="AF24" s="1298"/>
      <c r="AG24" s="1298"/>
      <c r="AH24" s="1299"/>
    </row>
    <row r="25" spans="1:34" ht="13.5" customHeight="1" thickBot="1" x14ac:dyDescent="0.25">
      <c r="A25" s="1294"/>
      <c r="B25" s="689"/>
      <c r="C25" s="690"/>
      <c r="D25" s="691"/>
      <c r="E25" s="18" t="s">
        <v>29</v>
      </c>
      <c r="F25" s="19" t="s">
        <v>30</v>
      </c>
      <c r="G25" s="18" t="s">
        <v>29</v>
      </c>
      <c r="H25" s="19" t="s">
        <v>30</v>
      </c>
      <c r="I25" s="18" t="s">
        <v>29</v>
      </c>
      <c r="J25" s="19" t="s">
        <v>30</v>
      </c>
      <c r="K25" s="18" t="s">
        <v>29</v>
      </c>
      <c r="L25" s="19" t="s">
        <v>30</v>
      </c>
      <c r="M25" s="18" t="s">
        <v>29</v>
      </c>
      <c r="N25" s="19" t="s">
        <v>30</v>
      </c>
      <c r="O25" s="18" t="s">
        <v>29</v>
      </c>
      <c r="P25" s="19" t="s">
        <v>30</v>
      </c>
      <c r="Q25" s="18" t="s">
        <v>29</v>
      </c>
      <c r="R25" s="19" t="s">
        <v>30</v>
      </c>
      <c r="S25" s="18" t="s">
        <v>29</v>
      </c>
      <c r="T25" s="19" t="s">
        <v>30</v>
      </c>
      <c r="U25" s="18" t="s">
        <v>29</v>
      </c>
      <c r="V25" s="19" t="s">
        <v>30</v>
      </c>
      <c r="W25" s="18" t="s">
        <v>29</v>
      </c>
      <c r="X25" s="19" t="s">
        <v>30</v>
      </c>
      <c r="Y25" s="18" t="s">
        <v>29</v>
      </c>
      <c r="Z25" s="19" t="s">
        <v>30</v>
      </c>
      <c r="AA25" s="18" t="s">
        <v>29</v>
      </c>
      <c r="AB25" s="20" t="s">
        <v>30</v>
      </c>
      <c r="AC25" s="1252"/>
      <c r="AD25" s="1298"/>
      <c r="AE25" s="1298"/>
      <c r="AF25" s="1298"/>
      <c r="AG25" s="1298"/>
      <c r="AH25" s="1299"/>
    </row>
    <row r="26" spans="1:34" ht="24" customHeight="1" thickBot="1" x14ac:dyDescent="0.25">
      <c r="A26" s="1300" t="s">
        <v>29</v>
      </c>
      <c r="B26" s="1256" t="s">
        <v>219</v>
      </c>
      <c r="C26" s="1257"/>
      <c r="D26" s="1257"/>
      <c r="E26" s="1257"/>
      <c r="F26" s="1257"/>
      <c r="G26" s="1257"/>
      <c r="H26" s="1257"/>
      <c r="I26" s="1257"/>
      <c r="J26" s="1257"/>
      <c r="K26" s="1257"/>
      <c r="L26" s="1257"/>
      <c r="M26" s="1257"/>
      <c r="N26" s="1257"/>
      <c r="O26" s="1257"/>
      <c r="P26" s="1257"/>
      <c r="Q26" s="1257"/>
      <c r="R26" s="1257"/>
      <c r="S26" s="1257"/>
      <c r="T26" s="1257"/>
      <c r="U26" s="1257"/>
      <c r="V26" s="1257"/>
      <c r="W26" s="1257"/>
      <c r="X26" s="1257"/>
      <c r="Y26" s="1257"/>
      <c r="Z26" s="1257"/>
      <c r="AA26" s="1257"/>
      <c r="AB26" s="1258"/>
      <c r="AC26" s="1252"/>
      <c r="AD26" s="1298"/>
      <c r="AE26" s="1298"/>
      <c r="AF26" s="1298"/>
      <c r="AG26" s="1298"/>
      <c r="AH26" s="1299"/>
    </row>
    <row r="27" spans="1:34" ht="37.5" customHeight="1" x14ac:dyDescent="0.2">
      <c r="A27" s="1301"/>
      <c r="B27" s="694" t="s">
        <v>596</v>
      </c>
      <c r="C27" s="695"/>
      <c r="D27" s="696"/>
      <c r="E27" s="13">
        <v>1</v>
      </c>
      <c r="F27" s="11"/>
      <c r="G27" s="11">
        <v>1</v>
      </c>
      <c r="H27" s="11"/>
      <c r="I27" s="11"/>
      <c r="J27" s="11"/>
      <c r="K27" s="11"/>
      <c r="L27" s="11"/>
      <c r="M27" s="11"/>
      <c r="N27" s="11"/>
      <c r="O27" s="11"/>
      <c r="P27" s="11"/>
      <c r="Q27" s="11"/>
      <c r="R27" s="11"/>
      <c r="S27" s="11"/>
      <c r="T27" s="11"/>
      <c r="U27" s="11"/>
      <c r="V27" s="11"/>
      <c r="W27" s="11"/>
      <c r="X27" s="11"/>
      <c r="Y27" s="11"/>
      <c r="Z27" s="11"/>
      <c r="AA27" s="11"/>
      <c r="AB27" s="81"/>
      <c r="AC27" s="1252"/>
      <c r="AD27" s="1298"/>
      <c r="AE27" s="1298"/>
      <c r="AF27" s="1298"/>
      <c r="AG27" s="1298"/>
      <c r="AH27" s="1299"/>
    </row>
    <row r="28" spans="1:34" ht="31.5" customHeight="1" thickBot="1" x14ac:dyDescent="0.25">
      <c r="A28" s="1301"/>
      <c r="B28" s="638" t="s">
        <v>597</v>
      </c>
      <c r="C28" s="639"/>
      <c r="D28" s="640"/>
      <c r="E28" s="13">
        <v>1</v>
      </c>
      <c r="F28" s="11"/>
      <c r="G28" s="11">
        <v>1</v>
      </c>
      <c r="H28" s="11"/>
      <c r="I28" s="11">
        <v>1</v>
      </c>
      <c r="J28" s="11"/>
      <c r="K28" s="11">
        <v>1</v>
      </c>
      <c r="L28" s="11"/>
      <c r="M28" s="11">
        <v>1</v>
      </c>
      <c r="N28" s="11"/>
      <c r="O28" s="11">
        <v>1</v>
      </c>
      <c r="P28" s="11"/>
      <c r="Q28" s="11">
        <v>1</v>
      </c>
      <c r="R28" s="11"/>
      <c r="S28" s="11">
        <v>1</v>
      </c>
      <c r="T28" s="11"/>
      <c r="U28" s="11">
        <v>1</v>
      </c>
      <c r="V28" s="11"/>
      <c r="W28" s="11">
        <v>1</v>
      </c>
      <c r="X28" s="11"/>
      <c r="Y28" s="11">
        <v>1</v>
      </c>
      <c r="Z28" s="11"/>
      <c r="AA28" s="11">
        <v>1</v>
      </c>
      <c r="AB28" s="81"/>
      <c r="AC28" s="1252"/>
      <c r="AD28" s="1298"/>
      <c r="AE28" s="1298"/>
      <c r="AF28" s="1298"/>
      <c r="AG28" s="1298"/>
      <c r="AH28" s="1299"/>
    </row>
    <row r="29" spans="1:34" ht="24.75" customHeight="1" thickBot="1" x14ac:dyDescent="0.25">
      <c r="A29" s="1251" t="s">
        <v>222</v>
      </c>
      <c r="B29" s="1273" t="s">
        <v>223</v>
      </c>
      <c r="C29" s="1274"/>
      <c r="D29" s="1274"/>
      <c r="E29" s="95"/>
      <c r="F29" s="95"/>
      <c r="G29" s="95"/>
      <c r="H29" s="95"/>
      <c r="I29" s="95"/>
      <c r="J29" s="95"/>
      <c r="K29" s="95"/>
      <c r="L29" s="95"/>
      <c r="M29" s="95"/>
      <c r="N29" s="95"/>
      <c r="O29" s="95"/>
      <c r="P29" s="95"/>
      <c r="Q29" s="95"/>
      <c r="R29" s="95"/>
      <c r="S29" s="95"/>
      <c r="T29" s="95"/>
      <c r="U29" s="95"/>
      <c r="V29" s="95"/>
      <c r="W29" s="95"/>
      <c r="X29" s="95"/>
      <c r="Y29" s="95"/>
      <c r="Z29" s="95"/>
      <c r="AA29" s="95"/>
      <c r="AB29" s="96"/>
      <c r="AC29" s="655" t="s">
        <v>224</v>
      </c>
      <c r="AD29" s="656"/>
      <c r="AE29" s="657"/>
      <c r="AF29" s="77"/>
      <c r="AG29" s="79"/>
      <c r="AH29" s="78"/>
    </row>
    <row r="30" spans="1:34" ht="24.75" customHeight="1" thickBot="1" x14ac:dyDescent="0.25">
      <c r="A30" s="1252"/>
      <c r="B30" s="1273" t="s">
        <v>330</v>
      </c>
      <c r="C30" s="1274"/>
      <c r="D30" s="1274"/>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8"/>
      <c r="AC30" s="133" t="s">
        <v>29</v>
      </c>
      <c r="AD30" s="99" t="s">
        <v>30</v>
      </c>
      <c r="AE30" s="76" t="s">
        <v>226</v>
      </c>
      <c r="AF30" s="82"/>
      <c r="AG30" s="22"/>
      <c r="AH30" s="21"/>
    </row>
    <row r="31" spans="1:34" ht="21.75" customHeight="1" x14ac:dyDescent="0.2">
      <c r="A31" s="1252"/>
      <c r="B31" s="706" t="s">
        <v>598</v>
      </c>
      <c r="C31" s="707"/>
      <c r="D31" s="863"/>
      <c r="E31" s="143">
        <v>1</v>
      </c>
      <c r="F31" s="85"/>
      <c r="G31" s="85"/>
      <c r="H31" s="85"/>
      <c r="I31" s="85"/>
      <c r="J31" s="85"/>
      <c r="K31" s="85">
        <v>1</v>
      </c>
      <c r="L31" s="85"/>
      <c r="M31" s="85"/>
      <c r="N31" s="85"/>
      <c r="O31" s="85"/>
      <c r="P31" s="85"/>
      <c r="Q31" s="85">
        <v>1</v>
      </c>
      <c r="R31" s="85"/>
      <c r="S31" s="85"/>
      <c r="T31" s="85"/>
      <c r="U31" s="85"/>
      <c r="V31" s="85"/>
      <c r="W31" s="85">
        <v>1</v>
      </c>
      <c r="X31" s="85"/>
      <c r="Y31" s="85"/>
      <c r="Z31" s="85"/>
      <c r="AA31" s="85"/>
      <c r="AB31" s="131"/>
      <c r="AC31" s="122">
        <f t="shared" ref="AC31:AD42" si="0">(E31+G31+I31+K31+M31+O31+Q31+S31+U31+W31+Y31+AA31)</f>
        <v>4</v>
      </c>
      <c r="AD31" s="123">
        <f t="shared" si="0"/>
        <v>0</v>
      </c>
      <c r="AE31" s="103">
        <f t="shared" ref="AE31:AE42" si="1">AD31/AC31</f>
        <v>0</v>
      </c>
      <c r="AF31" s="22"/>
      <c r="AG31" s="22"/>
      <c r="AH31" s="21"/>
    </row>
    <row r="32" spans="1:34" ht="21.75" customHeight="1" x14ac:dyDescent="0.2">
      <c r="A32" s="1252"/>
      <c r="B32" s="632" t="s">
        <v>599</v>
      </c>
      <c r="C32" s="633"/>
      <c r="D32" s="641"/>
      <c r="E32" s="144"/>
      <c r="F32" s="12"/>
      <c r="G32" s="12"/>
      <c r="H32" s="12"/>
      <c r="I32" s="12"/>
      <c r="J32" s="12"/>
      <c r="K32" s="12"/>
      <c r="L32" s="12"/>
      <c r="M32" s="12"/>
      <c r="N32" s="12"/>
      <c r="O32" s="12"/>
      <c r="P32" s="12"/>
      <c r="Q32" s="12"/>
      <c r="R32" s="12"/>
      <c r="S32" s="12">
        <v>10</v>
      </c>
      <c r="T32" s="12"/>
      <c r="U32" s="12"/>
      <c r="V32" s="12"/>
      <c r="W32" s="12"/>
      <c r="X32" s="12"/>
      <c r="Y32" s="12"/>
      <c r="Z32" s="12"/>
      <c r="AA32" s="12"/>
      <c r="AB32" s="121"/>
      <c r="AC32" s="120">
        <f t="shared" si="0"/>
        <v>10</v>
      </c>
      <c r="AD32" s="116">
        <f t="shared" si="0"/>
        <v>0</v>
      </c>
      <c r="AE32" s="80">
        <f t="shared" si="1"/>
        <v>0</v>
      </c>
      <c r="AF32" s="22"/>
      <c r="AG32" s="22"/>
      <c r="AH32" s="21"/>
    </row>
    <row r="33" spans="1:34" ht="21.75" customHeight="1" x14ac:dyDescent="0.2">
      <c r="A33" s="1252"/>
      <c r="B33" s="632" t="s">
        <v>228</v>
      </c>
      <c r="C33" s="633"/>
      <c r="D33" s="641"/>
      <c r="E33" s="144">
        <v>1</v>
      </c>
      <c r="F33" s="12"/>
      <c r="G33" s="98">
        <v>1</v>
      </c>
      <c r="H33" s="12"/>
      <c r="I33" s="98">
        <v>1</v>
      </c>
      <c r="J33" s="12"/>
      <c r="K33" s="98">
        <v>1</v>
      </c>
      <c r="L33" s="12"/>
      <c r="M33" s="98">
        <v>1</v>
      </c>
      <c r="N33" s="12"/>
      <c r="O33" s="98">
        <v>1</v>
      </c>
      <c r="P33" s="12"/>
      <c r="Q33" s="98">
        <v>1</v>
      </c>
      <c r="R33" s="12"/>
      <c r="S33" s="98">
        <v>1</v>
      </c>
      <c r="T33" s="12"/>
      <c r="U33" s="98">
        <v>1</v>
      </c>
      <c r="V33" s="12"/>
      <c r="W33" s="98">
        <v>1</v>
      </c>
      <c r="X33" s="12"/>
      <c r="Y33" s="98">
        <v>1</v>
      </c>
      <c r="Z33" s="12"/>
      <c r="AA33" s="98">
        <v>1</v>
      </c>
      <c r="AB33" s="121"/>
      <c r="AC33" s="120">
        <f t="shared" si="0"/>
        <v>12</v>
      </c>
      <c r="AD33" s="116">
        <f t="shared" si="0"/>
        <v>0</v>
      </c>
      <c r="AE33" s="80">
        <f t="shared" si="1"/>
        <v>0</v>
      </c>
      <c r="AF33" s="22"/>
      <c r="AG33" s="22"/>
      <c r="AH33" s="21"/>
    </row>
    <row r="34" spans="1:34" ht="33" customHeight="1" x14ac:dyDescent="0.2">
      <c r="A34" s="1252"/>
      <c r="B34" s="632" t="s">
        <v>229</v>
      </c>
      <c r="C34" s="633"/>
      <c r="D34" s="641"/>
      <c r="E34" s="144">
        <v>1</v>
      </c>
      <c r="F34" s="12"/>
      <c r="G34" s="98">
        <v>1</v>
      </c>
      <c r="H34" s="12"/>
      <c r="I34" s="98">
        <v>1</v>
      </c>
      <c r="J34" s="12"/>
      <c r="K34" s="98">
        <v>1</v>
      </c>
      <c r="L34" s="12"/>
      <c r="M34" s="98">
        <v>1</v>
      </c>
      <c r="N34" s="12"/>
      <c r="O34" s="98">
        <v>1</v>
      </c>
      <c r="P34" s="12"/>
      <c r="Q34" s="98">
        <v>1</v>
      </c>
      <c r="R34" s="12"/>
      <c r="S34" s="98">
        <v>1</v>
      </c>
      <c r="T34" s="12"/>
      <c r="U34" s="98">
        <v>1</v>
      </c>
      <c r="V34" s="12"/>
      <c r="W34" s="98">
        <v>1</v>
      </c>
      <c r="X34" s="12"/>
      <c r="Y34" s="98">
        <v>1</v>
      </c>
      <c r="Z34" s="12"/>
      <c r="AA34" s="98">
        <v>1</v>
      </c>
      <c r="AB34" s="121"/>
      <c r="AC34" s="120">
        <f t="shared" si="0"/>
        <v>12</v>
      </c>
      <c r="AD34" s="116">
        <f t="shared" si="0"/>
        <v>0</v>
      </c>
      <c r="AE34" s="80">
        <f t="shared" si="1"/>
        <v>0</v>
      </c>
      <c r="AF34" s="22"/>
      <c r="AG34" s="22"/>
      <c r="AH34" s="21"/>
    </row>
    <row r="35" spans="1:34" ht="21.75" customHeight="1" x14ac:dyDescent="0.2">
      <c r="A35" s="1252"/>
      <c r="B35" s="632" t="s">
        <v>230</v>
      </c>
      <c r="C35" s="633"/>
      <c r="D35" s="641"/>
      <c r="E35" s="144">
        <v>1</v>
      </c>
      <c r="F35" s="12"/>
      <c r="G35" s="12"/>
      <c r="H35" s="12"/>
      <c r="I35" s="12"/>
      <c r="J35" s="12"/>
      <c r="K35" s="12">
        <v>1</v>
      </c>
      <c r="L35" s="12"/>
      <c r="M35" s="12"/>
      <c r="N35" s="12"/>
      <c r="O35" s="12"/>
      <c r="P35" s="12"/>
      <c r="Q35" s="12">
        <v>1</v>
      </c>
      <c r="R35" s="12"/>
      <c r="S35" s="12"/>
      <c r="T35" s="12"/>
      <c r="U35" s="12"/>
      <c r="V35" s="12"/>
      <c r="W35" s="12">
        <v>1</v>
      </c>
      <c r="X35" s="12"/>
      <c r="Y35" s="12"/>
      <c r="Z35" s="12"/>
      <c r="AA35" s="12"/>
      <c r="AB35" s="121"/>
      <c r="AC35" s="120">
        <f t="shared" si="0"/>
        <v>4</v>
      </c>
      <c r="AD35" s="116">
        <f t="shared" si="0"/>
        <v>0</v>
      </c>
      <c r="AE35" s="80">
        <f t="shared" si="1"/>
        <v>0</v>
      </c>
      <c r="AF35" s="22"/>
      <c r="AG35" s="22"/>
      <c r="AH35" s="21"/>
    </row>
    <row r="36" spans="1:34" ht="21.75" customHeight="1" x14ac:dyDescent="0.2">
      <c r="A36" s="1252"/>
      <c r="B36" s="632" t="s">
        <v>600</v>
      </c>
      <c r="C36" s="633"/>
      <c r="D36" s="641"/>
      <c r="E36" s="144"/>
      <c r="F36" s="12"/>
      <c r="G36" s="98">
        <v>1</v>
      </c>
      <c r="H36" s="12"/>
      <c r="I36" s="98"/>
      <c r="J36" s="12"/>
      <c r="K36" s="98"/>
      <c r="L36" s="12"/>
      <c r="M36" s="98">
        <v>1</v>
      </c>
      <c r="N36" s="12"/>
      <c r="O36" s="98"/>
      <c r="P36" s="12"/>
      <c r="Q36" s="98"/>
      <c r="R36" s="12"/>
      <c r="S36" s="98">
        <v>1</v>
      </c>
      <c r="T36" s="12"/>
      <c r="U36" s="98"/>
      <c r="V36" s="12"/>
      <c r="W36" s="98"/>
      <c r="X36" s="12"/>
      <c r="Y36" s="98">
        <v>1</v>
      </c>
      <c r="Z36" s="12"/>
      <c r="AA36" s="98"/>
      <c r="AB36" s="121"/>
      <c r="AC36" s="120">
        <f t="shared" si="0"/>
        <v>4</v>
      </c>
      <c r="AD36" s="116">
        <f t="shared" si="0"/>
        <v>0</v>
      </c>
      <c r="AE36" s="80">
        <f t="shared" si="1"/>
        <v>0</v>
      </c>
      <c r="AF36" s="22"/>
      <c r="AG36" s="22"/>
      <c r="AH36" s="21"/>
    </row>
    <row r="37" spans="1:34" ht="30.75" customHeight="1" x14ac:dyDescent="0.2">
      <c r="A37" s="1252"/>
      <c r="B37" s="632" t="s">
        <v>601</v>
      </c>
      <c r="C37" s="633"/>
      <c r="D37" s="641"/>
      <c r="E37" s="144"/>
      <c r="F37" s="12"/>
      <c r="G37" s="12"/>
      <c r="H37" s="12"/>
      <c r="I37" s="12"/>
      <c r="J37" s="12"/>
      <c r="K37" s="12">
        <v>1</v>
      </c>
      <c r="L37" s="12"/>
      <c r="M37" s="12"/>
      <c r="N37" s="12"/>
      <c r="O37" s="12"/>
      <c r="P37" s="12"/>
      <c r="Q37" s="12"/>
      <c r="R37" s="12"/>
      <c r="S37" s="12"/>
      <c r="T37" s="12"/>
      <c r="U37" s="12"/>
      <c r="V37" s="12"/>
      <c r="W37" s="12"/>
      <c r="X37" s="12"/>
      <c r="Y37" s="12"/>
      <c r="Z37" s="12"/>
      <c r="AA37" s="12"/>
      <c r="AB37" s="121"/>
      <c r="AC37" s="120">
        <f t="shared" si="0"/>
        <v>1</v>
      </c>
      <c r="AD37" s="116">
        <f t="shared" si="0"/>
        <v>0</v>
      </c>
      <c r="AE37" s="80">
        <f t="shared" si="1"/>
        <v>0</v>
      </c>
      <c r="AF37" s="22"/>
      <c r="AG37" s="22"/>
      <c r="AH37" s="21"/>
    </row>
    <row r="38" spans="1:34" ht="34.5" customHeight="1" x14ac:dyDescent="0.2">
      <c r="A38" s="1252"/>
      <c r="B38" s="1282" t="s">
        <v>602</v>
      </c>
      <c r="C38" s="1283"/>
      <c r="D38" s="1284"/>
      <c r="E38" s="144"/>
      <c r="F38" s="12"/>
      <c r="G38" s="98"/>
      <c r="H38" s="12"/>
      <c r="I38" s="98"/>
      <c r="J38" s="12"/>
      <c r="K38" s="98"/>
      <c r="L38" s="12"/>
      <c r="M38" s="98"/>
      <c r="N38" s="12"/>
      <c r="O38" s="98">
        <v>1</v>
      </c>
      <c r="P38" s="12"/>
      <c r="Q38" s="98"/>
      <c r="R38" s="12"/>
      <c r="S38" s="98"/>
      <c r="T38" s="12"/>
      <c r="U38" s="98"/>
      <c r="V38" s="12"/>
      <c r="W38" s="98"/>
      <c r="X38" s="12"/>
      <c r="Y38" s="98"/>
      <c r="Z38" s="12"/>
      <c r="AA38" s="98">
        <v>1</v>
      </c>
      <c r="AB38" s="121"/>
      <c r="AC38" s="120">
        <f t="shared" ref="AC38:AD40" si="2">(E38+G38+I38+K38+M38+O38+Q38+S38+U38+W38+Y38+AA38)</f>
        <v>2</v>
      </c>
      <c r="AD38" s="116">
        <f t="shared" si="2"/>
        <v>0</v>
      </c>
      <c r="AE38" s="80">
        <f>AD38/AC38</f>
        <v>0</v>
      </c>
      <c r="AF38" s="22"/>
      <c r="AG38" s="22"/>
      <c r="AH38" s="21"/>
    </row>
    <row r="39" spans="1:34" ht="27.75" customHeight="1" x14ac:dyDescent="0.2">
      <c r="A39" s="1252"/>
      <c r="B39" s="632" t="s">
        <v>234</v>
      </c>
      <c r="C39" s="633"/>
      <c r="D39" s="641"/>
      <c r="E39" s="144">
        <v>1</v>
      </c>
      <c r="F39" s="12"/>
      <c r="G39" s="12"/>
      <c r="H39" s="12"/>
      <c r="I39" s="12"/>
      <c r="J39" s="12"/>
      <c r="K39" s="12">
        <v>1</v>
      </c>
      <c r="L39" s="12"/>
      <c r="M39" s="12"/>
      <c r="N39" s="12"/>
      <c r="O39" s="12"/>
      <c r="P39" s="12"/>
      <c r="Q39" s="12">
        <v>1</v>
      </c>
      <c r="R39" s="12"/>
      <c r="S39" s="12"/>
      <c r="T39" s="12"/>
      <c r="U39" s="12"/>
      <c r="V39" s="12"/>
      <c r="W39" s="12">
        <v>1</v>
      </c>
      <c r="X39" s="12"/>
      <c r="Y39" s="12"/>
      <c r="Z39" s="12"/>
      <c r="AA39" s="12"/>
      <c r="AB39" s="121"/>
      <c r="AC39" s="120">
        <f t="shared" si="2"/>
        <v>4</v>
      </c>
      <c r="AD39" s="116">
        <f t="shared" si="2"/>
        <v>0</v>
      </c>
      <c r="AE39" s="80">
        <f>AD39/AC39</f>
        <v>0</v>
      </c>
      <c r="AF39" s="22"/>
      <c r="AG39" s="22"/>
      <c r="AH39" s="21"/>
    </row>
    <row r="40" spans="1:34" ht="27.75" customHeight="1" x14ac:dyDescent="0.2">
      <c r="A40" s="1252"/>
      <c r="B40" s="632" t="s">
        <v>603</v>
      </c>
      <c r="C40" s="633"/>
      <c r="D40" s="641"/>
      <c r="E40" s="144"/>
      <c r="F40" s="12"/>
      <c r="G40" s="98">
        <v>1</v>
      </c>
      <c r="H40" s="12"/>
      <c r="I40" s="98">
        <v>1</v>
      </c>
      <c r="J40" s="12"/>
      <c r="K40" s="98">
        <v>1</v>
      </c>
      <c r="L40" s="12"/>
      <c r="M40" s="98">
        <v>1</v>
      </c>
      <c r="N40" s="12"/>
      <c r="O40" s="98">
        <v>1</v>
      </c>
      <c r="P40" s="12"/>
      <c r="Q40" s="98">
        <v>1</v>
      </c>
      <c r="R40" s="12"/>
      <c r="S40" s="98">
        <v>1</v>
      </c>
      <c r="T40" s="12"/>
      <c r="U40" s="98">
        <v>1</v>
      </c>
      <c r="V40" s="12"/>
      <c r="W40" s="98">
        <v>1</v>
      </c>
      <c r="X40" s="12"/>
      <c r="Y40" s="98">
        <v>1</v>
      </c>
      <c r="Z40" s="12"/>
      <c r="AA40" s="98"/>
      <c r="AB40" s="121"/>
      <c r="AC40" s="120">
        <f t="shared" si="2"/>
        <v>10</v>
      </c>
      <c r="AD40" s="116">
        <f t="shared" si="2"/>
        <v>0</v>
      </c>
      <c r="AE40" s="80">
        <f>AD40/AC40</f>
        <v>0</v>
      </c>
      <c r="AF40" s="22"/>
      <c r="AG40" s="22"/>
      <c r="AH40" s="21"/>
    </row>
    <row r="41" spans="1:34" ht="27.75" customHeight="1" x14ac:dyDescent="0.2">
      <c r="A41" s="1252"/>
      <c r="B41" s="1289" t="s">
        <v>604</v>
      </c>
      <c r="C41" s="1290" t="s">
        <v>605</v>
      </c>
      <c r="D41" s="1291" t="s">
        <v>605</v>
      </c>
      <c r="E41" s="141"/>
      <c r="F41" s="4"/>
      <c r="G41" s="142"/>
      <c r="H41" s="4"/>
      <c r="I41" s="142"/>
      <c r="J41" s="4"/>
      <c r="K41" s="142"/>
      <c r="L41" s="4"/>
      <c r="M41" s="142"/>
      <c r="N41" s="4"/>
      <c r="O41" s="142"/>
      <c r="P41" s="4"/>
      <c r="Q41" s="142"/>
      <c r="R41" s="4"/>
      <c r="S41" s="142"/>
      <c r="T41" s="4"/>
      <c r="U41" s="142">
        <v>1</v>
      </c>
      <c r="V41" s="4"/>
      <c r="W41" s="142"/>
      <c r="X41" s="4"/>
      <c r="Y41" s="142"/>
      <c r="Z41" s="4"/>
      <c r="AA41" s="142"/>
      <c r="AB41" s="139"/>
      <c r="AC41" s="120">
        <f t="shared" ref="AC41:AD41" si="3">(E41+G41+I41+K41+M41+O41+Q41+S41+U41+W41+Y41+AA41)</f>
        <v>1</v>
      </c>
      <c r="AD41" s="116">
        <f t="shared" si="3"/>
        <v>0</v>
      </c>
      <c r="AE41" s="80">
        <f t="shared" ref="AE41" si="4">AD41/AC41</f>
        <v>0</v>
      </c>
      <c r="AF41" s="22"/>
      <c r="AG41" s="22"/>
      <c r="AH41" s="21"/>
    </row>
    <row r="42" spans="1:34" ht="21.75" customHeight="1" thickBot="1" x14ac:dyDescent="0.25">
      <c r="A42" s="1252"/>
      <c r="B42" s="819" t="s">
        <v>606</v>
      </c>
      <c r="C42" s="651"/>
      <c r="D42" s="823"/>
      <c r="E42" s="145"/>
      <c r="F42" s="113"/>
      <c r="G42" s="113"/>
      <c r="H42" s="113"/>
      <c r="I42" s="113">
        <v>1</v>
      </c>
      <c r="J42" s="113"/>
      <c r="K42" s="113">
        <v>1</v>
      </c>
      <c r="L42" s="113"/>
      <c r="M42" s="113"/>
      <c r="N42" s="113"/>
      <c r="O42" s="113">
        <v>1</v>
      </c>
      <c r="P42" s="113"/>
      <c r="Q42" s="113"/>
      <c r="R42" s="113"/>
      <c r="S42" s="113">
        <v>1</v>
      </c>
      <c r="T42" s="113"/>
      <c r="U42" s="113"/>
      <c r="V42" s="113"/>
      <c r="W42" s="113">
        <v>1</v>
      </c>
      <c r="X42" s="113"/>
      <c r="Y42" s="113"/>
      <c r="Z42" s="113"/>
      <c r="AA42" s="113">
        <v>1</v>
      </c>
      <c r="AB42" s="132"/>
      <c r="AC42" s="125">
        <f t="shared" si="0"/>
        <v>6</v>
      </c>
      <c r="AD42" s="126">
        <f t="shared" si="0"/>
        <v>0</v>
      </c>
      <c r="AE42" s="135">
        <f t="shared" si="1"/>
        <v>0</v>
      </c>
      <c r="AF42" s="22"/>
      <c r="AG42" s="22"/>
      <c r="AH42" s="21"/>
    </row>
    <row r="43" spans="1:34" ht="38.25" customHeight="1" thickBot="1" x14ac:dyDescent="0.25">
      <c r="A43" s="1252"/>
      <c r="B43" s="1278" t="s">
        <v>607</v>
      </c>
      <c r="C43" s="1279"/>
      <c r="D43" s="1280"/>
      <c r="E43" s="1278"/>
      <c r="F43" s="1279"/>
      <c r="G43" s="1279"/>
      <c r="H43" s="1279"/>
      <c r="I43" s="1279"/>
      <c r="J43" s="1279"/>
      <c r="K43" s="1279"/>
      <c r="L43" s="1279"/>
      <c r="M43" s="1279"/>
      <c r="N43" s="1279"/>
      <c r="O43" s="1279"/>
      <c r="P43" s="1279"/>
      <c r="Q43" s="1279"/>
      <c r="R43" s="1279"/>
      <c r="S43" s="1279"/>
      <c r="T43" s="1279"/>
      <c r="U43" s="1279"/>
      <c r="V43" s="1279"/>
      <c r="W43" s="1279"/>
      <c r="X43" s="1279"/>
      <c r="Y43" s="1279"/>
      <c r="Z43" s="1279"/>
      <c r="AA43" s="1279"/>
      <c r="AB43" s="1281"/>
      <c r="AC43" s="119" t="s">
        <v>29</v>
      </c>
      <c r="AD43" s="99" t="s">
        <v>30</v>
      </c>
      <c r="AE43" s="134" t="s">
        <v>226</v>
      </c>
      <c r="AF43" s="22"/>
      <c r="AG43" s="22"/>
      <c r="AH43" s="21"/>
    </row>
    <row r="44" spans="1:34" ht="31.5" customHeight="1" x14ac:dyDescent="0.2">
      <c r="A44" s="1252"/>
      <c r="B44" s="694" t="s">
        <v>187</v>
      </c>
      <c r="C44" s="695"/>
      <c r="D44" s="735"/>
      <c r="E44" s="87"/>
      <c r="F44" s="85"/>
      <c r="G44" s="137"/>
      <c r="H44" s="85"/>
      <c r="I44" s="137"/>
      <c r="J44" s="85"/>
      <c r="K44" s="137">
        <v>1</v>
      </c>
      <c r="L44" s="85"/>
      <c r="M44" s="137"/>
      <c r="N44" s="85"/>
      <c r="O44" s="137"/>
      <c r="P44" s="85"/>
      <c r="Q44" s="137">
        <v>1</v>
      </c>
      <c r="R44" s="85"/>
      <c r="S44" s="137"/>
      <c r="T44" s="85"/>
      <c r="U44" s="137"/>
      <c r="V44" s="85"/>
      <c r="W44" s="137">
        <v>1</v>
      </c>
      <c r="X44" s="85"/>
      <c r="Y44" s="137"/>
      <c r="Z44" s="85"/>
      <c r="AA44" s="137"/>
      <c r="AB44" s="86"/>
      <c r="AC44" s="136">
        <f t="shared" ref="AC44:AD44" si="5">(E44+G44+I44+K44+M44+O44+Q44+S44+U44+W44+Y44+AA44)</f>
        <v>3</v>
      </c>
      <c r="AD44" s="123">
        <f t="shared" si="5"/>
        <v>0</v>
      </c>
      <c r="AE44" s="103">
        <f t="shared" ref="AE44" si="6">AD44/AC44</f>
        <v>0</v>
      </c>
      <c r="AF44" s="22"/>
      <c r="AG44" s="22"/>
      <c r="AH44" s="21"/>
    </row>
    <row r="45" spans="1:34" ht="20.25" customHeight="1" x14ac:dyDescent="0.2">
      <c r="A45" s="1252"/>
      <c r="B45" s="638" t="s">
        <v>608</v>
      </c>
      <c r="C45" s="639"/>
      <c r="D45" s="867"/>
      <c r="E45" s="104"/>
      <c r="F45" s="12"/>
      <c r="G45" s="12">
        <v>3</v>
      </c>
      <c r="H45" s="12"/>
      <c r="I45" s="12">
        <v>3</v>
      </c>
      <c r="J45" s="12"/>
      <c r="K45" s="12">
        <v>3</v>
      </c>
      <c r="L45" s="12"/>
      <c r="M45" s="12">
        <v>3</v>
      </c>
      <c r="N45" s="12"/>
      <c r="O45" s="12">
        <v>3</v>
      </c>
      <c r="P45" s="12"/>
      <c r="Q45" s="12">
        <v>3</v>
      </c>
      <c r="R45" s="12"/>
      <c r="S45" s="12">
        <v>3</v>
      </c>
      <c r="T45" s="12"/>
      <c r="U45" s="12">
        <v>3</v>
      </c>
      <c r="V45" s="12"/>
      <c r="W45" s="12">
        <v>3</v>
      </c>
      <c r="X45" s="12"/>
      <c r="Y45" s="12">
        <v>3</v>
      </c>
      <c r="Z45" s="12"/>
      <c r="AA45" s="12">
        <v>2</v>
      </c>
      <c r="AB45" s="138"/>
      <c r="AC45" s="124">
        <f>(E45+G45+I45+K45+M45+O45+Q45+S45+U45+W45+Y45+AA45)</f>
        <v>32</v>
      </c>
      <c r="AD45" s="116">
        <f>(F45+H45+J45+L45+N45+P45+R45+T45+V45+X45+Z45+AB45)</f>
        <v>0</v>
      </c>
      <c r="AE45" s="80">
        <f>AD45/AC45</f>
        <v>0</v>
      </c>
      <c r="AF45" s="22"/>
      <c r="AG45" s="22"/>
      <c r="AH45" s="21"/>
    </row>
    <row r="46" spans="1:34" ht="20.25" customHeight="1" x14ac:dyDescent="0.2">
      <c r="A46" s="1252"/>
      <c r="B46" s="638" t="s">
        <v>609</v>
      </c>
      <c r="C46" s="639"/>
      <c r="D46" s="867"/>
      <c r="E46" s="104"/>
      <c r="F46" s="12"/>
      <c r="G46" s="12"/>
      <c r="H46" s="12"/>
      <c r="I46" s="12">
        <v>1</v>
      </c>
      <c r="J46" s="12"/>
      <c r="K46" s="12">
        <v>1</v>
      </c>
      <c r="L46" s="12"/>
      <c r="M46" s="12"/>
      <c r="N46" s="12"/>
      <c r="O46" s="12">
        <v>1</v>
      </c>
      <c r="P46" s="12"/>
      <c r="Q46" s="12"/>
      <c r="R46" s="12"/>
      <c r="S46" s="12">
        <v>1</v>
      </c>
      <c r="T46" s="12"/>
      <c r="U46" s="12"/>
      <c r="V46" s="12"/>
      <c r="W46" s="12">
        <v>1</v>
      </c>
      <c r="X46" s="12"/>
      <c r="Y46" s="12"/>
      <c r="Z46" s="12"/>
      <c r="AA46" s="12">
        <v>1</v>
      </c>
      <c r="AB46" s="105"/>
      <c r="AC46" s="124">
        <f>(E46+G46+I46+K46+M46+O46+Q46+S46+U46+W46+Y46+AA46)</f>
        <v>6</v>
      </c>
      <c r="AD46" s="116">
        <f>(F46+H46+J46+L46+N46+P46+R46+T46+V46+X46+Z46+AB46)</f>
        <v>0</v>
      </c>
      <c r="AE46" s="80">
        <f>AD46/AC46</f>
        <v>0</v>
      </c>
      <c r="AF46" s="22"/>
      <c r="AG46" s="22"/>
      <c r="AH46" s="21"/>
    </row>
    <row r="47" spans="1:34" ht="22.5" customHeight="1" x14ac:dyDescent="0.2">
      <c r="A47" s="1252"/>
      <c r="B47" s="638" t="s">
        <v>610</v>
      </c>
      <c r="C47" s="639"/>
      <c r="D47" s="867"/>
      <c r="E47" s="104"/>
      <c r="F47" s="12"/>
      <c r="G47" s="12">
        <v>1</v>
      </c>
      <c r="H47" s="12"/>
      <c r="I47" s="12"/>
      <c r="J47" s="12"/>
      <c r="K47" s="12"/>
      <c r="L47" s="12"/>
      <c r="M47" s="12"/>
      <c r="N47" s="12"/>
      <c r="O47" s="12"/>
      <c r="P47" s="12"/>
      <c r="Q47" s="12"/>
      <c r="R47" s="12"/>
      <c r="S47" s="12"/>
      <c r="T47" s="12"/>
      <c r="U47" s="12"/>
      <c r="V47" s="12"/>
      <c r="W47" s="12"/>
      <c r="X47" s="12"/>
      <c r="Y47" s="12"/>
      <c r="Z47" s="12"/>
      <c r="AA47" s="12"/>
      <c r="AB47" s="105"/>
      <c r="AC47" s="124">
        <f t="shared" ref="AC47:AD53" si="7">(E47+G47+I47+K47+M47+O47+Q47+S47+U47+W47+Y47+AA47)</f>
        <v>1</v>
      </c>
      <c r="AD47" s="116">
        <f t="shared" si="7"/>
        <v>0</v>
      </c>
      <c r="AE47" s="80">
        <f t="shared" ref="AE47:AE53" si="8">AD47/AC47</f>
        <v>0</v>
      </c>
      <c r="AF47" s="22"/>
      <c r="AG47" s="22"/>
      <c r="AH47" s="21"/>
    </row>
    <row r="48" spans="1:34" ht="27" customHeight="1" x14ac:dyDescent="0.2">
      <c r="A48" s="1252"/>
      <c r="B48" s="638" t="s">
        <v>611</v>
      </c>
      <c r="C48" s="639"/>
      <c r="D48" s="867"/>
      <c r="E48" s="104"/>
      <c r="F48" s="12"/>
      <c r="G48" s="12"/>
      <c r="H48" s="12"/>
      <c r="I48" s="12">
        <v>1</v>
      </c>
      <c r="J48" s="12"/>
      <c r="K48" s="12"/>
      <c r="L48" s="12"/>
      <c r="M48" s="12"/>
      <c r="N48" s="12"/>
      <c r="O48" s="12"/>
      <c r="P48" s="12"/>
      <c r="Q48" s="12"/>
      <c r="R48" s="12"/>
      <c r="S48" s="12"/>
      <c r="T48" s="12"/>
      <c r="U48" s="12"/>
      <c r="V48" s="12"/>
      <c r="W48" s="12"/>
      <c r="X48" s="12"/>
      <c r="Y48" s="12"/>
      <c r="Z48" s="12"/>
      <c r="AA48" s="12"/>
      <c r="AB48" s="105"/>
      <c r="AC48" s="124">
        <f t="shared" si="7"/>
        <v>1</v>
      </c>
      <c r="AD48" s="116">
        <f t="shared" si="7"/>
        <v>0</v>
      </c>
      <c r="AE48" s="80">
        <f t="shared" si="8"/>
        <v>0</v>
      </c>
      <c r="AF48" s="22"/>
      <c r="AG48" s="22"/>
      <c r="AH48" s="21"/>
    </row>
    <row r="49" spans="1:34" ht="27" customHeight="1" x14ac:dyDescent="0.2">
      <c r="A49" s="1252"/>
      <c r="B49" s="638" t="s">
        <v>612</v>
      </c>
      <c r="C49" s="639"/>
      <c r="D49" s="867"/>
      <c r="E49" s="88"/>
      <c r="F49" s="11"/>
      <c r="G49" s="11"/>
      <c r="H49" s="11"/>
      <c r="I49" s="11"/>
      <c r="J49" s="11"/>
      <c r="K49" s="11">
        <v>1</v>
      </c>
      <c r="L49" s="11"/>
      <c r="M49" s="11"/>
      <c r="N49" s="11"/>
      <c r="O49" s="11"/>
      <c r="P49" s="11"/>
      <c r="Q49" s="11"/>
      <c r="R49" s="11"/>
      <c r="S49" s="11"/>
      <c r="T49" s="11"/>
      <c r="U49" s="11"/>
      <c r="V49" s="11"/>
      <c r="W49" s="11"/>
      <c r="X49" s="11"/>
      <c r="Y49" s="11"/>
      <c r="Z49" s="11"/>
      <c r="AA49" s="11"/>
      <c r="AB49" s="26"/>
      <c r="AC49" s="124">
        <f t="shared" si="7"/>
        <v>1</v>
      </c>
      <c r="AD49" s="116">
        <f t="shared" si="7"/>
        <v>0</v>
      </c>
      <c r="AE49" s="80">
        <f t="shared" si="8"/>
        <v>0</v>
      </c>
      <c r="AF49" s="22"/>
      <c r="AG49" s="22"/>
      <c r="AH49" s="21"/>
    </row>
    <row r="50" spans="1:34" ht="27" customHeight="1" x14ac:dyDescent="0.2">
      <c r="A50" s="1252"/>
      <c r="B50" s="638" t="s">
        <v>613</v>
      </c>
      <c r="C50" s="639"/>
      <c r="D50" s="867"/>
      <c r="E50" s="88"/>
      <c r="F50" s="11"/>
      <c r="G50" s="11"/>
      <c r="H50" s="11"/>
      <c r="I50" s="11"/>
      <c r="J50" s="11"/>
      <c r="K50" s="11"/>
      <c r="L50" s="11"/>
      <c r="M50" s="11"/>
      <c r="N50" s="11"/>
      <c r="O50" s="11">
        <v>1</v>
      </c>
      <c r="P50" s="11"/>
      <c r="Q50" s="11"/>
      <c r="R50" s="11"/>
      <c r="S50" s="11"/>
      <c r="T50" s="11"/>
      <c r="U50" s="11"/>
      <c r="V50" s="11"/>
      <c r="W50" s="11"/>
      <c r="X50" s="11"/>
      <c r="Y50" s="11"/>
      <c r="Z50" s="11"/>
      <c r="AA50" s="11"/>
      <c r="AB50" s="26"/>
      <c r="AC50" s="124">
        <f t="shared" si="7"/>
        <v>1</v>
      </c>
      <c r="AD50" s="116">
        <f t="shared" si="7"/>
        <v>0</v>
      </c>
      <c r="AE50" s="80">
        <f t="shared" si="8"/>
        <v>0</v>
      </c>
      <c r="AF50" s="22"/>
      <c r="AG50" s="22"/>
      <c r="AH50" s="21"/>
    </row>
    <row r="51" spans="1:34" ht="27" customHeight="1" x14ac:dyDescent="0.2">
      <c r="A51" s="1252"/>
      <c r="B51" s="638" t="s">
        <v>614</v>
      </c>
      <c r="C51" s="639"/>
      <c r="D51" s="867"/>
      <c r="E51" s="104"/>
      <c r="F51" s="12"/>
      <c r="G51" s="12"/>
      <c r="H51" s="12"/>
      <c r="I51" s="12"/>
      <c r="J51" s="12"/>
      <c r="K51" s="12"/>
      <c r="L51" s="12"/>
      <c r="M51" s="12"/>
      <c r="N51" s="12"/>
      <c r="O51" s="12"/>
      <c r="P51" s="12"/>
      <c r="Q51" s="12">
        <v>1</v>
      </c>
      <c r="R51" s="12"/>
      <c r="S51" s="12"/>
      <c r="T51" s="12"/>
      <c r="U51" s="12"/>
      <c r="V51" s="12"/>
      <c r="W51" s="12"/>
      <c r="X51" s="12"/>
      <c r="Y51" s="12"/>
      <c r="Z51" s="12"/>
      <c r="AA51" s="12"/>
      <c r="AB51" s="105"/>
      <c r="AC51" s="124">
        <f t="shared" si="7"/>
        <v>1</v>
      </c>
      <c r="AD51" s="116">
        <f t="shared" si="7"/>
        <v>0</v>
      </c>
      <c r="AE51" s="80">
        <f t="shared" si="8"/>
        <v>0</v>
      </c>
      <c r="AF51" s="22"/>
      <c r="AG51" s="22"/>
      <c r="AH51" s="21"/>
    </row>
    <row r="52" spans="1:34" ht="27" customHeight="1" x14ac:dyDescent="0.2">
      <c r="A52" s="1252"/>
      <c r="B52" s="638" t="s">
        <v>615</v>
      </c>
      <c r="C52" s="639"/>
      <c r="D52" s="867"/>
      <c r="E52" s="104"/>
      <c r="F52" s="12"/>
      <c r="G52" s="12"/>
      <c r="H52" s="12"/>
      <c r="I52" s="12"/>
      <c r="J52" s="12"/>
      <c r="K52" s="12"/>
      <c r="L52" s="12"/>
      <c r="M52" s="12"/>
      <c r="N52" s="12"/>
      <c r="O52" s="12"/>
      <c r="P52" s="12"/>
      <c r="Q52" s="12"/>
      <c r="R52" s="12"/>
      <c r="S52" s="12"/>
      <c r="T52" s="12"/>
      <c r="U52" s="12">
        <v>1</v>
      </c>
      <c r="V52" s="12"/>
      <c r="W52" s="12"/>
      <c r="X52" s="12"/>
      <c r="Y52" s="12"/>
      <c r="Z52" s="12"/>
      <c r="AA52" s="12"/>
      <c r="AB52" s="105"/>
      <c r="AC52" s="124">
        <f t="shared" si="7"/>
        <v>1</v>
      </c>
      <c r="AD52" s="116">
        <f t="shared" si="7"/>
        <v>0</v>
      </c>
      <c r="AE52" s="80">
        <f t="shared" si="8"/>
        <v>0</v>
      </c>
      <c r="AF52" s="22"/>
      <c r="AG52" s="22"/>
      <c r="AH52" s="21"/>
    </row>
    <row r="53" spans="1:34" ht="27" customHeight="1" x14ac:dyDescent="0.2">
      <c r="A53" s="1252"/>
      <c r="B53" s="638" t="s">
        <v>616</v>
      </c>
      <c r="C53" s="639"/>
      <c r="D53" s="867"/>
      <c r="E53" s="88"/>
      <c r="F53" s="11"/>
      <c r="G53" s="11"/>
      <c r="H53" s="11"/>
      <c r="I53" s="11"/>
      <c r="J53" s="11"/>
      <c r="K53" s="11"/>
      <c r="L53" s="11"/>
      <c r="M53" s="11"/>
      <c r="N53" s="11"/>
      <c r="O53" s="11"/>
      <c r="P53" s="11"/>
      <c r="Q53" s="11"/>
      <c r="R53" s="11"/>
      <c r="S53" s="11"/>
      <c r="T53" s="11"/>
      <c r="U53" s="11"/>
      <c r="V53" s="11"/>
      <c r="W53" s="11">
        <v>1</v>
      </c>
      <c r="X53" s="11"/>
      <c r="Y53" s="11"/>
      <c r="Z53" s="11"/>
      <c r="AA53" s="11"/>
      <c r="AB53" s="26"/>
      <c r="AC53" s="124">
        <f t="shared" si="7"/>
        <v>1</v>
      </c>
      <c r="AD53" s="116">
        <f t="shared" si="7"/>
        <v>0</v>
      </c>
      <c r="AE53" s="80">
        <f t="shared" si="8"/>
        <v>0</v>
      </c>
      <c r="AF53" s="22"/>
      <c r="AG53" s="22"/>
      <c r="AH53" s="21"/>
    </row>
    <row r="54" spans="1:34" ht="24" customHeight="1" thickBot="1" x14ac:dyDescent="0.25">
      <c r="A54" s="1252"/>
      <c r="B54" s="1286" t="s">
        <v>235</v>
      </c>
      <c r="C54" s="1287"/>
      <c r="D54" s="1287"/>
      <c r="E54" s="1287"/>
      <c r="F54" s="1287"/>
      <c r="G54" s="1287"/>
      <c r="H54" s="1287"/>
      <c r="I54" s="1287"/>
      <c r="J54" s="1287"/>
      <c r="K54" s="1287"/>
      <c r="L54" s="1287"/>
      <c r="M54" s="1287"/>
      <c r="N54" s="1287"/>
      <c r="O54" s="1287"/>
      <c r="P54" s="1287"/>
      <c r="Q54" s="1287"/>
      <c r="R54" s="1287"/>
      <c r="S54" s="1287"/>
      <c r="T54" s="1287"/>
      <c r="U54" s="1287"/>
      <c r="V54" s="1287"/>
      <c r="W54" s="1287"/>
      <c r="X54" s="1287"/>
      <c r="Y54" s="1287"/>
      <c r="Z54" s="1287"/>
      <c r="AA54" s="1287"/>
      <c r="AB54" s="1288"/>
      <c r="AC54" s="100">
        <f>SUM(AC31:AC53)</f>
        <v>118</v>
      </c>
      <c r="AD54" s="101">
        <f>SUM(AD31:AD53)</f>
        <v>0</v>
      </c>
      <c r="AE54" s="102">
        <f>AVERAGE(AE31:AE53)</f>
        <v>0</v>
      </c>
      <c r="AF54" s="22"/>
      <c r="AG54" s="22"/>
      <c r="AH54" s="21"/>
    </row>
    <row r="55" spans="1:34" ht="24" customHeight="1" thickBot="1" x14ac:dyDescent="0.25">
      <c r="A55" s="1252"/>
      <c r="B55" s="1275" t="s">
        <v>236</v>
      </c>
      <c r="C55" s="1276"/>
      <c r="D55" s="1276"/>
      <c r="E55" s="1276"/>
      <c r="F55" s="1276"/>
      <c r="G55" s="1276"/>
      <c r="H55" s="1276"/>
      <c r="I55" s="1276"/>
      <c r="J55" s="1276"/>
      <c r="K55" s="1276"/>
      <c r="L55" s="1276"/>
      <c r="M55" s="1276"/>
      <c r="N55" s="1276"/>
      <c r="O55" s="1276"/>
      <c r="P55" s="1276"/>
      <c r="Q55" s="1276"/>
      <c r="R55" s="1276"/>
      <c r="S55" s="1276"/>
      <c r="T55" s="1276"/>
      <c r="U55" s="1276"/>
      <c r="V55" s="1276"/>
      <c r="W55" s="1276"/>
      <c r="X55" s="1276"/>
      <c r="Y55" s="1276"/>
      <c r="Z55" s="1276"/>
      <c r="AA55" s="1276"/>
      <c r="AB55" s="1277"/>
      <c r="AC55" s="5"/>
      <c r="AD55" s="22"/>
      <c r="AE55" s="22"/>
      <c r="AF55" s="754" t="s">
        <v>237</v>
      </c>
      <c r="AG55" s="755"/>
      <c r="AH55" s="756"/>
    </row>
    <row r="56" spans="1:34" ht="23.25" customHeight="1" thickBot="1" x14ac:dyDescent="0.25">
      <c r="A56" s="1252"/>
      <c r="B56" s="1264" t="s">
        <v>617</v>
      </c>
      <c r="C56" s="1265"/>
      <c r="D56" s="1285"/>
      <c r="E56" s="1261"/>
      <c r="F56" s="1262"/>
      <c r="G56" s="1262"/>
      <c r="H56" s="1262"/>
      <c r="I56" s="1262"/>
      <c r="J56" s="1262"/>
      <c r="K56" s="1262"/>
      <c r="L56" s="1262"/>
      <c r="M56" s="1262"/>
      <c r="N56" s="1262"/>
      <c r="O56" s="1262"/>
      <c r="P56" s="1262"/>
      <c r="Q56" s="1262"/>
      <c r="R56" s="1262"/>
      <c r="S56" s="1262"/>
      <c r="T56" s="1262"/>
      <c r="U56" s="1262"/>
      <c r="V56" s="1262"/>
      <c r="W56" s="1262"/>
      <c r="X56" s="1262"/>
      <c r="Y56" s="1262"/>
      <c r="Z56" s="1262"/>
      <c r="AA56" s="1262"/>
      <c r="AB56" s="1263"/>
      <c r="AC56" s="22"/>
      <c r="AD56" s="22"/>
      <c r="AE56" s="22"/>
      <c r="AF56" s="7" t="s">
        <v>210</v>
      </c>
      <c r="AG56" s="8" t="s">
        <v>212</v>
      </c>
      <c r="AH56" s="9" t="s">
        <v>239</v>
      </c>
    </row>
    <row r="57" spans="1:34" ht="30" customHeight="1" thickBot="1" x14ac:dyDescent="0.25">
      <c r="A57" s="1252"/>
      <c r="B57" s="694" t="s">
        <v>618</v>
      </c>
      <c r="C57" s="695"/>
      <c r="D57" s="735"/>
      <c r="E57" s="89">
        <v>1</v>
      </c>
      <c r="F57" s="90"/>
      <c r="G57" s="90"/>
      <c r="H57" s="90"/>
      <c r="I57" s="11"/>
      <c r="J57" s="90"/>
      <c r="K57" s="90">
        <v>1</v>
      </c>
      <c r="L57" s="90"/>
      <c r="M57" s="90"/>
      <c r="N57" s="90"/>
      <c r="O57" s="90"/>
      <c r="P57" s="90"/>
      <c r="Q57" s="90">
        <v>1</v>
      </c>
      <c r="R57" s="90"/>
      <c r="S57" s="90"/>
      <c r="T57" s="90"/>
      <c r="U57" s="90"/>
      <c r="V57" s="90"/>
      <c r="W57" s="90">
        <v>1</v>
      </c>
      <c r="X57" s="90"/>
      <c r="Y57" s="90"/>
      <c r="Z57" s="90"/>
      <c r="AA57" s="90"/>
      <c r="AB57" s="91"/>
      <c r="AC57" s="22"/>
      <c r="AD57" s="22"/>
      <c r="AE57" s="22"/>
      <c r="AF57" s="116">
        <f t="shared" ref="AF57:AG57" si="9">(E57+G57+I57+K57+M57+O57+Q57+S57+U57+W57+Y57+AA57)</f>
        <v>4</v>
      </c>
      <c r="AG57" s="116">
        <f t="shared" si="9"/>
        <v>0</v>
      </c>
      <c r="AH57" s="80">
        <f t="shared" ref="AH57" si="10">AG57/AF57</f>
        <v>0</v>
      </c>
    </row>
    <row r="58" spans="1:34" ht="30" customHeight="1" thickBot="1" x14ac:dyDescent="0.25">
      <c r="A58" s="1252"/>
      <c r="B58" s="1264" t="s">
        <v>619</v>
      </c>
      <c r="C58" s="1265"/>
      <c r="D58" s="1285"/>
      <c r="E58" s="1264"/>
      <c r="F58" s="1265"/>
      <c r="G58" s="1265"/>
      <c r="H58" s="1265"/>
      <c r="I58" s="1265"/>
      <c r="J58" s="1265"/>
      <c r="K58" s="1265"/>
      <c r="L58" s="1265"/>
      <c r="M58" s="1265"/>
      <c r="N58" s="1265"/>
      <c r="O58" s="1265"/>
      <c r="P58" s="1265"/>
      <c r="Q58" s="1265"/>
      <c r="R58" s="1265"/>
      <c r="S58" s="1265"/>
      <c r="T58" s="1265"/>
      <c r="U58" s="1265"/>
      <c r="V58" s="1265"/>
      <c r="W58" s="1265"/>
      <c r="X58" s="1265"/>
      <c r="Y58" s="1265"/>
      <c r="Z58" s="1265"/>
      <c r="AA58" s="1265"/>
      <c r="AB58" s="1266"/>
      <c r="AC58" s="22"/>
      <c r="AD58" s="22"/>
      <c r="AE58" s="22"/>
      <c r="AF58" s="7" t="s">
        <v>210</v>
      </c>
      <c r="AG58" s="8" t="s">
        <v>212</v>
      </c>
      <c r="AH58" s="9" t="s">
        <v>239</v>
      </c>
    </row>
    <row r="59" spans="1:34" ht="30" customHeight="1" x14ac:dyDescent="0.2">
      <c r="A59" s="1252"/>
      <c r="B59" s="638" t="s">
        <v>620</v>
      </c>
      <c r="C59" s="639"/>
      <c r="D59" s="867"/>
      <c r="E59" s="92">
        <v>1</v>
      </c>
      <c r="F59" s="93"/>
      <c r="G59" s="93">
        <v>1</v>
      </c>
      <c r="H59" s="93"/>
      <c r="I59" s="12">
        <v>1</v>
      </c>
      <c r="J59" s="93"/>
      <c r="K59" s="93">
        <v>1</v>
      </c>
      <c r="L59" s="93"/>
      <c r="M59" s="93">
        <v>1</v>
      </c>
      <c r="N59" s="93"/>
      <c r="O59" s="93">
        <v>1</v>
      </c>
      <c r="P59" s="93"/>
      <c r="Q59" s="93">
        <v>1</v>
      </c>
      <c r="R59" s="93"/>
      <c r="S59" s="93">
        <v>1</v>
      </c>
      <c r="T59" s="93"/>
      <c r="U59" s="93">
        <v>1</v>
      </c>
      <c r="V59" s="93"/>
      <c r="W59" s="93">
        <v>1</v>
      </c>
      <c r="X59" s="93"/>
      <c r="Y59" s="93">
        <v>1</v>
      </c>
      <c r="Z59" s="93"/>
      <c r="AA59" s="93">
        <v>1</v>
      </c>
      <c r="AB59" s="94"/>
      <c r="AC59" s="22"/>
      <c r="AD59" s="22"/>
      <c r="AE59" s="22"/>
      <c r="AF59" s="116">
        <f t="shared" ref="AF59:AG62" si="11">(E59+G59+I59+K59+M59+O59+Q59+S59+U59+W59+Y59+AA59)</f>
        <v>12</v>
      </c>
      <c r="AG59" s="116">
        <f t="shared" si="11"/>
        <v>0</v>
      </c>
      <c r="AH59" s="80">
        <f t="shared" ref="AH59:AH62" si="12">AG59/AF59</f>
        <v>0</v>
      </c>
    </row>
    <row r="60" spans="1:34" ht="32.25" customHeight="1" x14ac:dyDescent="0.2">
      <c r="A60" s="1252"/>
      <c r="B60" s="694" t="s">
        <v>242</v>
      </c>
      <c r="C60" s="695"/>
      <c r="D60" s="735"/>
      <c r="E60" s="89"/>
      <c r="F60" s="90"/>
      <c r="G60" s="90"/>
      <c r="H60" s="90"/>
      <c r="I60" s="11">
        <v>1</v>
      </c>
      <c r="J60" s="90"/>
      <c r="K60" s="90"/>
      <c r="L60" s="90"/>
      <c r="M60" s="90"/>
      <c r="N60" s="90"/>
      <c r="O60" s="90"/>
      <c r="P60" s="90"/>
      <c r="Q60" s="90"/>
      <c r="R60" s="90"/>
      <c r="S60" s="90"/>
      <c r="T60" s="90"/>
      <c r="U60" s="90"/>
      <c r="V60" s="90"/>
      <c r="W60" s="90"/>
      <c r="X60" s="90"/>
      <c r="Y60" s="90"/>
      <c r="Z60" s="90"/>
      <c r="AA60" s="90"/>
      <c r="AB60" s="91"/>
      <c r="AC60" s="22"/>
      <c r="AD60" s="22"/>
      <c r="AE60" s="22"/>
      <c r="AF60" s="116">
        <f t="shared" si="11"/>
        <v>1</v>
      </c>
      <c r="AG60" s="116">
        <f t="shared" si="11"/>
        <v>0</v>
      </c>
      <c r="AH60" s="80">
        <f t="shared" si="12"/>
        <v>0</v>
      </c>
    </row>
    <row r="61" spans="1:34" ht="32.25" customHeight="1" x14ac:dyDescent="0.2">
      <c r="A61" s="1252"/>
      <c r="B61" s="694" t="s">
        <v>244</v>
      </c>
      <c r="C61" s="695" t="s">
        <v>244</v>
      </c>
      <c r="D61" s="735" t="s">
        <v>244</v>
      </c>
      <c r="E61" s="89"/>
      <c r="F61" s="90"/>
      <c r="G61" s="90"/>
      <c r="H61" s="90"/>
      <c r="I61" s="11"/>
      <c r="J61" s="90"/>
      <c r="K61" s="90"/>
      <c r="L61" s="90"/>
      <c r="M61" s="90">
        <v>2</v>
      </c>
      <c r="N61" s="90"/>
      <c r="O61" s="90"/>
      <c r="P61" s="90"/>
      <c r="Q61" s="90"/>
      <c r="R61" s="90"/>
      <c r="S61" s="90"/>
      <c r="T61" s="90"/>
      <c r="U61" s="90"/>
      <c r="V61" s="90"/>
      <c r="W61" s="90"/>
      <c r="X61" s="90"/>
      <c r="Y61" s="90"/>
      <c r="Z61" s="90"/>
      <c r="AA61" s="90"/>
      <c r="AB61" s="91"/>
      <c r="AC61" s="22"/>
      <c r="AD61" s="22"/>
      <c r="AE61" s="22"/>
      <c r="AF61" s="116">
        <f t="shared" si="11"/>
        <v>2</v>
      </c>
      <c r="AG61" s="116">
        <f t="shared" si="11"/>
        <v>0</v>
      </c>
      <c r="AH61" s="80">
        <f t="shared" si="12"/>
        <v>0</v>
      </c>
    </row>
    <row r="62" spans="1:34" ht="25.5" customHeight="1" thickBot="1" x14ac:dyDescent="0.25">
      <c r="A62" s="1252"/>
      <c r="B62" s="632" t="s">
        <v>621</v>
      </c>
      <c r="C62" s="633"/>
      <c r="D62" s="641"/>
      <c r="E62" s="89"/>
      <c r="F62" s="90"/>
      <c r="G62" s="90"/>
      <c r="H62" s="90"/>
      <c r="I62" s="11"/>
      <c r="J62" s="90"/>
      <c r="K62" s="90"/>
      <c r="L62" s="90"/>
      <c r="M62" s="90"/>
      <c r="N62" s="90"/>
      <c r="O62" s="90"/>
      <c r="P62" s="90"/>
      <c r="Q62" s="90"/>
      <c r="R62" s="90"/>
      <c r="S62" s="90">
        <v>2</v>
      </c>
      <c r="T62" s="90"/>
      <c r="U62" s="90"/>
      <c r="V62" s="90"/>
      <c r="W62" s="90"/>
      <c r="X62" s="90"/>
      <c r="Y62" s="90"/>
      <c r="Z62" s="90"/>
      <c r="AA62" s="90"/>
      <c r="AB62" s="91"/>
      <c r="AC62" s="22"/>
      <c r="AD62" s="22"/>
      <c r="AE62" s="22"/>
      <c r="AF62" s="116">
        <f t="shared" si="11"/>
        <v>2</v>
      </c>
      <c r="AG62" s="116">
        <f t="shared" si="11"/>
        <v>0</v>
      </c>
      <c r="AH62" s="80">
        <f t="shared" si="12"/>
        <v>0</v>
      </c>
    </row>
    <row r="63" spans="1:34" ht="23.25" customHeight="1" thickBot="1" x14ac:dyDescent="0.25">
      <c r="A63" s="1252"/>
      <c r="B63" s="1261" t="s">
        <v>622</v>
      </c>
      <c r="C63" s="1262"/>
      <c r="D63" s="1263"/>
      <c r="E63" s="1264"/>
      <c r="F63" s="1265"/>
      <c r="G63" s="1265"/>
      <c r="H63" s="1265"/>
      <c r="I63" s="1265"/>
      <c r="J63" s="1265"/>
      <c r="K63" s="1265"/>
      <c r="L63" s="1265"/>
      <c r="M63" s="1265"/>
      <c r="N63" s="1265"/>
      <c r="O63" s="1265"/>
      <c r="P63" s="1265"/>
      <c r="Q63" s="1265"/>
      <c r="R63" s="1265"/>
      <c r="S63" s="1265"/>
      <c r="T63" s="1265"/>
      <c r="U63" s="1265"/>
      <c r="V63" s="1265"/>
      <c r="W63" s="1265"/>
      <c r="X63" s="1265"/>
      <c r="Y63" s="1265"/>
      <c r="Z63" s="1265"/>
      <c r="AA63" s="1265"/>
      <c r="AB63" s="1266"/>
      <c r="AC63" s="22"/>
      <c r="AD63" s="22"/>
      <c r="AE63" s="22"/>
      <c r="AF63" s="7" t="s">
        <v>210</v>
      </c>
      <c r="AG63" s="8" t="s">
        <v>212</v>
      </c>
      <c r="AH63" s="9" t="s">
        <v>239</v>
      </c>
    </row>
    <row r="64" spans="1:34" ht="49.5" customHeight="1" x14ac:dyDescent="0.2">
      <c r="A64" s="1252"/>
      <c r="B64" s="1267" t="s">
        <v>623</v>
      </c>
      <c r="C64" s="1268"/>
      <c r="D64" s="1269"/>
      <c r="E64" s="89"/>
      <c r="F64" s="90"/>
      <c r="G64" s="90"/>
      <c r="H64" s="90"/>
      <c r="I64" s="11"/>
      <c r="J64" s="90"/>
      <c r="K64" s="90"/>
      <c r="L64" s="90"/>
      <c r="M64" s="90"/>
      <c r="N64" s="90"/>
      <c r="P64" s="90"/>
      <c r="Q64" s="106"/>
      <c r="R64" s="90"/>
      <c r="S64" s="90"/>
      <c r="T64" s="90"/>
      <c r="U64" s="127"/>
      <c r="V64" s="90"/>
      <c r="W64" s="106"/>
      <c r="X64" s="90"/>
      <c r="Y64" s="90"/>
      <c r="Z64" s="90"/>
      <c r="AA64" s="90"/>
      <c r="AB64" s="91"/>
      <c r="AC64" s="22"/>
      <c r="AD64" s="22"/>
      <c r="AE64" s="22"/>
      <c r="AF64" s="116">
        <f>(E64+G64+I64+K64+M64+U64+S64+O64+Q64+Y64+W64+AA64)</f>
        <v>0</v>
      </c>
      <c r="AG64" s="116">
        <f t="shared" ref="AG64:AG65" si="13">(F64+H64+J64+L64+N64+P64+R64+T64+V64+X64+Z64+AB64)</f>
        <v>0</v>
      </c>
      <c r="AH64" s="80" t="e">
        <f t="shared" ref="AH64:AH65" si="14">AG64/AF64</f>
        <v>#DIV/0!</v>
      </c>
    </row>
    <row r="65" spans="1:34" ht="22.5" customHeight="1" thickBot="1" x14ac:dyDescent="0.25">
      <c r="A65" s="1252"/>
      <c r="B65" s="632" t="s">
        <v>621</v>
      </c>
      <c r="C65" s="633"/>
      <c r="D65" s="641"/>
      <c r="E65" s="89"/>
      <c r="F65" s="90"/>
      <c r="G65" s="90"/>
      <c r="H65" s="90"/>
      <c r="I65" s="11"/>
      <c r="J65" s="90"/>
      <c r="K65" s="90"/>
      <c r="L65" s="90"/>
      <c r="M65" s="90"/>
      <c r="N65" s="90"/>
      <c r="O65" s="93"/>
      <c r="P65" s="90"/>
      <c r="Q65" s="90"/>
      <c r="R65" s="90"/>
      <c r="S65" s="90">
        <v>2</v>
      </c>
      <c r="T65" s="90"/>
      <c r="U65" s="90"/>
      <c r="V65" s="90"/>
      <c r="W65" s="90"/>
      <c r="X65" s="90"/>
      <c r="Y65" s="90"/>
      <c r="Z65" s="90"/>
      <c r="AA65" s="90"/>
      <c r="AB65" s="91"/>
      <c r="AC65" s="22"/>
      <c r="AD65" s="22"/>
      <c r="AE65" s="22"/>
      <c r="AF65" s="116">
        <f t="shared" ref="AF65" si="15">(E65+G65+I65+K65+M65+O65+Q65+S65+U65+W65+Y65+AA65)</f>
        <v>2</v>
      </c>
      <c r="AG65" s="116">
        <f t="shared" si="13"/>
        <v>0</v>
      </c>
      <c r="AH65" s="80">
        <f t="shared" si="14"/>
        <v>0</v>
      </c>
    </row>
    <row r="66" spans="1:34" ht="26.25" customHeight="1" thickBot="1" x14ac:dyDescent="0.25">
      <c r="A66" s="70"/>
      <c r="B66" s="1264" t="s">
        <v>624</v>
      </c>
      <c r="C66" s="1265"/>
      <c r="D66" s="1266"/>
      <c r="E66" s="1270"/>
      <c r="F66" s="1271"/>
      <c r="G66" s="1271"/>
      <c r="H66" s="1271"/>
      <c r="I66" s="1271"/>
      <c r="J66" s="1271"/>
      <c r="K66" s="1271"/>
      <c r="L66" s="1271"/>
      <c r="M66" s="1271"/>
      <c r="N66" s="1271"/>
      <c r="O66" s="1271"/>
      <c r="P66" s="1271"/>
      <c r="Q66" s="1271"/>
      <c r="R66" s="1271"/>
      <c r="S66" s="1271"/>
      <c r="T66" s="1271"/>
      <c r="U66" s="1271"/>
      <c r="V66" s="1271"/>
      <c r="W66" s="1271"/>
      <c r="X66" s="1271"/>
      <c r="Y66" s="1271"/>
      <c r="Z66" s="1271"/>
      <c r="AA66" s="1271"/>
      <c r="AB66" s="1272"/>
      <c r="AC66" s="22"/>
      <c r="AD66" s="22"/>
      <c r="AE66" s="22"/>
      <c r="AF66" s="7" t="s">
        <v>210</v>
      </c>
      <c r="AG66" s="8" t="s">
        <v>212</v>
      </c>
      <c r="AH66" s="9" t="s">
        <v>239</v>
      </c>
    </row>
    <row r="67" spans="1:34" ht="26.25" customHeight="1" x14ac:dyDescent="0.2">
      <c r="A67" s="70"/>
      <c r="B67" s="692" t="s">
        <v>625</v>
      </c>
      <c r="C67" s="693"/>
      <c r="D67" s="693"/>
      <c r="E67" s="108"/>
      <c r="F67" s="109"/>
      <c r="G67" s="109"/>
      <c r="H67" s="109"/>
      <c r="I67" s="85"/>
      <c r="J67" s="109"/>
      <c r="K67" s="109"/>
      <c r="L67" s="109"/>
      <c r="M67" s="109"/>
      <c r="N67" s="109"/>
      <c r="O67" s="140"/>
      <c r="P67" s="109"/>
      <c r="Q67" s="109"/>
      <c r="R67" s="109"/>
      <c r="S67" s="109">
        <v>2</v>
      </c>
      <c r="T67" s="109"/>
      <c r="U67" s="109"/>
      <c r="V67" s="109"/>
      <c r="W67" s="109"/>
      <c r="X67" s="109"/>
      <c r="Y67" s="109"/>
      <c r="Z67" s="109"/>
      <c r="AA67" s="109"/>
      <c r="AB67" s="110"/>
      <c r="AC67" s="22"/>
      <c r="AD67" s="22"/>
      <c r="AE67" s="22"/>
      <c r="AF67" s="116">
        <f>(E67+G67+I67+K67+M67+Q67+O67+S67+U67+W67+Y67+AA67)</f>
        <v>2</v>
      </c>
      <c r="AG67" s="116">
        <f t="shared" ref="AG67:AG69" si="16">(F67+H67+J67+L67+N67+P67+R67+T67+V67+X67+Z67+AB67)</f>
        <v>0</v>
      </c>
      <c r="AH67" s="80">
        <f t="shared" ref="AH67:AH69" si="17">AG67/AF67</f>
        <v>0</v>
      </c>
    </row>
    <row r="68" spans="1:34" ht="26.25" customHeight="1" x14ac:dyDescent="0.2">
      <c r="A68" s="70"/>
      <c r="B68" s="692" t="s">
        <v>626</v>
      </c>
      <c r="C68" s="693"/>
      <c r="D68" s="693"/>
      <c r="E68" s="92"/>
      <c r="F68" s="93"/>
      <c r="G68" s="93"/>
      <c r="H68" s="93"/>
      <c r="I68" s="12"/>
      <c r="J68" s="93"/>
      <c r="K68" s="93"/>
      <c r="L68" s="93"/>
      <c r="M68" s="93"/>
      <c r="N68" s="93"/>
      <c r="O68" s="107"/>
      <c r="P68" s="93"/>
      <c r="Q68" s="93"/>
      <c r="R68" s="93"/>
      <c r="S68" s="93">
        <v>2</v>
      </c>
      <c r="T68" s="93"/>
      <c r="U68" s="93"/>
      <c r="V68" s="93"/>
      <c r="W68" s="93"/>
      <c r="X68" s="93"/>
      <c r="Y68" s="93"/>
      <c r="Z68" s="93"/>
      <c r="AA68" s="93"/>
      <c r="AB68" s="94"/>
      <c r="AC68" s="22"/>
      <c r="AD68" s="22"/>
      <c r="AE68" s="22"/>
      <c r="AF68" s="116">
        <f>(E68+G68+I68+K68+M68+Q68+O68+S68+U68+W68+Y68+AA68)</f>
        <v>2</v>
      </c>
      <c r="AG68" s="116">
        <f t="shared" si="16"/>
        <v>0</v>
      </c>
      <c r="AH68" s="80">
        <f t="shared" si="17"/>
        <v>0</v>
      </c>
    </row>
    <row r="69" spans="1:34" ht="26.25" customHeight="1" thickBot="1" x14ac:dyDescent="0.25">
      <c r="A69" s="70"/>
      <c r="B69" s="692" t="s">
        <v>627</v>
      </c>
      <c r="C69" s="693"/>
      <c r="D69" s="693"/>
      <c r="E69" s="111"/>
      <c r="F69" s="112"/>
      <c r="G69" s="112"/>
      <c r="H69" s="112"/>
      <c r="I69" s="113"/>
      <c r="J69" s="112"/>
      <c r="K69" s="112"/>
      <c r="L69" s="112"/>
      <c r="M69" s="115"/>
      <c r="N69" s="112"/>
      <c r="O69" s="112"/>
      <c r="P69" s="112"/>
      <c r="Q69" s="112"/>
      <c r="R69" s="112"/>
      <c r="S69" s="112">
        <v>2</v>
      </c>
      <c r="T69" s="112"/>
      <c r="U69" s="112"/>
      <c r="V69" s="112"/>
      <c r="W69" s="112"/>
      <c r="X69" s="112"/>
      <c r="Y69" s="112"/>
      <c r="Z69" s="112"/>
      <c r="AA69" s="112"/>
      <c r="AB69" s="114"/>
      <c r="AC69" s="22"/>
      <c r="AD69" s="22"/>
      <c r="AE69" s="22"/>
      <c r="AF69" s="116">
        <f>(E69+G69+I69+K69+Q69+O69+M69+S69+U69+W69+Y69+AA69)</f>
        <v>2</v>
      </c>
      <c r="AG69" s="116">
        <f t="shared" si="16"/>
        <v>0</v>
      </c>
      <c r="AH69" s="80">
        <f t="shared" si="17"/>
        <v>0</v>
      </c>
    </row>
    <row r="70" spans="1:34" ht="24" customHeight="1" thickBot="1" x14ac:dyDescent="0.25">
      <c r="A70" s="1251" t="s">
        <v>267</v>
      </c>
      <c r="B70" s="1256" t="s">
        <v>268</v>
      </c>
      <c r="C70" s="1257"/>
      <c r="D70" s="1258"/>
      <c r="E70" s="1259"/>
      <c r="F70" s="1259"/>
      <c r="G70" s="1259"/>
      <c r="H70" s="1259"/>
      <c r="I70" s="1259"/>
      <c r="J70" s="1259"/>
      <c r="K70" s="1259"/>
      <c r="L70" s="1259"/>
      <c r="M70" s="1259"/>
      <c r="N70" s="1259"/>
      <c r="O70" s="1259"/>
      <c r="P70" s="1259"/>
      <c r="Q70" s="1259"/>
      <c r="R70" s="1259"/>
      <c r="S70" s="1259"/>
      <c r="T70" s="1259"/>
      <c r="U70" s="1259"/>
      <c r="V70" s="1259"/>
      <c r="W70" s="1259"/>
      <c r="X70" s="1259"/>
      <c r="Y70" s="1259"/>
      <c r="Z70" s="1259"/>
      <c r="AA70" s="1259"/>
      <c r="AB70" s="1260"/>
      <c r="AC70" s="892" t="s">
        <v>269</v>
      </c>
      <c r="AD70" s="892"/>
      <c r="AE70" s="893"/>
      <c r="AF70" s="6">
        <f>SUM(AF57:AF69)</f>
        <v>29</v>
      </c>
      <c r="AG70" s="6">
        <f>SUM(AG57:AG69)</f>
        <v>0</v>
      </c>
      <c r="AH70" s="10" t="e">
        <f>AVERAGE(AH57:AH69)</f>
        <v>#DIV/0!</v>
      </c>
    </row>
    <row r="71" spans="1:34" ht="18" customHeight="1" x14ac:dyDescent="0.2">
      <c r="A71" s="1252"/>
      <c r="B71" s="714" t="s">
        <v>270</v>
      </c>
      <c r="C71" s="715"/>
      <c r="D71" s="716"/>
      <c r="E71" s="13">
        <v>1</v>
      </c>
      <c r="F71" s="11"/>
      <c r="G71" s="11"/>
      <c r="H71" s="11"/>
      <c r="I71" s="11"/>
      <c r="J71" s="11"/>
      <c r="K71" s="11">
        <v>1</v>
      </c>
      <c r="L71" s="11"/>
      <c r="M71" s="11"/>
      <c r="N71" s="11"/>
      <c r="O71" s="11"/>
      <c r="P71" s="11"/>
      <c r="Q71" s="11">
        <v>1</v>
      </c>
      <c r="R71" s="11"/>
      <c r="S71" s="11"/>
      <c r="T71" s="11"/>
      <c r="U71" s="11"/>
      <c r="V71" s="11"/>
      <c r="W71" s="11">
        <v>1</v>
      </c>
      <c r="X71" s="11"/>
      <c r="Y71" s="11"/>
      <c r="Z71" s="11"/>
      <c r="AA71" s="11"/>
      <c r="AB71" s="26"/>
      <c r="AC71" s="14"/>
      <c r="AD71" s="14"/>
      <c r="AE71" s="14"/>
      <c r="AF71" s="14"/>
      <c r="AG71" s="14"/>
      <c r="AH71" s="15"/>
    </row>
    <row r="72" spans="1:34" ht="18" customHeight="1" x14ac:dyDescent="0.2">
      <c r="A72" s="1252"/>
      <c r="B72" s="717" t="s">
        <v>271</v>
      </c>
      <c r="C72" s="718"/>
      <c r="D72" s="719"/>
      <c r="E72" s="13">
        <v>1</v>
      </c>
      <c r="F72" s="11"/>
      <c r="G72" s="11"/>
      <c r="H72" s="11"/>
      <c r="I72" s="11"/>
      <c r="J72" s="11"/>
      <c r="K72" s="11">
        <v>1</v>
      </c>
      <c r="L72" s="11"/>
      <c r="M72" s="11"/>
      <c r="N72" s="11"/>
      <c r="O72" s="11"/>
      <c r="P72" s="11"/>
      <c r="Q72" s="11">
        <v>1</v>
      </c>
      <c r="R72" s="11"/>
      <c r="S72" s="11"/>
      <c r="T72" s="11"/>
      <c r="U72" s="11"/>
      <c r="V72" s="11"/>
      <c r="W72" s="11">
        <v>1</v>
      </c>
      <c r="X72" s="11"/>
      <c r="Y72" s="11"/>
      <c r="Z72" s="11"/>
      <c r="AA72" s="11"/>
      <c r="AB72" s="26"/>
      <c r="AC72" s="14"/>
      <c r="AD72" s="14"/>
      <c r="AE72" s="14"/>
      <c r="AF72" s="14"/>
      <c r="AG72" s="14"/>
      <c r="AH72" s="15"/>
    </row>
    <row r="73" spans="1:34" ht="18" customHeight="1" thickBot="1" x14ac:dyDescent="0.25">
      <c r="A73" s="1252"/>
      <c r="B73" s="720" t="s">
        <v>272</v>
      </c>
      <c r="C73" s="721"/>
      <c r="D73" s="722"/>
      <c r="E73" s="27">
        <v>1</v>
      </c>
      <c r="F73" s="28"/>
      <c r="G73" s="28"/>
      <c r="H73" s="28"/>
      <c r="I73" s="28"/>
      <c r="J73" s="28"/>
      <c r="K73" s="28">
        <v>1</v>
      </c>
      <c r="L73" s="28"/>
      <c r="M73" s="28"/>
      <c r="N73" s="28"/>
      <c r="O73" s="28"/>
      <c r="P73" s="28"/>
      <c r="Q73" s="28">
        <v>1</v>
      </c>
      <c r="R73" s="28"/>
      <c r="S73" s="28"/>
      <c r="T73" s="28"/>
      <c r="U73" s="28"/>
      <c r="V73" s="28"/>
      <c r="W73" s="28">
        <v>1</v>
      </c>
      <c r="X73" s="28"/>
      <c r="Y73" s="28"/>
      <c r="Z73" s="28"/>
      <c r="AA73" s="28"/>
      <c r="AB73" s="29"/>
      <c r="AC73" s="14"/>
      <c r="AD73" s="14"/>
      <c r="AE73" s="14"/>
      <c r="AF73" s="14"/>
      <c r="AG73" s="14"/>
      <c r="AH73" s="15"/>
    </row>
    <row r="74" spans="1:34" ht="24.75" customHeight="1" thickBot="1" x14ac:dyDescent="0.25">
      <c r="A74" s="1252"/>
      <c r="B74" s="1256" t="s">
        <v>273</v>
      </c>
      <c r="C74" s="1257"/>
      <c r="D74" s="1258"/>
      <c r="E74" s="97"/>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4"/>
    </row>
    <row r="75" spans="1:34" ht="23.25" customHeight="1" thickBot="1" x14ac:dyDescent="0.25">
      <c r="A75" s="1252"/>
      <c r="B75" s="726" t="s">
        <v>274</v>
      </c>
      <c r="C75" s="727"/>
      <c r="D75" s="728"/>
      <c r="E75" s="13">
        <v>1</v>
      </c>
      <c r="F75" s="11"/>
      <c r="G75" s="11"/>
      <c r="H75" s="11"/>
      <c r="I75" s="11"/>
      <c r="J75" s="11"/>
      <c r="K75" s="11">
        <v>1</v>
      </c>
      <c r="L75" s="11"/>
      <c r="M75" s="11"/>
      <c r="N75" s="11"/>
      <c r="O75" s="11"/>
      <c r="P75" s="11"/>
      <c r="Q75" s="11">
        <v>1</v>
      </c>
      <c r="R75" s="11"/>
      <c r="S75" s="11"/>
      <c r="T75" s="11"/>
      <c r="U75" s="11"/>
      <c r="V75" s="11"/>
      <c r="W75" s="11">
        <v>1</v>
      </c>
      <c r="X75" s="11"/>
      <c r="Y75" s="11"/>
      <c r="Z75" s="11"/>
      <c r="AA75" s="11"/>
      <c r="AB75" s="26"/>
      <c r="AC75" s="14"/>
      <c r="AD75" s="14"/>
      <c r="AE75" s="14"/>
      <c r="AF75" s="14"/>
      <c r="AG75" s="14"/>
      <c r="AH75" s="15"/>
    </row>
    <row r="76" spans="1:34" ht="24" customHeight="1" thickBot="1" x14ac:dyDescent="0.25">
      <c r="A76" s="1251" t="s">
        <v>212</v>
      </c>
      <c r="B76" s="1253" t="s">
        <v>275</v>
      </c>
      <c r="C76" s="1254"/>
      <c r="D76" s="1255"/>
      <c r="E76" s="63"/>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5"/>
    </row>
    <row r="77" spans="1:34" ht="30" customHeight="1" thickBot="1" x14ac:dyDescent="0.25">
      <c r="A77" s="1252"/>
      <c r="B77" s="761" t="s">
        <v>276</v>
      </c>
      <c r="C77" s="762"/>
      <c r="D77" s="763"/>
      <c r="E77" s="30"/>
      <c r="F77" s="31"/>
      <c r="G77" s="31"/>
      <c r="H77" s="31"/>
      <c r="I77" s="31"/>
      <c r="J77" s="31"/>
      <c r="K77" s="31"/>
      <c r="L77" s="31"/>
      <c r="M77" s="31"/>
      <c r="N77" s="31"/>
      <c r="O77" s="31">
        <v>1</v>
      </c>
      <c r="P77" s="31"/>
      <c r="Q77" s="31"/>
      <c r="R77" s="31"/>
      <c r="S77" s="31"/>
      <c r="T77" s="31"/>
      <c r="U77" s="31"/>
      <c r="V77" s="31"/>
      <c r="W77" s="31"/>
      <c r="X77" s="31"/>
      <c r="Y77" s="31"/>
      <c r="Z77" s="31"/>
      <c r="AA77" s="31">
        <v>1</v>
      </c>
      <c r="AB77" s="32"/>
      <c r="AC77" s="16"/>
      <c r="AD77" s="16"/>
      <c r="AE77" s="16"/>
      <c r="AF77" s="16"/>
      <c r="AG77" s="16"/>
      <c r="AH77" s="17"/>
    </row>
    <row r="78" spans="1:34" ht="13.5" thickBot="1" x14ac:dyDescent="0.25">
      <c r="A78" s="39"/>
      <c r="B78" s="34"/>
      <c r="C78" s="34"/>
      <c r="D78" s="34"/>
      <c r="E78" s="40"/>
      <c r="F78" s="40"/>
      <c r="G78" s="40"/>
      <c r="H78" s="40"/>
      <c r="I78" s="40"/>
      <c r="J78" s="40"/>
      <c r="K78" s="40"/>
      <c r="L78" s="40"/>
      <c r="M78" s="40"/>
      <c r="N78" s="40"/>
      <c r="O78" s="41"/>
      <c r="P78" s="41"/>
      <c r="Q78" s="41"/>
      <c r="R78" s="41"/>
      <c r="S78" s="41"/>
      <c r="T78" s="41"/>
      <c r="U78" s="41"/>
      <c r="V78" s="41"/>
      <c r="W78" s="41"/>
      <c r="X78" s="41"/>
      <c r="Y78" s="41"/>
      <c r="Z78" s="41"/>
      <c r="AA78" s="41"/>
      <c r="AB78" s="41"/>
      <c r="AC78" s="41"/>
      <c r="AD78" s="41"/>
      <c r="AE78" s="41"/>
      <c r="AF78" s="41"/>
      <c r="AG78" s="41"/>
      <c r="AH78" s="42"/>
    </row>
    <row r="79" spans="1:34" ht="30" customHeight="1" x14ac:dyDescent="0.2">
      <c r="A79" s="1035" t="s">
        <v>277</v>
      </c>
      <c r="B79" s="1036"/>
      <c r="C79" s="1036"/>
      <c r="D79" s="1036"/>
      <c r="E79" s="1036"/>
      <c r="F79" s="1036"/>
      <c r="G79" s="1036"/>
      <c r="H79" s="1036"/>
      <c r="I79" s="1036"/>
      <c r="J79" s="1036"/>
      <c r="K79" s="1036"/>
      <c r="L79" s="1036"/>
      <c r="M79" s="1036"/>
      <c r="N79" s="1036"/>
      <c r="O79" s="1036"/>
      <c r="P79" s="1036"/>
      <c r="Q79" s="1036"/>
      <c r="R79" s="1036"/>
      <c r="S79" s="1036"/>
      <c r="T79" s="1036"/>
      <c r="U79" s="1036"/>
      <c r="V79" s="1036"/>
      <c r="W79" s="1036"/>
      <c r="X79" s="1036"/>
      <c r="Y79" s="1036"/>
      <c r="Z79" s="1036"/>
      <c r="AA79" s="1036"/>
      <c r="AB79" s="1036"/>
      <c r="AC79" s="1036"/>
      <c r="AD79" s="1036"/>
      <c r="AE79" s="1036"/>
      <c r="AF79" s="1036"/>
      <c r="AG79" s="1036"/>
      <c r="AH79" s="1037"/>
    </row>
    <row r="80" spans="1:34" ht="17.25" customHeight="1" thickBot="1" x14ac:dyDescent="0.25">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row>
    <row r="81" spans="1:34" ht="15" customHeight="1" x14ac:dyDescent="0.2">
      <c r="A81" s="44"/>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6"/>
    </row>
    <row r="82" spans="1:34" ht="30" customHeight="1" x14ac:dyDescent="0.2">
      <c r="A82" s="767" t="s">
        <v>278</v>
      </c>
      <c r="B82" s="768"/>
      <c r="C82" s="768" t="s">
        <v>628</v>
      </c>
      <c r="D82" s="768"/>
      <c r="E82" s="768"/>
      <c r="F82" s="768"/>
      <c r="G82" s="768"/>
      <c r="H82" s="768"/>
      <c r="I82" s="768"/>
      <c r="J82" s="768"/>
      <c r="K82" s="768"/>
      <c r="L82" s="768"/>
      <c r="M82" s="769" t="s">
        <v>280</v>
      </c>
      <c r="N82" s="770"/>
      <c r="O82" s="770"/>
      <c r="P82" s="770"/>
      <c r="Q82" s="770"/>
      <c r="R82" s="768" t="s">
        <v>281</v>
      </c>
      <c r="S82" s="768"/>
      <c r="T82" s="768"/>
      <c r="U82" s="768"/>
      <c r="V82" s="768"/>
      <c r="W82" s="771"/>
      <c r="X82" s="769" t="s">
        <v>282</v>
      </c>
      <c r="Y82" s="770"/>
      <c r="Z82" s="770"/>
      <c r="AA82" s="770"/>
      <c r="AB82" s="770"/>
      <c r="AC82" s="768" t="s">
        <v>283</v>
      </c>
      <c r="AD82" s="768"/>
      <c r="AE82" s="768"/>
      <c r="AF82" s="768"/>
      <c r="AG82" s="768"/>
      <c r="AH82" s="772"/>
    </row>
    <row r="83" spans="1:34" ht="30" customHeight="1" x14ac:dyDescent="0.2">
      <c r="A83" s="1038" t="s">
        <v>284</v>
      </c>
      <c r="B83" s="1039"/>
      <c r="C83" s="1039"/>
      <c r="D83" s="1040"/>
      <c r="E83" s="909" t="s">
        <v>285</v>
      </c>
      <c r="F83" s="909"/>
      <c r="G83" s="909"/>
      <c r="H83" s="909"/>
      <c r="I83" s="909" t="s">
        <v>286</v>
      </c>
      <c r="J83" s="909"/>
      <c r="K83" s="909"/>
      <c r="L83" s="909"/>
      <c r="M83" s="909"/>
      <c r="N83" s="909"/>
      <c r="O83" s="909"/>
      <c r="P83" s="909"/>
      <c r="Q83" s="909"/>
      <c r="R83" s="909"/>
      <c r="S83" s="909"/>
      <c r="T83" s="909"/>
      <c r="U83" s="910" t="s">
        <v>287</v>
      </c>
      <c r="V83" s="910"/>
      <c r="W83" s="910"/>
      <c r="X83" s="910"/>
      <c r="Y83" s="910"/>
      <c r="Z83" s="910"/>
      <c r="AA83" s="910"/>
      <c r="AB83" s="910"/>
      <c r="AC83" s="910"/>
      <c r="AD83" s="910"/>
      <c r="AE83" s="910"/>
      <c r="AF83" s="910"/>
      <c r="AG83" s="910"/>
      <c r="AH83" s="911"/>
    </row>
    <row r="84" spans="1:34" ht="30" customHeight="1" x14ac:dyDescent="0.2">
      <c r="A84" s="1041"/>
      <c r="B84" s="1042"/>
      <c r="C84" s="1042"/>
      <c r="D84" s="1043"/>
      <c r="E84" s="909"/>
      <c r="F84" s="909"/>
      <c r="G84" s="909"/>
      <c r="H84" s="909"/>
      <c r="I84" s="69" t="s">
        <v>14</v>
      </c>
      <c r="J84" s="69" t="s">
        <v>15</v>
      </c>
      <c r="K84" s="69" t="s">
        <v>16</v>
      </c>
      <c r="L84" s="69" t="s">
        <v>17</v>
      </c>
      <c r="M84" s="69" t="s">
        <v>18</v>
      </c>
      <c r="N84" s="69" t="s">
        <v>19</v>
      </c>
      <c r="O84" s="69" t="s">
        <v>20</v>
      </c>
      <c r="P84" s="69" t="s">
        <v>21</v>
      </c>
      <c r="Q84" s="69" t="s">
        <v>22</v>
      </c>
      <c r="R84" s="69" t="s">
        <v>23</v>
      </c>
      <c r="S84" s="69" t="s">
        <v>24</v>
      </c>
      <c r="T84" s="69" t="s">
        <v>25</v>
      </c>
      <c r="U84" s="743"/>
      <c r="V84" s="743"/>
      <c r="W84" s="743"/>
      <c r="X84" s="743"/>
      <c r="Y84" s="743"/>
      <c r="Z84" s="743"/>
      <c r="AA84" s="743"/>
      <c r="AB84" s="743"/>
      <c r="AC84" s="743"/>
      <c r="AD84" s="743"/>
      <c r="AE84" s="743"/>
      <c r="AF84" s="743"/>
      <c r="AG84" s="743"/>
      <c r="AH84" s="744"/>
    </row>
    <row r="85" spans="1:34" ht="69.95" customHeight="1" x14ac:dyDescent="0.2">
      <c r="A85" s="747" t="s">
        <v>629</v>
      </c>
      <c r="B85" s="971"/>
      <c r="C85" s="971"/>
      <c r="D85" s="972"/>
      <c r="E85" s="912" t="s">
        <v>289</v>
      </c>
      <c r="F85" s="912"/>
      <c r="G85" s="912"/>
      <c r="H85" s="912"/>
      <c r="I85" s="57">
        <f>SUM(E57:E65)</f>
        <v>2</v>
      </c>
      <c r="J85" s="12">
        <f>SUM(G57:G65)</f>
        <v>1</v>
      </c>
      <c r="K85" s="12">
        <f>SUM(I57:I65)</f>
        <v>2</v>
      </c>
      <c r="L85" s="12">
        <f>SUM(K57:K65)</f>
        <v>2</v>
      </c>
      <c r="M85" s="12">
        <f>SUM(M57:M65)</f>
        <v>3</v>
      </c>
      <c r="N85" s="12">
        <f>SUM(O57:O65)</f>
        <v>1</v>
      </c>
      <c r="O85" s="12">
        <f>SUM(Q57:Q65)</f>
        <v>2</v>
      </c>
      <c r="P85" s="12">
        <f>SUM(S57:S69)</f>
        <v>11</v>
      </c>
      <c r="Q85" s="12">
        <f>SUM(U57:U65)</f>
        <v>1</v>
      </c>
      <c r="R85" s="12">
        <f>SUM(W57:W65)</f>
        <v>2</v>
      </c>
      <c r="S85" s="12">
        <f>SUM(Y57:Y65)</f>
        <v>1</v>
      </c>
      <c r="T85" s="12">
        <f>SUM(AA57:AA65)</f>
        <v>1</v>
      </c>
      <c r="U85" s="745"/>
      <c r="V85" s="745"/>
      <c r="W85" s="745"/>
      <c r="X85" s="745"/>
      <c r="Y85" s="745"/>
      <c r="Z85" s="745"/>
      <c r="AA85" s="745"/>
      <c r="AB85" s="745"/>
      <c r="AC85" s="745"/>
      <c r="AD85" s="745"/>
      <c r="AE85" s="745"/>
      <c r="AF85" s="745"/>
      <c r="AG85" s="745"/>
      <c r="AH85" s="746"/>
    </row>
    <row r="86" spans="1:34" ht="69.95" customHeight="1" x14ac:dyDescent="0.2">
      <c r="A86" s="973"/>
      <c r="B86" s="974"/>
      <c r="C86" s="974"/>
      <c r="D86" s="975"/>
      <c r="E86" s="912" t="s">
        <v>290</v>
      </c>
      <c r="F86" s="912"/>
      <c r="G86" s="912"/>
      <c r="H86" s="912"/>
      <c r="I86" s="12">
        <f>SUM(F57:F65)</f>
        <v>0</v>
      </c>
      <c r="J86" s="12">
        <f>SUM(H57:H65)</f>
        <v>0</v>
      </c>
      <c r="K86" s="12">
        <f>SUM(J57:J65)</f>
        <v>0</v>
      </c>
      <c r="L86" s="12">
        <f>SUM(L57:L65)</f>
        <v>0</v>
      </c>
      <c r="M86" s="12">
        <f>SUM(N57:N65)</f>
        <v>0</v>
      </c>
      <c r="N86" s="12">
        <f>SUM(P57:P65)</f>
        <v>0</v>
      </c>
      <c r="O86" s="12">
        <f>SUM(R57:R65)</f>
        <v>0</v>
      </c>
      <c r="P86" s="12">
        <f>SUM(T57:T69)</f>
        <v>0</v>
      </c>
      <c r="Q86" s="12">
        <f>SUM(V57:V65)</f>
        <v>0</v>
      </c>
      <c r="R86" s="12">
        <f>SUM(X57:X65)</f>
        <v>0</v>
      </c>
      <c r="S86" s="12">
        <f>SUM(Z57:Z65)</f>
        <v>0</v>
      </c>
      <c r="T86" s="12">
        <f>SUM(AB57:AB65)</f>
        <v>0</v>
      </c>
      <c r="U86" s="745"/>
      <c r="V86" s="745"/>
      <c r="W86" s="745"/>
      <c r="X86" s="745"/>
      <c r="Y86" s="745"/>
      <c r="Z86" s="745"/>
      <c r="AA86" s="745"/>
      <c r="AB86" s="745"/>
      <c r="AC86" s="745"/>
      <c r="AD86" s="745"/>
      <c r="AE86" s="745"/>
      <c r="AF86" s="745"/>
      <c r="AG86" s="745"/>
      <c r="AH86" s="746"/>
    </row>
    <row r="87" spans="1:34" ht="69.95" customHeight="1" x14ac:dyDescent="0.2">
      <c r="A87" s="973"/>
      <c r="B87" s="974"/>
      <c r="C87" s="974"/>
      <c r="D87" s="975"/>
      <c r="E87" s="913" t="s">
        <v>291</v>
      </c>
      <c r="F87" s="913"/>
      <c r="G87" s="913"/>
      <c r="H87" s="913"/>
      <c r="I87" s="58">
        <f t="shared" ref="I87:T87" si="18">+I86/I85</f>
        <v>0</v>
      </c>
      <c r="J87" s="58">
        <f t="shared" si="18"/>
        <v>0</v>
      </c>
      <c r="K87" s="58">
        <f t="shared" si="18"/>
        <v>0</v>
      </c>
      <c r="L87" s="58">
        <f t="shared" si="18"/>
        <v>0</v>
      </c>
      <c r="M87" s="58">
        <f t="shared" si="18"/>
        <v>0</v>
      </c>
      <c r="N87" s="58">
        <f t="shared" si="18"/>
        <v>0</v>
      </c>
      <c r="O87" s="58">
        <f t="shared" si="18"/>
        <v>0</v>
      </c>
      <c r="P87" s="58">
        <f t="shared" si="18"/>
        <v>0</v>
      </c>
      <c r="Q87" s="58">
        <f t="shared" si="18"/>
        <v>0</v>
      </c>
      <c r="R87" s="58">
        <f t="shared" si="18"/>
        <v>0</v>
      </c>
      <c r="S87" s="58">
        <f t="shared" si="18"/>
        <v>0</v>
      </c>
      <c r="T87" s="58">
        <f t="shared" si="18"/>
        <v>0</v>
      </c>
      <c r="U87" s="745"/>
      <c r="V87" s="745"/>
      <c r="W87" s="745"/>
      <c r="X87" s="745"/>
      <c r="Y87" s="745"/>
      <c r="Z87" s="745"/>
      <c r="AA87" s="745"/>
      <c r="AB87" s="745"/>
      <c r="AC87" s="745"/>
      <c r="AD87" s="745"/>
      <c r="AE87" s="745"/>
      <c r="AF87" s="745"/>
      <c r="AG87" s="745"/>
      <c r="AH87" s="746"/>
    </row>
    <row r="88" spans="1:34" ht="69.95" customHeight="1" x14ac:dyDescent="0.2">
      <c r="A88" s="976"/>
      <c r="B88" s="977"/>
      <c r="C88" s="977"/>
      <c r="D88" s="978"/>
      <c r="E88" s="913" t="s">
        <v>292</v>
      </c>
      <c r="F88" s="913"/>
      <c r="G88" s="913"/>
      <c r="H88" s="913"/>
      <c r="I88" s="59">
        <v>0.85</v>
      </c>
      <c r="J88" s="59">
        <v>0.85</v>
      </c>
      <c r="K88" s="59">
        <v>0.85</v>
      </c>
      <c r="L88" s="59">
        <v>0.85</v>
      </c>
      <c r="M88" s="59">
        <v>0.85</v>
      </c>
      <c r="N88" s="59">
        <v>0.85</v>
      </c>
      <c r="O88" s="59">
        <v>0.85</v>
      </c>
      <c r="P88" s="59">
        <v>0.85</v>
      </c>
      <c r="Q88" s="59">
        <v>0.85</v>
      </c>
      <c r="R88" s="59">
        <v>0.85</v>
      </c>
      <c r="S88" s="59">
        <v>0.85</v>
      </c>
      <c r="T88" s="59">
        <v>0.85</v>
      </c>
      <c r="U88" s="745"/>
      <c r="V88" s="745"/>
      <c r="W88" s="745"/>
      <c r="X88" s="745"/>
      <c r="Y88" s="745"/>
      <c r="Z88" s="745"/>
      <c r="AA88" s="745"/>
      <c r="AB88" s="745"/>
      <c r="AC88" s="745"/>
      <c r="AD88" s="745"/>
      <c r="AE88" s="745"/>
      <c r="AF88" s="745"/>
      <c r="AG88" s="745"/>
      <c r="AH88" s="746"/>
    </row>
    <row r="89" spans="1:34" ht="34.5" customHeight="1" x14ac:dyDescent="0.2">
      <c r="A89" s="914" t="s">
        <v>293</v>
      </c>
      <c r="B89" s="915"/>
      <c r="C89" s="915" t="s">
        <v>630</v>
      </c>
      <c r="D89" s="915"/>
      <c r="E89" s="915"/>
      <c r="F89" s="915"/>
      <c r="G89" s="915"/>
      <c r="H89" s="915"/>
      <c r="I89" s="915"/>
      <c r="J89" s="915"/>
      <c r="K89" s="915"/>
      <c r="L89" s="915"/>
      <c r="M89" s="915"/>
      <c r="N89" s="915"/>
      <c r="O89" s="915"/>
      <c r="P89" s="915"/>
      <c r="Q89" s="915"/>
      <c r="R89" s="915"/>
      <c r="S89" s="915"/>
      <c r="T89" s="915"/>
      <c r="U89" s="915"/>
      <c r="V89" s="915"/>
      <c r="W89" s="915"/>
      <c r="X89" s="915"/>
      <c r="Y89" s="915"/>
      <c r="Z89" s="915"/>
      <c r="AA89" s="915"/>
      <c r="AB89" s="915"/>
      <c r="AC89" s="915"/>
      <c r="AD89" s="915"/>
      <c r="AE89" s="915"/>
      <c r="AF89" s="915"/>
      <c r="AG89" s="915"/>
      <c r="AH89" s="916"/>
    </row>
    <row r="90" spans="1:34" ht="15" customHeight="1" thickBot="1" x14ac:dyDescent="0.25">
      <c r="A90" s="1055"/>
      <c r="B90" s="1056"/>
      <c r="C90" s="1056"/>
      <c r="D90" s="1056"/>
      <c r="E90" s="1056"/>
      <c r="F90" s="1056"/>
      <c r="G90" s="1056"/>
      <c r="H90" s="1056"/>
      <c r="I90" s="1056"/>
      <c r="J90" s="1056"/>
      <c r="K90" s="1056"/>
      <c r="L90" s="1056"/>
      <c r="M90" s="1056"/>
      <c r="N90" s="1056"/>
      <c r="O90" s="1056"/>
      <c r="P90" s="1056"/>
      <c r="Q90" s="1056"/>
      <c r="R90" s="1056"/>
      <c r="S90" s="1056"/>
      <c r="T90" s="1056"/>
      <c r="U90" s="1056"/>
      <c r="V90" s="1056"/>
      <c r="W90" s="1056"/>
      <c r="X90" s="1056"/>
      <c r="Y90" s="1056"/>
      <c r="Z90" s="1056"/>
      <c r="AA90" s="1056"/>
      <c r="AB90" s="1056"/>
      <c r="AC90" s="1056"/>
      <c r="AD90" s="1056"/>
      <c r="AE90" s="1056"/>
      <c r="AF90" s="1056"/>
      <c r="AG90" s="1056"/>
      <c r="AH90" s="1057"/>
    </row>
    <row r="91" spans="1:34" ht="13.5" thickBot="1" x14ac:dyDescent="0.25">
      <c r="A91" s="39"/>
      <c r="B91" s="47"/>
      <c r="C91" s="47"/>
      <c r="D91" s="47"/>
      <c r="E91" s="40"/>
      <c r="F91" s="40"/>
      <c r="G91" s="40"/>
      <c r="H91" s="40"/>
      <c r="I91" s="40"/>
      <c r="J91" s="40"/>
      <c r="K91" s="40"/>
      <c r="L91" s="40"/>
      <c r="M91" s="40"/>
      <c r="N91" s="40"/>
      <c r="O91" s="41"/>
      <c r="P91" s="41"/>
      <c r="Q91" s="41"/>
      <c r="R91" s="41"/>
      <c r="S91" s="41"/>
      <c r="T91" s="41"/>
      <c r="U91" s="41"/>
      <c r="V91" s="41"/>
      <c r="W91" s="41"/>
      <c r="X91" s="41"/>
      <c r="Y91" s="41"/>
      <c r="Z91" s="41"/>
      <c r="AA91" s="41"/>
      <c r="AB91" s="41"/>
      <c r="AC91" s="41"/>
      <c r="AD91" s="41"/>
      <c r="AE91" s="41"/>
      <c r="AF91" s="41"/>
      <c r="AG91" s="41"/>
      <c r="AH91" s="42"/>
    </row>
    <row r="92" spans="1:34" ht="15" customHeight="1" x14ac:dyDescent="0.2">
      <c r="A92" s="60"/>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2"/>
    </row>
    <row r="93" spans="1:34" ht="30" customHeight="1" x14ac:dyDescent="0.2">
      <c r="A93" s="767" t="s">
        <v>278</v>
      </c>
      <c r="B93" s="768"/>
      <c r="C93" s="768" t="s">
        <v>631</v>
      </c>
      <c r="D93" s="768"/>
      <c r="E93" s="768"/>
      <c r="F93" s="768"/>
      <c r="G93" s="768"/>
      <c r="H93" s="768"/>
      <c r="I93" s="768"/>
      <c r="J93" s="768"/>
      <c r="K93" s="768"/>
      <c r="L93" s="768"/>
      <c r="M93" s="769" t="s">
        <v>280</v>
      </c>
      <c r="N93" s="770"/>
      <c r="O93" s="770"/>
      <c r="P93" s="770"/>
      <c r="Q93" s="770"/>
      <c r="R93" s="768" t="s">
        <v>295</v>
      </c>
      <c r="S93" s="768"/>
      <c r="T93" s="768"/>
      <c r="U93" s="768"/>
      <c r="V93" s="768"/>
      <c r="W93" s="771"/>
      <c r="X93" s="769" t="s">
        <v>282</v>
      </c>
      <c r="Y93" s="770"/>
      <c r="Z93" s="770"/>
      <c r="AA93" s="770"/>
      <c r="AB93" s="770"/>
      <c r="AC93" s="768" t="s">
        <v>283</v>
      </c>
      <c r="AD93" s="768"/>
      <c r="AE93" s="768"/>
      <c r="AF93" s="768"/>
      <c r="AG93" s="768"/>
      <c r="AH93" s="772"/>
    </row>
    <row r="94" spans="1:34" ht="30" customHeight="1" x14ac:dyDescent="0.2">
      <c r="A94" s="1058" t="s">
        <v>284</v>
      </c>
      <c r="B94" s="1059"/>
      <c r="C94" s="1059"/>
      <c r="D94" s="1060"/>
      <c r="E94" s="921" t="s">
        <v>285</v>
      </c>
      <c r="F94" s="921"/>
      <c r="G94" s="921"/>
      <c r="H94" s="921"/>
      <c r="I94" s="921" t="s">
        <v>286</v>
      </c>
      <c r="J94" s="921"/>
      <c r="K94" s="921"/>
      <c r="L94" s="921"/>
      <c r="M94" s="921"/>
      <c r="N94" s="921"/>
      <c r="O94" s="921"/>
      <c r="P94" s="921"/>
      <c r="Q94" s="921"/>
      <c r="R94" s="921"/>
      <c r="S94" s="921"/>
      <c r="T94" s="921"/>
      <c r="U94" s="922" t="s">
        <v>287</v>
      </c>
      <c r="V94" s="922"/>
      <c r="W94" s="922"/>
      <c r="X94" s="922"/>
      <c r="Y94" s="922"/>
      <c r="Z94" s="922"/>
      <c r="AA94" s="922"/>
      <c r="AB94" s="922"/>
      <c r="AC94" s="922"/>
      <c r="AD94" s="922"/>
      <c r="AE94" s="922"/>
      <c r="AF94" s="922"/>
      <c r="AG94" s="922"/>
      <c r="AH94" s="923"/>
    </row>
    <row r="95" spans="1:34" ht="30" customHeight="1" x14ac:dyDescent="0.2">
      <c r="A95" s="1061"/>
      <c r="B95" s="1062"/>
      <c r="C95" s="1062"/>
      <c r="D95" s="1063"/>
      <c r="E95" s="921"/>
      <c r="F95" s="921"/>
      <c r="G95" s="921"/>
      <c r="H95" s="921"/>
      <c r="I95" s="73" t="s">
        <v>14</v>
      </c>
      <c r="J95" s="73" t="s">
        <v>15</v>
      </c>
      <c r="K95" s="73" t="s">
        <v>16</v>
      </c>
      <c r="L95" s="73" t="s">
        <v>17</v>
      </c>
      <c r="M95" s="73" t="s">
        <v>18</v>
      </c>
      <c r="N95" s="73" t="s">
        <v>19</v>
      </c>
      <c r="O95" s="73" t="s">
        <v>20</v>
      </c>
      <c r="P95" s="73" t="s">
        <v>21</v>
      </c>
      <c r="Q95" s="73" t="s">
        <v>22</v>
      </c>
      <c r="R95" s="73" t="s">
        <v>23</v>
      </c>
      <c r="S95" s="73" t="s">
        <v>24</v>
      </c>
      <c r="T95" s="73" t="s">
        <v>25</v>
      </c>
      <c r="U95" s="743"/>
      <c r="V95" s="743"/>
      <c r="W95" s="743"/>
      <c r="X95" s="743"/>
      <c r="Y95" s="743"/>
      <c r="Z95" s="743"/>
      <c r="AA95" s="743"/>
      <c r="AB95" s="743"/>
      <c r="AC95" s="743"/>
      <c r="AD95" s="743"/>
      <c r="AE95" s="743"/>
      <c r="AF95" s="743"/>
      <c r="AG95" s="743"/>
      <c r="AH95" s="744"/>
    </row>
    <row r="96" spans="1:34" ht="69.95" customHeight="1" x14ac:dyDescent="0.2">
      <c r="A96" s="747" t="s">
        <v>632</v>
      </c>
      <c r="B96" s="971"/>
      <c r="C96" s="971"/>
      <c r="D96" s="972"/>
      <c r="E96" s="924" t="s">
        <v>297</v>
      </c>
      <c r="F96" s="924"/>
      <c r="G96" s="924"/>
      <c r="H96" s="924"/>
      <c r="I96" s="12">
        <f>SUM(E27:E53)+SUM(E71:E77)</f>
        <v>11</v>
      </c>
      <c r="J96" s="12">
        <f>SUM(G27:G53)+SUM(G71:G77)</f>
        <v>10</v>
      </c>
      <c r="K96" s="12">
        <f>SUM(I27:I53)+SUM(I71:I77)</f>
        <v>10</v>
      </c>
      <c r="L96" s="12">
        <f>SUM(K27:K53)+SUM(K71:K77)</f>
        <v>19</v>
      </c>
      <c r="M96" s="12">
        <f>SUM(M27:M53)+SUM(M71:M77)</f>
        <v>8</v>
      </c>
      <c r="N96" s="12">
        <f>SUM(O27:O53)+SUM(O71:O77)</f>
        <v>12</v>
      </c>
      <c r="O96" s="12">
        <f>SUM(Q27:Q53)+SUM(Q71:Q77)</f>
        <v>16</v>
      </c>
      <c r="P96" s="12">
        <f>SUM(S27:S53)+SUM(S71:S77)</f>
        <v>20</v>
      </c>
      <c r="Q96" s="12">
        <f>SUM(U27:U53)+SUM(U71:U77)</f>
        <v>9</v>
      </c>
      <c r="R96" s="12">
        <f>SUM(W27:W53)+SUM(W71:W77)</f>
        <v>18</v>
      </c>
      <c r="S96" s="12">
        <f>SUM(Y27:Y53)+SUM(Y71:Y77)</f>
        <v>8</v>
      </c>
      <c r="T96" s="12">
        <f>SUM(AA27:AA53)+SUM(AA71:AA77)</f>
        <v>9</v>
      </c>
      <c r="U96" s="745"/>
      <c r="V96" s="745"/>
      <c r="W96" s="745"/>
      <c r="X96" s="745"/>
      <c r="Y96" s="745"/>
      <c r="Z96" s="745"/>
      <c r="AA96" s="745"/>
      <c r="AB96" s="745"/>
      <c r="AC96" s="745"/>
      <c r="AD96" s="745"/>
      <c r="AE96" s="745"/>
      <c r="AF96" s="745"/>
      <c r="AG96" s="745"/>
      <c r="AH96" s="746"/>
    </row>
    <row r="97" spans="1:40" ht="69.95" customHeight="1" x14ac:dyDescent="0.2">
      <c r="A97" s="973"/>
      <c r="B97" s="974"/>
      <c r="C97" s="974"/>
      <c r="D97" s="975"/>
      <c r="E97" s="924" t="s">
        <v>298</v>
      </c>
      <c r="F97" s="924"/>
      <c r="G97" s="924"/>
      <c r="H97" s="924"/>
      <c r="I97" s="12">
        <f>SUM(F27:F53)+SUM(F71:F77)</f>
        <v>0</v>
      </c>
      <c r="J97" s="12">
        <f>SUM(H27:H53)+SUM(H71:H77)</f>
        <v>0</v>
      </c>
      <c r="K97" s="12">
        <f>SUM(J27:J53)+SUM(J71:J77)</f>
        <v>0</v>
      </c>
      <c r="L97" s="12">
        <f>SUM(L27:L53)+SUM(L71:L77)</f>
        <v>0</v>
      </c>
      <c r="M97" s="12">
        <f>SUM(N27:N53)+SUM(N71:N77)</f>
        <v>0</v>
      </c>
      <c r="N97" s="12">
        <f>SUM(P27:P53)+SUM(P71:P77)</f>
        <v>0</v>
      </c>
      <c r="O97" s="12">
        <f>SUM(R27:R53)+SUM(R71:R77)</f>
        <v>0</v>
      </c>
      <c r="P97" s="12">
        <f>SUM(T27:T53)+SUM(T71:T77)</f>
        <v>0</v>
      </c>
      <c r="Q97" s="12">
        <f>SUM(V27:V53)+SUM(V71:V77)</f>
        <v>0</v>
      </c>
      <c r="R97" s="12">
        <f>SUM(X27:X53)+SUM(X71:X77)</f>
        <v>0</v>
      </c>
      <c r="S97" s="12">
        <f>SUM(Z27:Z53)+SUM(Z71:Z77)</f>
        <v>0</v>
      </c>
      <c r="T97" s="12">
        <f>SUM(AB27:AB53)+SUM(AB71:AB77)</f>
        <v>0</v>
      </c>
      <c r="U97" s="745"/>
      <c r="V97" s="745"/>
      <c r="W97" s="745"/>
      <c r="X97" s="745"/>
      <c r="Y97" s="745"/>
      <c r="Z97" s="745"/>
      <c r="AA97" s="745"/>
      <c r="AB97" s="745"/>
      <c r="AC97" s="745"/>
      <c r="AD97" s="745"/>
      <c r="AE97" s="745"/>
      <c r="AF97" s="745"/>
      <c r="AG97" s="745"/>
      <c r="AH97" s="746"/>
    </row>
    <row r="98" spans="1:40" ht="69.95" customHeight="1" x14ac:dyDescent="0.2">
      <c r="A98" s="973"/>
      <c r="B98" s="974"/>
      <c r="C98" s="974"/>
      <c r="D98" s="975"/>
      <c r="E98" s="925" t="s">
        <v>291</v>
      </c>
      <c r="F98" s="925"/>
      <c r="G98" s="925"/>
      <c r="H98" s="925"/>
      <c r="I98" s="66">
        <f t="shared" ref="I98:T98" si="19">+I97/I96</f>
        <v>0</v>
      </c>
      <c r="J98" s="66">
        <f t="shared" si="19"/>
        <v>0</v>
      </c>
      <c r="K98" s="66">
        <f t="shared" si="19"/>
        <v>0</v>
      </c>
      <c r="L98" s="66">
        <f t="shared" si="19"/>
        <v>0</v>
      </c>
      <c r="M98" s="66">
        <f t="shared" si="19"/>
        <v>0</v>
      </c>
      <c r="N98" s="66">
        <f t="shared" si="19"/>
        <v>0</v>
      </c>
      <c r="O98" s="66">
        <f t="shared" si="19"/>
        <v>0</v>
      </c>
      <c r="P98" s="66">
        <f t="shared" si="19"/>
        <v>0</v>
      </c>
      <c r="Q98" s="66">
        <f t="shared" si="19"/>
        <v>0</v>
      </c>
      <c r="R98" s="66">
        <f t="shared" si="19"/>
        <v>0</v>
      </c>
      <c r="S98" s="66">
        <f t="shared" si="19"/>
        <v>0</v>
      </c>
      <c r="T98" s="66">
        <f t="shared" si="19"/>
        <v>0</v>
      </c>
      <c r="U98" s="745"/>
      <c r="V98" s="745"/>
      <c r="W98" s="745"/>
      <c r="X98" s="745"/>
      <c r="Y98" s="745"/>
      <c r="Z98" s="745"/>
      <c r="AA98" s="745"/>
      <c r="AB98" s="745"/>
      <c r="AC98" s="745"/>
      <c r="AD98" s="745"/>
      <c r="AE98" s="745"/>
      <c r="AF98" s="745"/>
      <c r="AG98" s="745"/>
      <c r="AH98" s="746"/>
    </row>
    <row r="99" spans="1:40" ht="69.95" customHeight="1" x14ac:dyDescent="0.2">
      <c r="A99" s="976"/>
      <c r="B99" s="977"/>
      <c r="C99" s="977"/>
      <c r="D99" s="978"/>
      <c r="E99" s="925" t="s">
        <v>292</v>
      </c>
      <c r="F99" s="925"/>
      <c r="G99" s="925"/>
      <c r="H99" s="925"/>
      <c r="I99" s="67">
        <v>0.9</v>
      </c>
      <c r="J99" s="67">
        <v>0.9</v>
      </c>
      <c r="K99" s="67">
        <v>0.9</v>
      </c>
      <c r="L99" s="67">
        <v>0.9</v>
      </c>
      <c r="M99" s="67">
        <v>0.9</v>
      </c>
      <c r="N99" s="67">
        <v>0.9</v>
      </c>
      <c r="O99" s="67">
        <v>0.9</v>
      </c>
      <c r="P99" s="67">
        <v>0.9</v>
      </c>
      <c r="Q99" s="67">
        <v>0.9</v>
      </c>
      <c r="R99" s="67">
        <v>0.9</v>
      </c>
      <c r="S99" s="67">
        <v>0.9</v>
      </c>
      <c r="T99" s="67">
        <v>0.9</v>
      </c>
      <c r="U99" s="745"/>
      <c r="V99" s="745"/>
      <c r="W99" s="745"/>
      <c r="X99" s="745"/>
      <c r="Y99" s="745"/>
      <c r="Z99" s="745"/>
      <c r="AA99" s="745"/>
      <c r="AB99" s="745"/>
      <c r="AC99" s="745"/>
      <c r="AD99" s="745"/>
      <c r="AE99" s="745"/>
      <c r="AF99" s="745"/>
      <c r="AG99" s="745"/>
      <c r="AH99" s="746"/>
    </row>
    <row r="100" spans="1:40" ht="34.5" customHeight="1" x14ac:dyDescent="0.2">
      <c r="A100" s="926" t="s">
        <v>293</v>
      </c>
      <c r="B100" s="927"/>
      <c r="C100" s="927" t="s">
        <v>633</v>
      </c>
      <c r="D100" s="927"/>
      <c r="E100" s="927"/>
      <c r="F100" s="927"/>
      <c r="G100" s="927"/>
      <c r="H100" s="927"/>
      <c r="I100" s="927"/>
      <c r="J100" s="927"/>
      <c r="K100" s="927"/>
      <c r="L100" s="927"/>
      <c r="M100" s="927"/>
      <c r="N100" s="927"/>
      <c r="O100" s="927"/>
      <c r="P100" s="927"/>
      <c r="Q100" s="927"/>
      <c r="R100" s="927"/>
      <c r="S100" s="927"/>
      <c r="T100" s="927"/>
      <c r="U100" s="927"/>
      <c r="V100" s="927"/>
      <c r="W100" s="927"/>
      <c r="X100" s="927"/>
      <c r="Y100" s="927"/>
      <c r="Z100" s="927"/>
      <c r="AA100" s="927"/>
      <c r="AB100" s="927"/>
      <c r="AC100" s="927"/>
      <c r="AD100" s="927"/>
      <c r="AE100" s="927"/>
      <c r="AF100" s="927"/>
      <c r="AG100" s="927"/>
      <c r="AH100" s="928"/>
    </row>
    <row r="101" spans="1:40" ht="15" customHeight="1" thickBot="1" x14ac:dyDescent="0.25">
      <c r="A101" s="1067"/>
      <c r="B101" s="1068"/>
      <c r="C101" s="1068"/>
      <c r="D101" s="1068"/>
      <c r="E101" s="1068"/>
      <c r="F101" s="1068"/>
      <c r="G101" s="1068"/>
      <c r="H101" s="1068"/>
      <c r="I101" s="1068"/>
      <c r="J101" s="1068"/>
      <c r="K101" s="1068"/>
      <c r="L101" s="1068"/>
      <c r="M101" s="1068"/>
      <c r="N101" s="1068"/>
      <c r="O101" s="1068"/>
      <c r="P101" s="1068"/>
      <c r="Q101" s="1068"/>
      <c r="R101" s="1068"/>
      <c r="S101" s="1068"/>
      <c r="T101" s="1068"/>
      <c r="U101" s="1068"/>
      <c r="V101" s="1068"/>
      <c r="W101" s="1068"/>
      <c r="X101" s="1068"/>
      <c r="Y101" s="1068"/>
      <c r="Z101" s="1068"/>
      <c r="AA101" s="1068"/>
      <c r="AB101" s="1068"/>
      <c r="AC101" s="1068"/>
      <c r="AD101" s="1068"/>
      <c r="AE101" s="1068"/>
      <c r="AF101" s="1068"/>
      <c r="AG101" s="1068"/>
      <c r="AH101" s="1069"/>
    </row>
    <row r="102" spans="1:40" s="35" customFormat="1" ht="13.5" thickBot="1" x14ac:dyDescent="0.25">
      <c r="A102" s="48"/>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50"/>
      <c r="AI102" s="3"/>
      <c r="AJ102" s="3"/>
      <c r="AK102" s="3"/>
      <c r="AL102" s="3"/>
      <c r="AM102" s="3"/>
    </row>
    <row r="103" spans="1:40" ht="30" customHeight="1" x14ac:dyDescent="0.2">
      <c r="A103" s="1236" t="s">
        <v>300</v>
      </c>
      <c r="B103" s="1237"/>
      <c r="C103" s="1237"/>
      <c r="D103" s="1237"/>
      <c r="E103" s="1237"/>
      <c r="F103" s="1237"/>
      <c r="G103" s="1237"/>
      <c r="H103" s="1237"/>
      <c r="I103" s="1237"/>
      <c r="J103" s="1237"/>
      <c r="K103" s="1237"/>
      <c r="L103" s="1237"/>
      <c r="M103" s="1237"/>
      <c r="N103" s="1237"/>
      <c r="O103" s="1237"/>
      <c r="P103" s="1237"/>
      <c r="Q103" s="1237"/>
      <c r="R103" s="1237"/>
      <c r="S103" s="1237"/>
      <c r="T103" s="1237"/>
      <c r="U103" s="1237"/>
      <c r="V103" s="1237"/>
      <c r="W103" s="1237"/>
      <c r="X103" s="1237"/>
      <c r="Y103" s="1237"/>
      <c r="Z103" s="1237"/>
      <c r="AA103" s="1237"/>
      <c r="AB103" s="1237"/>
      <c r="AC103" s="1237"/>
      <c r="AD103" s="1237"/>
      <c r="AE103" s="1237"/>
      <c r="AF103" s="1237"/>
      <c r="AG103" s="1237"/>
      <c r="AH103" s="1238"/>
      <c r="AI103" s="35"/>
      <c r="AJ103" s="35"/>
      <c r="AK103" s="35"/>
      <c r="AL103" s="35"/>
      <c r="AM103" s="35"/>
      <c r="AN103" s="35"/>
    </row>
    <row r="104" spans="1:40" ht="45" customHeight="1" x14ac:dyDescent="0.2">
      <c r="A104" s="833" t="s">
        <v>301</v>
      </c>
      <c r="B104" s="834"/>
      <c r="C104" s="834"/>
      <c r="D104" s="834"/>
      <c r="E104" s="834"/>
      <c r="F104" s="834"/>
      <c r="G104" s="834"/>
      <c r="H104" s="834"/>
      <c r="I104" s="834"/>
      <c r="J104" s="835"/>
      <c r="K104" s="836" t="s">
        <v>302</v>
      </c>
      <c r="L104" s="836"/>
      <c r="M104" s="836"/>
      <c r="N104" s="836" t="s">
        <v>303</v>
      </c>
      <c r="O104" s="836"/>
      <c r="P104" s="836"/>
      <c r="Q104" s="836"/>
      <c r="R104" s="836"/>
      <c r="S104" s="836"/>
      <c r="T104" s="836"/>
      <c r="U104" s="836"/>
      <c r="V104" s="836"/>
      <c r="W104" s="836"/>
      <c r="X104" s="836"/>
      <c r="Y104" s="836"/>
      <c r="Z104" s="836" t="s">
        <v>304</v>
      </c>
      <c r="AA104" s="836"/>
      <c r="AB104" s="836"/>
      <c r="AC104" s="836" t="s">
        <v>305</v>
      </c>
      <c r="AD104" s="836"/>
      <c r="AE104" s="836"/>
      <c r="AF104" s="836"/>
      <c r="AG104" s="836"/>
      <c r="AH104" s="837"/>
      <c r="AI104" s="35"/>
      <c r="AJ104" s="35"/>
      <c r="AK104" s="35"/>
      <c r="AL104" s="35"/>
      <c r="AM104" s="35"/>
      <c r="AN104" s="35"/>
    </row>
    <row r="105" spans="1:40" x14ac:dyDescent="0.2">
      <c r="A105" s="717"/>
      <c r="B105" s="718"/>
      <c r="C105" s="718"/>
      <c r="D105" s="718"/>
      <c r="E105" s="718"/>
      <c r="F105" s="718"/>
      <c r="G105" s="718"/>
      <c r="H105" s="718"/>
      <c r="I105" s="718"/>
      <c r="J105" s="816"/>
      <c r="K105" s="817"/>
      <c r="L105" s="639"/>
      <c r="M105" s="639"/>
      <c r="N105" s="639"/>
      <c r="O105" s="639"/>
      <c r="P105" s="639"/>
      <c r="Q105" s="639"/>
      <c r="R105" s="639"/>
      <c r="S105" s="639"/>
      <c r="T105" s="639"/>
      <c r="U105" s="639"/>
      <c r="V105" s="639"/>
      <c r="W105" s="639"/>
      <c r="X105" s="639"/>
      <c r="Y105" s="639"/>
      <c r="Z105" s="817"/>
      <c r="AA105" s="639"/>
      <c r="AB105" s="639"/>
      <c r="AC105" s="639"/>
      <c r="AD105" s="639"/>
      <c r="AE105" s="639"/>
      <c r="AF105" s="639"/>
      <c r="AG105" s="639"/>
      <c r="AH105" s="640"/>
      <c r="AI105" s="35"/>
      <c r="AJ105" s="35"/>
      <c r="AK105" s="35"/>
      <c r="AL105" s="35"/>
      <c r="AM105" s="35"/>
      <c r="AN105" s="35"/>
    </row>
    <row r="106" spans="1:40" x14ac:dyDescent="0.2">
      <c r="A106" s="818"/>
      <c r="B106" s="718"/>
      <c r="C106" s="718"/>
      <c r="D106" s="718"/>
      <c r="E106" s="718"/>
      <c r="F106" s="718"/>
      <c r="G106" s="718"/>
      <c r="H106" s="718"/>
      <c r="I106" s="718"/>
      <c r="J106" s="816"/>
      <c r="K106" s="817"/>
      <c r="L106" s="639"/>
      <c r="M106" s="639"/>
      <c r="N106" s="639"/>
      <c r="O106" s="639"/>
      <c r="P106" s="639"/>
      <c r="Q106" s="639"/>
      <c r="R106" s="639"/>
      <c r="S106" s="639"/>
      <c r="T106" s="639"/>
      <c r="U106" s="639"/>
      <c r="V106" s="639"/>
      <c r="W106" s="639"/>
      <c r="X106" s="639"/>
      <c r="Y106" s="639"/>
      <c r="Z106" s="817"/>
      <c r="AA106" s="639"/>
      <c r="AB106" s="639"/>
      <c r="AC106" s="639"/>
      <c r="AD106" s="639"/>
      <c r="AE106" s="639"/>
      <c r="AF106" s="639"/>
      <c r="AG106" s="639"/>
      <c r="AH106" s="639"/>
      <c r="AI106" s="35"/>
      <c r="AJ106" s="35"/>
      <c r="AK106" s="35"/>
      <c r="AL106" s="35"/>
      <c r="AM106" s="35"/>
      <c r="AN106" s="35"/>
    </row>
    <row r="107" spans="1:40" x14ac:dyDescent="0.2">
      <c r="A107" s="818"/>
      <c r="B107" s="718"/>
      <c r="C107" s="718"/>
      <c r="D107" s="718"/>
      <c r="E107" s="718"/>
      <c r="F107" s="718"/>
      <c r="G107" s="718"/>
      <c r="H107" s="718"/>
      <c r="I107" s="718"/>
      <c r="J107" s="816"/>
      <c r="K107" s="817"/>
      <c r="L107" s="639"/>
      <c r="M107" s="639"/>
      <c r="N107" s="639"/>
      <c r="O107" s="639"/>
      <c r="P107" s="639"/>
      <c r="Q107" s="639"/>
      <c r="R107" s="639"/>
      <c r="S107" s="639"/>
      <c r="T107" s="639"/>
      <c r="U107" s="639"/>
      <c r="V107" s="639"/>
      <c r="W107" s="639"/>
      <c r="X107" s="639"/>
      <c r="Y107" s="639"/>
      <c r="Z107" s="817"/>
      <c r="AA107" s="639"/>
      <c r="AB107" s="639"/>
      <c r="AC107" s="639"/>
      <c r="AD107" s="639"/>
      <c r="AE107" s="639"/>
      <c r="AF107" s="639"/>
      <c r="AG107" s="639"/>
      <c r="AH107" s="639"/>
      <c r="AI107" s="35"/>
      <c r="AJ107" s="35"/>
      <c r="AK107" s="35"/>
      <c r="AL107" s="35"/>
      <c r="AM107" s="35"/>
      <c r="AN107" s="35"/>
    </row>
    <row r="108" spans="1:40" x14ac:dyDescent="0.2">
      <c r="A108" s="818"/>
      <c r="B108" s="718"/>
      <c r="C108" s="718"/>
      <c r="D108" s="718"/>
      <c r="E108" s="718"/>
      <c r="F108" s="718"/>
      <c r="G108" s="718"/>
      <c r="H108" s="718"/>
      <c r="I108" s="718"/>
      <c r="J108" s="816"/>
      <c r="K108" s="817"/>
      <c r="L108" s="639"/>
      <c r="M108" s="639"/>
      <c r="N108" s="639"/>
      <c r="O108" s="639"/>
      <c r="P108" s="639"/>
      <c r="Q108" s="639"/>
      <c r="R108" s="639"/>
      <c r="S108" s="639"/>
      <c r="T108" s="639"/>
      <c r="U108" s="639"/>
      <c r="V108" s="639"/>
      <c r="W108" s="639"/>
      <c r="X108" s="639"/>
      <c r="Y108" s="639"/>
      <c r="Z108" s="817"/>
      <c r="AA108" s="639"/>
      <c r="AB108" s="639"/>
      <c r="AC108" s="639"/>
      <c r="AD108" s="639"/>
      <c r="AE108" s="639"/>
      <c r="AF108" s="639"/>
      <c r="AG108" s="639"/>
      <c r="AH108" s="639"/>
      <c r="AI108" s="35"/>
      <c r="AJ108" s="35"/>
      <c r="AK108" s="35"/>
      <c r="AL108" s="35"/>
      <c r="AM108" s="35"/>
      <c r="AN108" s="35"/>
    </row>
    <row r="109" spans="1:40" ht="13.5" thickBot="1" x14ac:dyDescent="0.25">
      <c r="A109" s="648"/>
      <c r="B109" s="649"/>
      <c r="C109" s="649"/>
      <c r="D109" s="649"/>
      <c r="E109" s="649"/>
      <c r="F109" s="649"/>
      <c r="G109" s="649"/>
      <c r="H109" s="649"/>
      <c r="I109" s="649"/>
      <c r="J109" s="650"/>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823"/>
      <c r="AI109" s="35"/>
      <c r="AJ109" s="35"/>
      <c r="AK109" s="35"/>
      <c r="AL109" s="35"/>
      <c r="AM109" s="35"/>
      <c r="AN109" s="35"/>
    </row>
    <row r="110" spans="1:40" ht="12.75" customHeight="1" x14ac:dyDescent="0.2">
      <c r="A110" s="1242" t="s">
        <v>306</v>
      </c>
      <c r="B110" s="1243"/>
      <c r="C110" s="1243"/>
      <c r="D110" s="1243"/>
      <c r="E110" s="1243"/>
      <c r="F110" s="1243"/>
      <c r="G110" s="1243"/>
      <c r="H110" s="1243"/>
      <c r="I110" s="1243"/>
      <c r="J110" s="1243"/>
      <c r="K110" s="1243"/>
      <c r="L110" s="1243"/>
      <c r="M110" s="1243"/>
      <c r="N110" s="1243"/>
      <c r="O110" s="1243"/>
      <c r="P110" s="1243"/>
      <c r="Q110" s="1243"/>
      <c r="R110" s="1243"/>
      <c r="S110" s="1243"/>
      <c r="T110" s="1243"/>
      <c r="U110" s="1243"/>
      <c r="V110" s="1243"/>
      <c r="W110" s="1243"/>
      <c r="X110" s="1243"/>
      <c r="Y110" s="1243"/>
      <c r="Z110" s="1243"/>
      <c r="AA110" s="1243"/>
      <c r="AB110" s="1243"/>
      <c r="AC110" s="1243"/>
      <c r="AD110" s="1243"/>
      <c r="AE110" s="1243"/>
      <c r="AF110" s="1243"/>
      <c r="AG110" s="1243"/>
      <c r="AH110" s="1244"/>
    </row>
    <row r="111" spans="1:40" ht="12.75" customHeight="1" x14ac:dyDescent="0.2">
      <c r="A111" s="1245"/>
      <c r="B111" s="1246"/>
      <c r="C111" s="1246"/>
      <c r="D111" s="1246"/>
      <c r="E111" s="1246"/>
      <c r="F111" s="1246"/>
      <c r="G111" s="1246"/>
      <c r="H111" s="1246"/>
      <c r="I111" s="1246"/>
      <c r="J111" s="1246"/>
      <c r="K111" s="1246"/>
      <c r="L111" s="1246"/>
      <c r="M111" s="1246"/>
      <c r="N111" s="1246"/>
      <c r="O111" s="1246"/>
      <c r="P111" s="1246"/>
      <c r="Q111" s="1246"/>
      <c r="R111" s="1246"/>
      <c r="S111" s="1246"/>
      <c r="T111" s="1246"/>
      <c r="U111" s="1246"/>
      <c r="V111" s="1246"/>
      <c r="W111" s="1246"/>
      <c r="X111" s="1246"/>
      <c r="Y111" s="1246"/>
      <c r="Z111" s="1246"/>
      <c r="AA111" s="1246"/>
      <c r="AB111" s="1246"/>
      <c r="AC111" s="1246"/>
      <c r="AD111" s="1246"/>
      <c r="AE111" s="1246"/>
      <c r="AF111" s="1246"/>
      <c r="AG111" s="1246"/>
      <c r="AH111" s="1247"/>
    </row>
    <row r="112" spans="1:40" ht="15.75" customHeight="1" x14ac:dyDescent="0.2">
      <c r="A112" s="1245"/>
      <c r="B112" s="1246"/>
      <c r="C112" s="1246"/>
      <c r="D112" s="1246"/>
      <c r="E112" s="1246"/>
      <c r="F112" s="1246"/>
      <c r="G112" s="1246"/>
      <c r="H112" s="1246"/>
      <c r="I112" s="1246"/>
      <c r="J112" s="1246"/>
      <c r="K112" s="1246"/>
      <c r="L112" s="1246"/>
      <c r="M112" s="1246"/>
      <c r="N112" s="1246"/>
      <c r="O112" s="1246"/>
      <c r="P112" s="1246"/>
      <c r="Q112" s="1246"/>
      <c r="R112" s="1246"/>
      <c r="S112" s="1246"/>
      <c r="T112" s="1246"/>
      <c r="U112" s="1246"/>
      <c r="V112" s="1246"/>
      <c r="W112" s="1246"/>
      <c r="X112" s="1246"/>
      <c r="Y112" s="1246"/>
      <c r="Z112" s="1246"/>
      <c r="AA112" s="1246"/>
      <c r="AB112" s="1246"/>
      <c r="AC112" s="1246"/>
      <c r="AD112" s="1246"/>
      <c r="AE112" s="1246"/>
      <c r="AF112" s="1246"/>
      <c r="AG112" s="1246"/>
      <c r="AH112" s="1247"/>
    </row>
    <row r="113" spans="1:34" ht="12.75" customHeight="1" x14ac:dyDescent="0.2">
      <c r="A113" s="1245"/>
      <c r="B113" s="1246"/>
      <c r="C113" s="1246"/>
      <c r="D113" s="1246"/>
      <c r="E113" s="1246"/>
      <c r="F113" s="1246"/>
      <c r="G113" s="1246"/>
      <c r="H113" s="1246"/>
      <c r="I113" s="1246"/>
      <c r="J113" s="1246"/>
      <c r="K113" s="1246"/>
      <c r="L113" s="1246"/>
      <c r="M113" s="1246"/>
      <c r="N113" s="1246"/>
      <c r="O113" s="1246"/>
      <c r="P113" s="1246"/>
      <c r="Q113" s="1246"/>
      <c r="R113" s="1246"/>
      <c r="S113" s="1246"/>
      <c r="T113" s="1246"/>
      <c r="U113" s="1246"/>
      <c r="V113" s="1246"/>
      <c r="W113" s="1246"/>
      <c r="X113" s="1246"/>
      <c r="Y113" s="1246"/>
      <c r="Z113" s="1246"/>
      <c r="AA113" s="1246"/>
      <c r="AB113" s="1246"/>
      <c r="AC113" s="1246"/>
      <c r="AD113" s="1246"/>
      <c r="AE113" s="1246"/>
      <c r="AF113" s="1246"/>
      <c r="AG113" s="1246"/>
      <c r="AH113" s="1247"/>
    </row>
    <row r="114" spans="1:34" ht="12.75" customHeight="1" thickBot="1" x14ac:dyDescent="0.25">
      <c r="A114" s="1248"/>
      <c r="B114" s="1249"/>
      <c r="C114" s="1249"/>
      <c r="D114" s="1249"/>
      <c r="E114" s="1249"/>
      <c r="F114" s="1249"/>
      <c r="G114" s="1249"/>
      <c r="H114" s="1249"/>
      <c r="I114" s="1249"/>
      <c r="J114" s="1249"/>
      <c r="K114" s="1249"/>
      <c r="L114" s="1249"/>
      <c r="M114" s="1249"/>
      <c r="N114" s="1249"/>
      <c r="O114" s="1249"/>
      <c r="P114" s="1249"/>
      <c r="Q114" s="1249"/>
      <c r="R114" s="1249"/>
      <c r="S114" s="1249"/>
      <c r="T114" s="1249"/>
      <c r="U114" s="1249"/>
      <c r="V114" s="1249"/>
      <c r="W114" s="1249"/>
      <c r="X114" s="1249"/>
      <c r="Y114" s="1249"/>
      <c r="Z114" s="1249"/>
      <c r="AA114" s="1249"/>
      <c r="AB114" s="1249"/>
      <c r="AC114" s="1249"/>
      <c r="AD114" s="1249"/>
      <c r="AE114" s="1249"/>
      <c r="AF114" s="1249"/>
      <c r="AG114" s="1249"/>
      <c r="AH114" s="1250"/>
    </row>
    <row r="115" spans="1:34" ht="12.75" customHeight="1" thickBot="1" x14ac:dyDescent="0.25">
      <c r="B115" s="35"/>
      <c r="C115" s="35"/>
      <c r="D115" s="35"/>
    </row>
    <row r="116" spans="1:34" ht="24.75" customHeight="1" x14ac:dyDescent="0.2">
      <c r="A116" s="1236" t="s">
        <v>634</v>
      </c>
      <c r="B116" s="1237"/>
      <c r="C116" s="1237"/>
      <c r="D116" s="1237"/>
      <c r="E116" s="1237"/>
      <c r="F116" s="1237"/>
      <c r="G116" s="1237"/>
      <c r="H116" s="1237"/>
      <c r="I116" s="1237"/>
      <c r="J116" s="1237"/>
      <c r="K116" s="1237"/>
      <c r="L116" s="1237"/>
      <c r="M116" s="1237"/>
      <c r="N116" s="1237"/>
      <c r="O116" s="1237"/>
      <c r="P116" s="1237"/>
      <c r="Q116" s="1237"/>
      <c r="R116" s="1237"/>
      <c r="S116" s="1237"/>
      <c r="T116" s="1237"/>
      <c r="U116" s="1237"/>
      <c r="V116" s="1237"/>
      <c r="W116" s="1237"/>
      <c r="X116" s="1237"/>
      <c r="Y116" s="1237"/>
      <c r="Z116" s="1237"/>
      <c r="AA116" s="1237"/>
      <c r="AB116" s="1237"/>
      <c r="AC116" s="1237"/>
      <c r="AD116" s="1237"/>
      <c r="AE116" s="1237"/>
      <c r="AF116" s="1237"/>
      <c r="AG116" s="1237"/>
      <c r="AH116" s="1238"/>
    </row>
    <row r="117" spans="1:34" ht="19.5" customHeight="1" x14ac:dyDescent="0.2">
      <c r="A117" s="1239" t="s">
        <v>308</v>
      </c>
      <c r="B117" s="1240"/>
      <c r="C117" s="1240"/>
      <c r="D117" s="1240"/>
      <c r="E117" s="1240"/>
      <c r="F117" s="1240"/>
      <c r="G117" s="1240"/>
      <c r="H117" s="1240"/>
      <c r="I117" s="1240"/>
      <c r="J117" s="1240"/>
      <c r="K117" s="1240"/>
      <c r="L117" s="1240"/>
      <c r="M117" s="1240"/>
      <c r="N117" s="1240"/>
      <c r="O117" s="1240"/>
      <c r="P117" s="1240"/>
      <c r="Q117" s="1240"/>
      <c r="R117" s="1240"/>
      <c r="S117" s="1240"/>
      <c r="T117" s="1240"/>
      <c r="U117" s="1240"/>
      <c r="V117" s="1240"/>
      <c r="W117" s="1240"/>
      <c r="X117" s="1240"/>
      <c r="Y117" s="1240"/>
      <c r="Z117" s="1240"/>
      <c r="AA117" s="1240"/>
      <c r="AB117" s="1240"/>
      <c r="AC117" s="1240"/>
      <c r="AD117" s="1240"/>
      <c r="AE117" s="1240"/>
      <c r="AF117" s="1240"/>
      <c r="AG117" s="1240"/>
      <c r="AH117" s="1241"/>
    </row>
    <row r="118" spans="1:34" ht="18" customHeight="1" x14ac:dyDescent="0.2">
      <c r="A118" s="800" t="s">
        <v>309</v>
      </c>
      <c r="B118" s="801"/>
      <c r="C118" s="801"/>
      <c r="D118" s="802"/>
      <c r="E118" s="806" t="s">
        <v>14</v>
      </c>
      <c r="F118" s="783"/>
      <c r="G118" s="783" t="s">
        <v>15</v>
      </c>
      <c r="H118" s="783"/>
      <c r="I118" s="783" t="s">
        <v>16</v>
      </c>
      <c r="J118" s="783"/>
      <c r="K118" s="783" t="s">
        <v>17</v>
      </c>
      <c r="L118" s="783"/>
      <c r="M118" s="783" t="s">
        <v>18</v>
      </c>
      <c r="N118" s="783"/>
      <c r="O118" s="783" t="s">
        <v>19</v>
      </c>
      <c r="P118" s="783"/>
      <c r="Q118" s="783" t="s">
        <v>20</v>
      </c>
      <c r="R118" s="783"/>
      <c r="S118" s="783" t="s">
        <v>310</v>
      </c>
      <c r="T118" s="783"/>
      <c r="U118" s="783" t="s">
        <v>22</v>
      </c>
      <c r="V118" s="783"/>
      <c r="W118" s="783" t="s">
        <v>23</v>
      </c>
      <c r="X118" s="783"/>
      <c r="Y118" s="783" t="s">
        <v>24</v>
      </c>
      <c r="Z118" s="783"/>
      <c r="AA118" s="783" t="s">
        <v>25</v>
      </c>
      <c r="AB118" s="784" t="s">
        <v>311</v>
      </c>
      <c r="AC118" s="807" t="s">
        <v>312</v>
      </c>
      <c r="AD118" s="808"/>
      <c r="AE118" s="808"/>
      <c r="AF118" s="808"/>
      <c r="AG118" s="808"/>
      <c r="AH118" s="809"/>
    </row>
    <row r="119" spans="1:34" ht="18" customHeight="1" x14ac:dyDescent="0.2">
      <c r="A119" s="803"/>
      <c r="B119" s="804"/>
      <c r="C119" s="804"/>
      <c r="D119" s="805"/>
      <c r="E119" s="51" t="s">
        <v>313</v>
      </c>
      <c r="F119" s="52" t="s">
        <v>314</v>
      </c>
      <c r="G119" s="52" t="s">
        <v>313</v>
      </c>
      <c r="H119" s="52" t="s">
        <v>314</v>
      </c>
      <c r="I119" s="52" t="s">
        <v>313</v>
      </c>
      <c r="J119" s="52" t="s">
        <v>314</v>
      </c>
      <c r="K119" s="52" t="s">
        <v>313</v>
      </c>
      <c r="L119" s="52" t="s">
        <v>314</v>
      </c>
      <c r="M119" s="52" t="s">
        <v>313</v>
      </c>
      <c r="N119" s="52" t="s">
        <v>314</v>
      </c>
      <c r="O119" s="52" t="s">
        <v>313</v>
      </c>
      <c r="P119" s="52" t="s">
        <v>314</v>
      </c>
      <c r="Q119" s="52" t="s">
        <v>313</v>
      </c>
      <c r="R119" s="52" t="s">
        <v>314</v>
      </c>
      <c r="S119" s="52" t="s">
        <v>313</v>
      </c>
      <c r="T119" s="52" t="s">
        <v>314</v>
      </c>
      <c r="U119" s="52" t="s">
        <v>313</v>
      </c>
      <c r="V119" s="52" t="s">
        <v>314</v>
      </c>
      <c r="W119" s="52" t="s">
        <v>313</v>
      </c>
      <c r="X119" s="52" t="s">
        <v>314</v>
      </c>
      <c r="Y119" s="52" t="s">
        <v>313</v>
      </c>
      <c r="Z119" s="52" t="s">
        <v>314</v>
      </c>
      <c r="AA119" s="52" t="s">
        <v>313</v>
      </c>
      <c r="AB119" s="53" t="s">
        <v>314</v>
      </c>
      <c r="AC119" s="810"/>
      <c r="AD119" s="811"/>
      <c r="AE119" s="811"/>
      <c r="AF119" s="811"/>
      <c r="AG119" s="811"/>
      <c r="AH119" s="812"/>
    </row>
    <row r="120" spans="1:34" ht="18" customHeight="1" x14ac:dyDescent="0.2">
      <c r="A120" s="1106"/>
      <c r="B120" s="1107"/>
      <c r="C120" s="1107"/>
      <c r="D120" s="110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30"/>
      <c r="AC120" s="813"/>
      <c r="AD120" s="814"/>
      <c r="AE120" s="814"/>
      <c r="AF120" s="814"/>
      <c r="AG120" s="814"/>
      <c r="AH120" s="815"/>
    </row>
    <row r="121" spans="1:34" ht="13.5" thickBot="1" x14ac:dyDescent="0.25">
      <c r="A121" s="780"/>
      <c r="B121" s="781"/>
      <c r="C121" s="781"/>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1"/>
      <c r="AH121" s="782"/>
    </row>
  </sheetData>
  <mergeCells count="213">
    <mergeCell ref="A1:D3"/>
    <mergeCell ref="E1:AB3"/>
    <mergeCell ref="AC1:AH1"/>
    <mergeCell ref="AC2:AH2"/>
    <mergeCell ref="AC3:AH3"/>
    <mergeCell ref="A5:AH5"/>
    <mergeCell ref="A6:AH6"/>
    <mergeCell ref="A7:AH7"/>
    <mergeCell ref="A8:AH8"/>
    <mergeCell ref="A9:AH9"/>
    <mergeCell ref="A10:AH10"/>
    <mergeCell ref="A12:D12"/>
    <mergeCell ref="E12:G12"/>
    <mergeCell ref="H12:Q12"/>
    <mergeCell ref="R12:AB12"/>
    <mergeCell ref="AC12:AH12"/>
    <mergeCell ref="A13:D13"/>
    <mergeCell ref="E13:G13"/>
    <mergeCell ref="H13:Q13"/>
    <mergeCell ref="R13:AB18"/>
    <mergeCell ref="AC13:AH18"/>
    <mergeCell ref="A14:D14"/>
    <mergeCell ref="E14:G14"/>
    <mergeCell ref="H14:Q14"/>
    <mergeCell ref="A15:D15"/>
    <mergeCell ref="E15:G15"/>
    <mergeCell ref="A18:D18"/>
    <mergeCell ref="E18:G18"/>
    <mergeCell ref="H18:Q18"/>
    <mergeCell ref="A20:F20"/>
    <mergeCell ref="I20:K20"/>
    <mergeCell ref="M20:O20"/>
    <mergeCell ref="Q20:S20"/>
    <mergeCell ref="H15:Q15"/>
    <mergeCell ref="A16:D16"/>
    <mergeCell ref="E16:G16"/>
    <mergeCell ref="H16:Q16"/>
    <mergeCell ref="A17:D17"/>
    <mergeCell ref="E17:G17"/>
    <mergeCell ref="H17:Q17"/>
    <mergeCell ref="U24:V24"/>
    <mergeCell ref="W24:X24"/>
    <mergeCell ref="Y24:Z24"/>
    <mergeCell ref="AA24:AB24"/>
    <mergeCell ref="U20:W20"/>
    <mergeCell ref="Y20:AA20"/>
    <mergeCell ref="A21:AH21"/>
    <mergeCell ref="A22:A25"/>
    <mergeCell ref="B22:D25"/>
    <mergeCell ref="E22:AB22"/>
    <mergeCell ref="AC22:AH28"/>
    <mergeCell ref="E23:AB23"/>
    <mergeCell ref="E24:F24"/>
    <mergeCell ref="G24:H24"/>
    <mergeCell ref="A26:A28"/>
    <mergeCell ref="B26:AB26"/>
    <mergeCell ref="B27:D27"/>
    <mergeCell ref="B28:D28"/>
    <mergeCell ref="I24:J24"/>
    <mergeCell ref="K24:L24"/>
    <mergeCell ref="M24:N24"/>
    <mergeCell ref="O24:P24"/>
    <mergeCell ref="Q24:R24"/>
    <mergeCell ref="S24:T24"/>
    <mergeCell ref="B39:D39"/>
    <mergeCell ref="B40:D40"/>
    <mergeCell ref="B41:D41"/>
    <mergeCell ref="AC29:AE29"/>
    <mergeCell ref="B30:D30"/>
    <mergeCell ref="B31:D31"/>
    <mergeCell ref="B32:D32"/>
    <mergeCell ref="B33:D33"/>
    <mergeCell ref="B34:D34"/>
    <mergeCell ref="B35:D35"/>
    <mergeCell ref="B36:D36"/>
    <mergeCell ref="AF55:AH55"/>
    <mergeCell ref="B56:D56"/>
    <mergeCell ref="E56:AB56"/>
    <mergeCell ref="B57:D57"/>
    <mergeCell ref="B58:D58"/>
    <mergeCell ref="E58:AB58"/>
    <mergeCell ref="B53:D53"/>
    <mergeCell ref="B54:AB54"/>
    <mergeCell ref="B47:D47"/>
    <mergeCell ref="B48:D48"/>
    <mergeCell ref="B49:D49"/>
    <mergeCell ref="B50:D50"/>
    <mergeCell ref="B51:D51"/>
    <mergeCell ref="B52:D52"/>
    <mergeCell ref="A70:A75"/>
    <mergeCell ref="B70:D70"/>
    <mergeCell ref="E70:AB70"/>
    <mergeCell ref="B63:D63"/>
    <mergeCell ref="E63:AB63"/>
    <mergeCell ref="B64:D64"/>
    <mergeCell ref="B65:D65"/>
    <mergeCell ref="B66:D66"/>
    <mergeCell ref="E66:AB66"/>
    <mergeCell ref="A29:A65"/>
    <mergeCell ref="B29:D29"/>
    <mergeCell ref="B62:D62"/>
    <mergeCell ref="B59:D59"/>
    <mergeCell ref="B60:D60"/>
    <mergeCell ref="B61:D61"/>
    <mergeCell ref="B55:AB55"/>
    <mergeCell ref="B42:D42"/>
    <mergeCell ref="B43:D43"/>
    <mergeCell ref="E43:AB43"/>
    <mergeCell ref="B44:D44"/>
    <mergeCell ref="B45:D45"/>
    <mergeCell ref="B46:D46"/>
    <mergeCell ref="B37:D37"/>
    <mergeCell ref="B38:D38"/>
    <mergeCell ref="AC70:AE70"/>
    <mergeCell ref="B71:D71"/>
    <mergeCell ref="B72:D72"/>
    <mergeCell ref="B73:D73"/>
    <mergeCell ref="B74:D74"/>
    <mergeCell ref="B75:D75"/>
    <mergeCell ref="B67:D67"/>
    <mergeCell ref="B68:D68"/>
    <mergeCell ref="B69:D69"/>
    <mergeCell ref="A76:A77"/>
    <mergeCell ref="B76:D76"/>
    <mergeCell ref="B77:D77"/>
    <mergeCell ref="A79:AH79"/>
    <mergeCell ref="A82:B82"/>
    <mergeCell ref="C82:L82"/>
    <mergeCell ref="M82:Q82"/>
    <mergeCell ref="R82:W82"/>
    <mergeCell ref="X82:AB82"/>
    <mergeCell ref="AC82:AH82"/>
    <mergeCell ref="A83:D84"/>
    <mergeCell ref="E83:H84"/>
    <mergeCell ref="I83:T83"/>
    <mergeCell ref="U83:AH83"/>
    <mergeCell ref="U84:AH88"/>
    <mergeCell ref="A85:D88"/>
    <mergeCell ref="E85:H85"/>
    <mergeCell ref="E86:H86"/>
    <mergeCell ref="E87:H87"/>
    <mergeCell ref="E88:H88"/>
    <mergeCell ref="A89:B89"/>
    <mergeCell ref="C89:AH89"/>
    <mergeCell ref="A90:AH90"/>
    <mergeCell ref="A93:B93"/>
    <mergeCell ref="C93:L93"/>
    <mergeCell ref="M93:Q93"/>
    <mergeCell ref="R93:W93"/>
    <mergeCell ref="X93:AB93"/>
    <mergeCell ref="AC93:AH93"/>
    <mergeCell ref="A94:D95"/>
    <mergeCell ref="E94:H95"/>
    <mergeCell ref="I94:T94"/>
    <mergeCell ref="U94:AH94"/>
    <mergeCell ref="U95:AH99"/>
    <mergeCell ref="A96:D99"/>
    <mergeCell ref="E96:H96"/>
    <mergeCell ref="E97:H97"/>
    <mergeCell ref="E98:H98"/>
    <mergeCell ref="E99:H99"/>
    <mergeCell ref="A100:B100"/>
    <mergeCell ref="C100:AH100"/>
    <mergeCell ref="A101:AH101"/>
    <mergeCell ref="A103:AH103"/>
    <mergeCell ref="A104:J104"/>
    <mergeCell ref="K104:M104"/>
    <mergeCell ref="N104:Y104"/>
    <mergeCell ref="Z104:AB104"/>
    <mergeCell ref="AC104:AH104"/>
    <mergeCell ref="A105:J105"/>
    <mergeCell ref="K105:M105"/>
    <mergeCell ref="N105:Y105"/>
    <mergeCell ref="Z105:AB105"/>
    <mergeCell ref="AC105:AH105"/>
    <mergeCell ref="A106:J106"/>
    <mergeCell ref="K106:M106"/>
    <mergeCell ref="N106:Y106"/>
    <mergeCell ref="Z106:AB106"/>
    <mergeCell ref="AC106:AH106"/>
    <mergeCell ref="A109:J109"/>
    <mergeCell ref="K109:M109"/>
    <mergeCell ref="N109:Y109"/>
    <mergeCell ref="Z109:AB109"/>
    <mergeCell ref="AC109:AH109"/>
    <mergeCell ref="A110:AH114"/>
    <mergeCell ref="A107:J107"/>
    <mergeCell ref="K107:M107"/>
    <mergeCell ref="N107:Y107"/>
    <mergeCell ref="Z107:AB107"/>
    <mergeCell ref="AC107:AH107"/>
    <mergeCell ref="A108:J108"/>
    <mergeCell ref="K108:M108"/>
    <mergeCell ref="N108:Y108"/>
    <mergeCell ref="Z108:AB108"/>
    <mergeCell ref="AC108:AH108"/>
    <mergeCell ref="A121:AH121"/>
    <mergeCell ref="S118:T118"/>
    <mergeCell ref="U118:V118"/>
    <mergeCell ref="W118:X118"/>
    <mergeCell ref="Y118:Z118"/>
    <mergeCell ref="AA118:AB118"/>
    <mergeCell ref="AC118:AH120"/>
    <mergeCell ref="A116:AH116"/>
    <mergeCell ref="A117:AH117"/>
    <mergeCell ref="A118:D120"/>
    <mergeCell ref="E118:F118"/>
    <mergeCell ref="G118:H118"/>
    <mergeCell ref="I118:J118"/>
    <mergeCell ref="K118:L118"/>
    <mergeCell ref="M118:N118"/>
    <mergeCell ref="O118:P118"/>
    <mergeCell ref="Q118:R118"/>
  </mergeCells>
  <conditionalFormatting sqref="E27:E28 G27:G28 I27:I28 K27:K28 M27:M28 O27:O28 Q27:Q28 S27:S28 U27:U28 W27:W28 Y27:Y28 AA27:AA28 E31:E42 G31:G42 I31:I42 K31:K42 M31:M42 O31:O42 Q31:Q42 S31:S42 U31:U42 W31:W42 Y31:Y42 AA31:AA42 E44:E53 G44:G53 I44:I53 K44:K53 M44:M53 O44:O53 Q44:Q53 S44:S53 U44:U53 W44:W53 Y44:Y53 AA44:AA53">
    <cfRule type="cellIs" dxfId="16" priority="115" operator="between">
      <formula>1</formula>
      <formula>100</formula>
    </cfRule>
  </conditionalFormatting>
  <conditionalFormatting sqref="E57 G57 I57 K57 M57 O57 Q57 S57 U57 W57 Y57 AA57 E59:E62 G59:G62 I59:I62 K59:K62 M59:M62 O59:O62 Q59:Q62 S59:S62 U59:U62 W59:W62 Y59:Y62 AA59:AA62 E64:E65 G64:G65 I64:I65 K64:K65 M64:M65 S64:S65 U64:U65 Y64:Y65 AA64:AA65 O65 Q65 W65">
    <cfRule type="cellIs" dxfId="15" priority="112" operator="between">
      <formula>1</formula>
      <formula>1000</formula>
    </cfRule>
  </conditionalFormatting>
  <conditionalFormatting sqref="E71:E73 G71:G73 I71:I73 K71:K73 M71:M73 O71:O73 Q71:Q73 S71:S73 U71:U73 W71:W73 Y71:Y73 AA71:AA73">
    <cfRule type="cellIs" dxfId="14" priority="102" operator="between">
      <formula>1</formula>
      <formula>100</formula>
    </cfRule>
  </conditionalFormatting>
  <conditionalFormatting sqref="E75 G75 I75 K75 M75 O75 Q75 S75 U75 W75">
    <cfRule type="cellIs" dxfId="13" priority="92" operator="between">
      <formula>1</formula>
      <formula>100</formula>
    </cfRule>
  </conditionalFormatting>
  <conditionalFormatting sqref="E77 G77 I77 K77 M77 O77 Q77 S77 U77 W77 Y77 AA77">
    <cfRule type="cellIs" dxfId="12" priority="98" operator="between">
      <formula>1</formula>
      <formula>100</formula>
    </cfRule>
  </conditionalFormatting>
  <conditionalFormatting sqref="F27:F28 H27:H28 J27:J28 L27:L28 N27:N28 P27:P28 R27:R28 T27:T28 V27:V28 X27:X28 Z27:Z28 AB27:AB28 F31:F42 H31:H42 J31:J42 L31:L42 N31:N42 P31:P42 R31:R42 T31:T42 V31:V42 X31:X42 Z31:Z42 AB31:AB42 F44:F53 H44:H53 J44:J53 L44:L53 N44:N53 P44:P53 R44:R53 T44:T53 V44:V53 X44:X53 Z44:Z53 AB44:AB53">
    <cfRule type="cellIs" dxfId="11" priority="114" operator="between">
      <formula>1</formula>
      <formula>100</formula>
    </cfRule>
  </conditionalFormatting>
  <conditionalFormatting sqref="F57 H57 J57 L57 N57 P57 R57 T57 V57 X57 Z57 AB57 F59:F62 H59:H62 J59:J62 L59:L62 N59:N62 P59:P62 R59:R62 T59:T62 V59:V62 X59:X62 Z59:Z62 AB59:AB62 F64:F65 H64:H65 J64:J65 L64:L65 N64:N65 P64:P65 R64:R65 T64:T65 V64:V65 X64:X65 Z64:Z65 AB64:AB65">
    <cfRule type="cellIs" dxfId="10" priority="105" operator="between">
      <formula>1</formula>
      <formula>1000</formula>
    </cfRule>
  </conditionalFormatting>
  <conditionalFormatting sqref="F67:F69 H67:H69 J67:J69 L67:L69 N67:N69 P67:P69 R67:R69 V67:V69 X67:X69 Z67:Z69 AB67:AB69">
    <cfRule type="cellIs" dxfId="9" priority="3" operator="between">
      <formula>1</formula>
      <formula>1000</formula>
    </cfRule>
  </conditionalFormatting>
  <conditionalFormatting sqref="F71:F73 H71:H73 J71:J73 L71:L73 N71:N73 P71:P73 R71:R73 T71:T73 V71:V73 X71:X73 Z71:Z73 AB71:AB73">
    <cfRule type="cellIs" dxfId="8" priority="101" operator="between">
      <formula>1</formula>
      <formula>100</formula>
    </cfRule>
  </conditionalFormatting>
  <conditionalFormatting sqref="F75 H75 J75 L75 N75 P75 R75 T75 V75 X75">
    <cfRule type="cellIs" dxfId="7" priority="91" operator="between">
      <formula>1</formula>
      <formula>100</formula>
    </cfRule>
  </conditionalFormatting>
  <conditionalFormatting sqref="F77 H77 J77 L77 N77 P77 R77 T77 V77 X77 Z77 AB77">
    <cfRule type="cellIs" dxfId="6" priority="97" operator="between">
      <formula>1</formula>
      <formula>100</formula>
    </cfRule>
  </conditionalFormatting>
  <conditionalFormatting sqref="M67:M68 E67:E69 G67:G69 I67:I69 K67:K69 Q67:Q69 U67:U69 W67:W69 Y67:Y69 AA67:AA69">
    <cfRule type="cellIs" dxfId="5" priority="4" operator="between">
      <formula>1</formula>
      <formula>1000</formula>
    </cfRule>
  </conditionalFormatting>
  <conditionalFormatting sqref="O69">
    <cfRule type="cellIs" dxfId="4" priority="47" operator="between">
      <formula>1</formula>
      <formula>1000</formula>
    </cfRule>
  </conditionalFormatting>
  <conditionalFormatting sqref="S67:S69">
    <cfRule type="cellIs" dxfId="3" priority="2" operator="between">
      <formula>1</formula>
      <formula>1000</formula>
    </cfRule>
  </conditionalFormatting>
  <conditionalFormatting sqref="T67:T69">
    <cfRule type="cellIs" dxfId="2" priority="1" operator="between">
      <formula>1</formula>
      <formula>1000</formula>
    </cfRule>
  </conditionalFormatting>
  <conditionalFormatting sqref="Y75 AA75">
    <cfRule type="cellIs" dxfId="1" priority="100" operator="between">
      <formula>1</formula>
      <formula>100</formula>
    </cfRule>
  </conditionalFormatting>
  <conditionalFormatting sqref="Z75 AB75">
    <cfRule type="cellIs" dxfId="0" priority="99" operator="between">
      <formula>1</formula>
      <formula>100</formula>
    </cfRule>
  </conditionalFormatting>
  <printOptions horizontalCentered="1"/>
  <pageMargins left="0" right="0" top="0.43307086614173229" bottom="0.15748031496062992" header="0.35433070866141736" footer="0.19685039370078741"/>
  <pageSetup scale="80" orientation="portrait"/>
  <headerFooter alignWithMargins="0">
    <oddFooter>Página &amp;P de &amp;F</oddFooter>
  </headerFooter>
  <rowBreaks count="1" manualBreakCount="1">
    <brk id="77" max="31"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sheetPr>
  <dimension ref="A1:AE83"/>
  <sheetViews>
    <sheetView zoomScale="90" zoomScaleNormal="90" zoomScalePageLayoutView="110" workbookViewId="0">
      <pane xSplit="2" ySplit="12" topLeftCell="C28" activePane="bottomRight" state="frozen"/>
      <selection pane="topRight" activeCell="C1" sqref="C1"/>
      <selection pane="bottomLeft" activeCell="A13" sqref="A13"/>
      <selection pane="bottomRight" activeCell="AE43" sqref="AE43"/>
    </sheetView>
  </sheetViews>
  <sheetFormatPr baseColWidth="10" defaultColWidth="11.42578125" defaultRowHeight="12" outlineLevelRow="1" x14ac:dyDescent="0.2"/>
  <cols>
    <col min="1" max="1" width="4.85546875" style="228" customWidth="1"/>
    <col min="2" max="2" width="38.42578125" style="228" customWidth="1"/>
    <col min="3" max="26" width="3.42578125" style="228" customWidth="1"/>
    <col min="27" max="27" width="17.28515625" style="229" customWidth="1"/>
    <col min="28" max="28" width="6.42578125" style="229" customWidth="1"/>
    <col min="29" max="29" width="5.7109375" style="229" customWidth="1"/>
    <col min="30" max="30" width="6.42578125" style="229" customWidth="1"/>
    <col min="31" max="31" width="26" style="228" customWidth="1"/>
    <col min="32" max="257" width="11.42578125" style="176"/>
    <col min="258" max="258" width="8.42578125" style="176" customWidth="1"/>
    <col min="259" max="259" width="26.42578125" style="176" customWidth="1"/>
    <col min="260" max="275" width="4.140625" style="176" customWidth="1"/>
    <col min="276" max="277" width="5.85546875" style="176" customWidth="1"/>
    <col min="278" max="279" width="4.140625" style="176" customWidth="1"/>
    <col min="280" max="280" width="5.28515625" style="176" customWidth="1"/>
    <col min="281" max="281" width="5.140625" style="176" customWidth="1"/>
    <col min="282" max="282" width="5.42578125" style="176" customWidth="1"/>
    <col min="283" max="283" width="5.7109375" style="176" customWidth="1"/>
    <col min="284" max="284" width="17.28515625" style="176" customWidth="1"/>
    <col min="285" max="285" width="5.7109375" style="176" customWidth="1"/>
    <col min="286" max="286" width="6.42578125" style="176" customWidth="1"/>
    <col min="287" max="287" width="26" style="176" customWidth="1"/>
    <col min="288" max="513" width="11.42578125" style="176"/>
    <col min="514" max="514" width="8.42578125" style="176" customWidth="1"/>
    <col min="515" max="515" width="26.42578125" style="176" customWidth="1"/>
    <col min="516" max="531" width="4.140625" style="176" customWidth="1"/>
    <col min="532" max="533" width="5.85546875" style="176" customWidth="1"/>
    <col min="534" max="535" width="4.140625" style="176" customWidth="1"/>
    <col min="536" max="536" width="5.28515625" style="176" customWidth="1"/>
    <col min="537" max="537" width="5.140625" style="176" customWidth="1"/>
    <col min="538" max="538" width="5.42578125" style="176" customWidth="1"/>
    <col min="539" max="539" width="5.7109375" style="176" customWidth="1"/>
    <col min="540" max="540" width="17.28515625" style="176" customWidth="1"/>
    <col min="541" max="541" width="5.7109375" style="176" customWidth="1"/>
    <col min="542" max="542" width="6.42578125" style="176" customWidth="1"/>
    <col min="543" max="543" width="26" style="176" customWidth="1"/>
    <col min="544" max="769" width="11.42578125" style="176"/>
    <col min="770" max="770" width="8.42578125" style="176" customWidth="1"/>
    <col min="771" max="771" width="26.42578125" style="176" customWidth="1"/>
    <col min="772" max="787" width="4.140625" style="176" customWidth="1"/>
    <col min="788" max="789" width="5.85546875" style="176" customWidth="1"/>
    <col min="790" max="791" width="4.140625" style="176" customWidth="1"/>
    <col min="792" max="792" width="5.28515625" style="176" customWidth="1"/>
    <col min="793" max="793" width="5.140625" style="176" customWidth="1"/>
    <col min="794" max="794" width="5.42578125" style="176" customWidth="1"/>
    <col min="795" max="795" width="5.7109375" style="176" customWidth="1"/>
    <col min="796" max="796" width="17.28515625" style="176" customWidth="1"/>
    <col min="797" max="797" width="5.7109375" style="176" customWidth="1"/>
    <col min="798" max="798" width="6.42578125" style="176" customWidth="1"/>
    <col min="799" max="799" width="26" style="176" customWidth="1"/>
    <col min="800" max="1025" width="11.42578125" style="176"/>
    <col min="1026" max="1026" width="8.42578125" style="176" customWidth="1"/>
    <col min="1027" max="1027" width="26.42578125" style="176" customWidth="1"/>
    <col min="1028" max="1043" width="4.140625" style="176" customWidth="1"/>
    <col min="1044" max="1045" width="5.85546875" style="176" customWidth="1"/>
    <col min="1046" max="1047" width="4.140625" style="176" customWidth="1"/>
    <col min="1048" max="1048" width="5.28515625" style="176" customWidth="1"/>
    <col min="1049" max="1049" width="5.140625" style="176" customWidth="1"/>
    <col min="1050" max="1050" width="5.42578125" style="176" customWidth="1"/>
    <col min="1051" max="1051" width="5.7109375" style="176" customWidth="1"/>
    <col min="1052" max="1052" width="17.28515625" style="176" customWidth="1"/>
    <col min="1053" max="1053" width="5.7109375" style="176" customWidth="1"/>
    <col min="1054" max="1054" width="6.42578125" style="176" customWidth="1"/>
    <col min="1055" max="1055" width="26" style="176" customWidth="1"/>
    <col min="1056" max="1281" width="11.42578125" style="176"/>
    <col min="1282" max="1282" width="8.42578125" style="176" customWidth="1"/>
    <col min="1283" max="1283" width="26.42578125" style="176" customWidth="1"/>
    <col min="1284" max="1299" width="4.140625" style="176" customWidth="1"/>
    <col min="1300" max="1301" width="5.85546875" style="176" customWidth="1"/>
    <col min="1302" max="1303" width="4.140625" style="176" customWidth="1"/>
    <col min="1304" max="1304" width="5.28515625" style="176" customWidth="1"/>
    <col min="1305" max="1305" width="5.140625" style="176" customWidth="1"/>
    <col min="1306" max="1306" width="5.42578125" style="176" customWidth="1"/>
    <col min="1307" max="1307" width="5.7109375" style="176" customWidth="1"/>
    <col min="1308" max="1308" width="17.28515625" style="176" customWidth="1"/>
    <col min="1309" max="1309" width="5.7109375" style="176" customWidth="1"/>
    <col min="1310" max="1310" width="6.42578125" style="176" customWidth="1"/>
    <col min="1311" max="1311" width="26" style="176" customWidth="1"/>
    <col min="1312" max="1537" width="11.42578125" style="176"/>
    <col min="1538" max="1538" width="8.42578125" style="176" customWidth="1"/>
    <col min="1539" max="1539" width="26.42578125" style="176" customWidth="1"/>
    <col min="1540" max="1555" width="4.140625" style="176" customWidth="1"/>
    <col min="1556" max="1557" width="5.85546875" style="176" customWidth="1"/>
    <col min="1558" max="1559" width="4.140625" style="176" customWidth="1"/>
    <col min="1560" max="1560" width="5.28515625" style="176" customWidth="1"/>
    <col min="1561" max="1561" width="5.140625" style="176" customWidth="1"/>
    <col min="1562" max="1562" width="5.42578125" style="176" customWidth="1"/>
    <col min="1563" max="1563" width="5.7109375" style="176" customWidth="1"/>
    <col min="1564" max="1564" width="17.28515625" style="176" customWidth="1"/>
    <col min="1565" max="1565" width="5.7109375" style="176" customWidth="1"/>
    <col min="1566" max="1566" width="6.42578125" style="176" customWidth="1"/>
    <col min="1567" max="1567" width="26" style="176" customWidth="1"/>
    <col min="1568" max="1793" width="11.42578125" style="176"/>
    <col min="1794" max="1794" width="8.42578125" style="176" customWidth="1"/>
    <col min="1795" max="1795" width="26.42578125" style="176" customWidth="1"/>
    <col min="1796" max="1811" width="4.140625" style="176" customWidth="1"/>
    <col min="1812" max="1813" width="5.85546875" style="176" customWidth="1"/>
    <col min="1814" max="1815" width="4.140625" style="176" customWidth="1"/>
    <col min="1816" max="1816" width="5.28515625" style="176" customWidth="1"/>
    <col min="1817" max="1817" width="5.140625" style="176" customWidth="1"/>
    <col min="1818" max="1818" width="5.42578125" style="176" customWidth="1"/>
    <col min="1819" max="1819" width="5.7109375" style="176" customWidth="1"/>
    <col min="1820" max="1820" width="17.28515625" style="176" customWidth="1"/>
    <col min="1821" max="1821" width="5.7109375" style="176" customWidth="1"/>
    <col min="1822" max="1822" width="6.42578125" style="176" customWidth="1"/>
    <col min="1823" max="1823" width="26" style="176" customWidth="1"/>
    <col min="1824" max="2049" width="11.42578125" style="176"/>
    <col min="2050" max="2050" width="8.42578125" style="176" customWidth="1"/>
    <col min="2051" max="2051" width="26.42578125" style="176" customWidth="1"/>
    <col min="2052" max="2067" width="4.140625" style="176" customWidth="1"/>
    <col min="2068" max="2069" width="5.85546875" style="176" customWidth="1"/>
    <col min="2070" max="2071" width="4.140625" style="176" customWidth="1"/>
    <col min="2072" max="2072" width="5.28515625" style="176" customWidth="1"/>
    <col min="2073" max="2073" width="5.140625" style="176" customWidth="1"/>
    <col min="2074" max="2074" width="5.42578125" style="176" customWidth="1"/>
    <col min="2075" max="2075" width="5.7109375" style="176" customWidth="1"/>
    <col min="2076" max="2076" width="17.28515625" style="176" customWidth="1"/>
    <col min="2077" max="2077" width="5.7109375" style="176" customWidth="1"/>
    <col min="2078" max="2078" width="6.42578125" style="176" customWidth="1"/>
    <col min="2079" max="2079" width="26" style="176" customWidth="1"/>
    <col min="2080" max="2305" width="11.42578125" style="176"/>
    <col min="2306" max="2306" width="8.42578125" style="176" customWidth="1"/>
    <col min="2307" max="2307" width="26.42578125" style="176" customWidth="1"/>
    <col min="2308" max="2323" width="4.140625" style="176" customWidth="1"/>
    <col min="2324" max="2325" width="5.85546875" style="176" customWidth="1"/>
    <col min="2326" max="2327" width="4.140625" style="176" customWidth="1"/>
    <col min="2328" max="2328" width="5.28515625" style="176" customWidth="1"/>
    <col min="2329" max="2329" width="5.140625" style="176" customWidth="1"/>
    <col min="2330" max="2330" width="5.42578125" style="176" customWidth="1"/>
    <col min="2331" max="2331" width="5.7109375" style="176" customWidth="1"/>
    <col min="2332" max="2332" width="17.28515625" style="176" customWidth="1"/>
    <col min="2333" max="2333" width="5.7109375" style="176" customWidth="1"/>
    <col min="2334" max="2334" width="6.42578125" style="176" customWidth="1"/>
    <col min="2335" max="2335" width="26" style="176" customWidth="1"/>
    <col min="2336" max="2561" width="11.42578125" style="176"/>
    <col min="2562" max="2562" width="8.42578125" style="176" customWidth="1"/>
    <col min="2563" max="2563" width="26.42578125" style="176" customWidth="1"/>
    <col min="2564" max="2579" width="4.140625" style="176" customWidth="1"/>
    <col min="2580" max="2581" width="5.85546875" style="176" customWidth="1"/>
    <col min="2582" max="2583" width="4.140625" style="176" customWidth="1"/>
    <col min="2584" max="2584" width="5.28515625" style="176" customWidth="1"/>
    <col min="2585" max="2585" width="5.140625" style="176" customWidth="1"/>
    <col min="2586" max="2586" width="5.42578125" style="176" customWidth="1"/>
    <col min="2587" max="2587" width="5.7109375" style="176" customWidth="1"/>
    <col min="2588" max="2588" width="17.28515625" style="176" customWidth="1"/>
    <col min="2589" max="2589" width="5.7109375" style="176" customWidth="1"/>
    <col min="2590" max="2590" width="6.42578125" style="176" customWidth="1"/>
    <col min="2591" max="2591" width="26" style="176" customWidth="1"/>
    <col min="2592" max="2817" width="11.42578125" style="176"/>
    <col min="2818" max="2818" width="8.42578125" style="176" customWidth="1"/>
    <col min="2819" max="2819" width="26.42578125" style="176" customWidth="1"/>
    <col min="2820" max="2835" width="4.140625" style="176" customWidth="1"/>
    <col min="2836" max="2837" width="5.85546875" style="176" customWidth="1"/>
    <col min="2838" max="2839" width="4.140625" style="176" customWidth="1"/>
    <col min="2840" max="2840" width="5.28515625" style="176" customWidth="1"/>
    <col min="2841" max="2841" width="5.140625" style="176" customWidth="1"/>
    <col min="2842" max="2842" width="5.42578125" style="176" customWidth="1"/>
    <col min="2843" max="2843" width="5.7109375" style="176" customWidth="1"/>
    <col min="2844" max="2844" width="17.28515625" style="176" customWidth="1"/>
    <col min="2845" max="2845" width="5.7109375" style="176" customWidth="1"/>
    <col min="2846" max="2846" width="6.42578125" style="176" customWidth="1"/>
    <col min="2847" max="2847" width="26" style="176" customWidth="1"/>
    <col min="2848" max="3073" width="11.42578125" style="176"/>
    <col min="3074" max="3074" width="8.42578125" style="176" customWidth="1"/>
    <col min="3075" max="3075" width="26.42578125" style="176" customWidth="1"/>
    <col min="3076" max="3091" width="4.140625" style="176" customWidth="1"/>
    <col min="3092" max="3093" width="5.85546875" style="176" customWidth="1"/>
    <col min="3094" max="3095" width="4.140625" style="176" customWidth="1"/>
    <col min="3096" max="3096" width="5.28515625" style="176" customWidth="1"/>
    <col min="3097" max="3097" width="5.140625" style="176" customWidth="1"/>
    <col min="3098" max="3098" width="5.42578125" style="176" customWidth="1"/>
    <col min="3099" max="3099" width="5.7109375" style="176" customWidth="1"/>
    <col min="3100" max="3100" width="17.28515625" style="176" customWidth="1"/>
    <col min="3101" max="3101" width="5.7109375" style="176" customWidth="1"/>
    <col min="3102" max="3102" width="6.42578125" style="176" customWidth="1"/>
    <col min="3103" max="3103" width="26" style="176" customWidth="1"/>
    <col min="3104" max="3329" width="11.42578125" style="176"/>
    <col min="3330" max="3330" width="8.42578125" style="176" customWidth="1"/>
    <col min="3331" max="3331" width="26.42578125" style="176" customWidth="1"/>
    <col min="3332" max="3347" width="4.140625" style="176" customWidth="1"/>
    <col min="3348" max="3349" width="5.85546875" style="176" customWidth="1"/>
    <col min="3350" max="3351" width="4.140625" style="176" customWidth="1"/>
    <col min="3352" max="3352" width="5.28515625" style="176" customWidth="1"/>
    <col min="3353" max="3353" width="5.140625" style="176" customWidth="1"/>
    <col min="3354" max="3354" width="5.42578125" style="176" customWidth="1"/>
    <col min="3355" max="3355" width="5.7109375" style="176" customWidth="1"/>
    <col min="3356" max="3356" width="17.28515625" style="176" customWidth="1"/>
    <col min="3357" max="3357" width="5.7109375" style="176" customWidth="1"/>
    <col min="3358" max="3358" width="6.42578125" style="176" customWidth="1"/>
    <col min="3359" max="3359" width="26" style="176" customWidth="1"/>
    <col min="3360" max="3585" width="11.42578125" style="176"/>
    <col min="3586" max="3586" width="8.42578125" style="176" customWidth="1"/>
    <col min="3587" max="3587" width="26.42578125" style="176" customWidth="1"/>
    <col min="3588" max="3603" width="4.140625" style="176" customWidth="1"/>
    <col min="3604" max="3605" width="5.85546875" style="176" customWidth="1"/>
    <col min="3606" max="3607" width="4.140625" style="176" customWidth="1"/>
    <col min="3608" max="3608" width="5.28515625" style="176" customWidth="1"/>
    <col min="3609" max="3609" width="5.140625" style="176" customWidth="1"/>
    <col min="3610" max="3610" width="5.42578125" style="176" customWidth="1"/>
    <col min="3611" max="3611" width="5.7109375" style="176" customWidth="1"/>
    <col min="3612" max="3612" width="17.28515625" style="176" customWidth="1"/>
    <col min="3613" max="3613" width="5.7109375" style="176" customWidth="1"/>
    <col min="3614" max="3614" width="6.42578125" style="176" customWidth="1"/>
    <col min="3615" max="3615" width="26" style="176" customWidth="1"/>
    <col min="3616" max="3841" width="11.42578125" style="176"/>
    <col min="3842" max="3842" width="8.42578125" style="176" customWidth="1"/>
    <col min="3843" max="3843" width="26.42578125" style="176" customWidth="1"/>
    <col min="3844" max="3859" width="4.140625" style="176" customWidth="1"/>
    <col min="3860" max="3861" width="5.85546875" style="176" customWidth="1"/>
    <col min="3862" max="3863" width="4.140625" style="176" customWidth="1"/>
    <col min="3864" max="3864" width="5.28515625" style="176" customWidth="1"/>
    <col min="3865" max="3865" width="5.140625" style="176" customWidth="1"/>
    <col min="3866" max="3866" width="5.42578125" style="176" customWidth="1"/>
    <col min="3867" max="3867" width="5.7109375" style="176" customWidth="1"/>
    <col min="3868" max="3868" width="17.28515625" style="176" customWidth="1"/>
    <col min="3869" max="3869" width="5.7109375" style="176" customWidth="1"/>
    <col min="3870" max="3870" width="6.42578125" style="176" customWidth="1"/>
    <col min="3871" max="3871" width="26" style="176" customWidth="1"/>
    <col min="3872" max="4097" width="11.42578125" style="176"/>
    <col min="4098" max="4098" width="8.42578125" style="176" customWidth="1"/>
    <col min="4099" max="4099" width="26.42578125" style="176" customWidth="1"/>
    <col min="4100" max="4115" width="4.140625" style="176" customWidth="1"/>
    <col min="4116" max="4117" width="5.85546875" style="176" customWidth="1"/>
    <col min="4118" max="4119" width="4.140625" style="176" customWidth="1"/>
    <col min="4120" max="4120" width="5.28515625" style="176" customWidth="1"/>
    <col min="4121" max="4121" width="5.140625" style="176" customWidth="1"/>
    <col min="4122" max="4122" width="5.42578125" style="176" customWidth="1"/>
    <col min="4123" max="4123" width="5.7109375" style="176" customWidth="1"/>
    <col min="4124" max="4124" width="17.28515625" style="176" customWidth="1"/>
    <col min="4125" max="4125" width="5.7109375" style="176" customWidth="1"/>
    <col min="4126" max="4126" width="6.42578125" style="176" customWidth="1"/>
    <col min="4127" max="4127" width="26" style="176" customWidth="1"/>
    <col min="4128" max="4353" width="11.42578125" style="176"/>
    <col min="4354" max="4354" width="8.42578125" style="176" customWidth="1"/>
    <col min="4355" max="4355" width="26.42578125" style="176" customWidth="1"/>
    <col min="4356" max="4371" width="4.140625" style="176" customWidth="1"/>
    <col min="4372" max="4373" width="5.85546875" style="176" customWidth="1"/>
    <col min="4374" max="4375" width="4.140625" style="176" customWidth="1"/>
    <col min="4376" max="4376" width="5.28515625" style="176" customWidth="1"/>
    <col min="4377" max="4377" width="5.140625" style="176" customWidth="1"/>
    <col min="4378" max="4378" width="5.42578125" style="176" customWidth="1"/>
    <col min="4379" max="4379" width="5.7109375" style="176" customWidth="1"/>
    <col min="4380" max="4380" width="17.28515625" style="176" customWidth="1"/>
    <col min="4381" max="4381" width="5.7109375" style="176" customWidth="1"/>
    <col min="4382" max="4382" width="6.42578125" style="176" customWidth="1"/>
    <col min="4383" max="4383" width="26" style="176" customWidth="1"/>
    <col min="4384" max="4609" width="11.42578125" style="176"/>
    <col min="4610" max="4610" width="8.42578125" style="176" customWidth="1"/>
    <col min="4611" max="4611" width="26.42578125" style="176" customWidth="1"/>
    <col min="4612" max="4627" width="4.140625" style="176" customWidth="1"/>
    <col min="4628" max="4629" width="5.85546875" style="176" customWidth="1"/>
    <col min="4630" max="4631" width="4.140625" style="176" customWidth="1"/>
    <col min="4632" max="4632" width="5.28515625" style="176" customWidth="1"/>
    <col min="4633" max="4633" width="5.140625" style="176" customWidth="1"/>
    <col min="4634" max="4634" width="5.42578125" style="176" customWidth="1"/>
    <col min="4635" max="4635" width="5.7109375" style="176" customWidth="1"/>
    <col min="4636" max="4636" width="17.28515625" style="176" customWidth="1"/>
    <col min="4637" max="4637" width="5.7109375" style="176" customWidth="1"/>
    <col min="4638" max="4638" width="6.42578125" style="176" customWidth="1"/>
    <col min="4639" max="4639" width="26" style="176" customWidth="1"/>
    <col min="4640" max="4865" width="11.42578125" style="176"/>
    <col min="4866" max="4866" width="8.42578125" style="176" customWidth="1"/>
    <col min="4867" max="4867" width="26.42578125" style="176" customWidth="1"/>
    <col min="4868" max="4883" width="4.140625" style="176" customWidth="1"/>
    <col min="4884" max="4885" width="5.85546875" style="176" customWidth="1"/>
    <col min="4886" max="4887" width="4.140625" style="176" customWidth="1"/>
    <col min="4888" max="4888" width="5.28515625" style="176" customWidth="1"/>
    <col min="4889" max="4889" width="5.140625" style="176" customWidth="1"/>
    <col min="4890" max="4890" width="5.42578125" style="176" customWidth="1"/>
    <col min="4891" max="4891" width="5.7109375" style="176" customWidth="1"/>
    <col min="4892" max="4892" width="17.28515625" style="176" customWidth="1"/>
    <col min="4893" max="4893" width="5.7109375" style="176" customWidth="1"/>
    <col min="4894" max="4894" width="6.42578125" style="176" customWidth="1"/>
    <col min="4895" max="4895" width="26" style="176" customWidth="1"/>
    <col min="4896" max="5121" width="11.42578125" style="176"/>
    <col min="5122" max="5122" width="8.42578125" style="176" customWidth="1"/>
    <col min="5123" max="5123" width="26.42578125" style="176" customWidth="1"/>
    <col min="5124" max="5139" width="4.140625" style="176" customWidth="1"/>
    <col min="5140" max="5141" width="5.85546875" style="176" customWidth="1"/>
    <col min="5142" max="5143" width="4.140625" style="176" customWidth="1"/>
    <col min="5144" max="5144" width="5.28515625" style="176" customWidth="1"/>
    <col min="5145" max="5145" width="5.140625" style="176" customWidth="1"/>
    <col min="5146" max="5146" width="5.42578125" style="176" customWidth="1"/>
    <col min="5147" max="5147" width="5.7109375" style="176" customWidth="1"/>
    <col min="5148" max="5148" width="17.28515625" style="176" customWidth="1"/>
    <col min="5149" max="5149" width="5.7109375" style="176" customWidth="1"/>
    <col min="5150" max="5150" width="6.42578125" style="176" customWidth="1"/>
    <col min="5151" max="5151" width="26" style="176" customWidth="1"/>
    <col min="5152" max="5377" width="11.42578125" style="176"/>
    <col min="5378" max="5378" width="8.42578125" style="176" customWidth="1"/>
    <col min="5379" max="5379" width="26.42578125" style="176" customWidth="1"/>
    <col min="5380" max="5395" width="4.140625" style="176" customWidth="1"/>
    <col min="5396" max="5397" width="5.85546875" style="176" customWidth="1"/>
    <col min="5398" max="5399" width="4.140625" style="176" customWidth="1"/>
    <col min="5400" max="5400" width="5.28515625" style="176" customWidth="1"/>
    <col min="5401" max="5401" width="5.140625" style="176" customWidth="1"/>
    <col min="5402" max="5402" width="5.42578125" style="176" customWidth="1"/>
    <col min="5403" max="5403" width="5.7109375" style="176" customWidth="1"/>
    <col min="5404" max="5404" width="17.28515625" style="176" customWidth="1"/>
    <col min="5405" max="5405" width="5.7109375" style="176" customWidth="1"/>
    <col min="5406" max="5406" width="6.42578125" style="176" customWidth="1"/>
    <col min="5407" max="5407" width="26" style="176" customWidth="1"/>
    <col min="5408" max="5633" width="11.42578125" style="176"/>
    <col min="5634" max="5634" width="8.42578125" style="176" customWidth="1"/>
    <col min="5635" max="5635" width="26.42578125" style="176" customWidth="1"/>
    <col min="5636" max="5651" width="4.140625" style="176" customWidth="1"/>
    <col min="5652" max="5653" width="5.85546875" style="176" customWidth="1"/>
    <col min="5654" max="5655" width="4.140625" style="176" customWidth="1"/>
    <col min="5656" max="5656" width="5.28515625" style="176" customWidth="1"/>
    <col min="5657" max="5657" width="5.140625" style="176" customWidth="1"/>
    <col min="5658" max="5658" width="5.42578125" style="176" customWidth="1"/>
    <col min="5659" max="5659" width="5.7109375" style="176" customWidth="1"/>
    <col min="5660" max="5660" width="17.28515625" style="176" customWidth="1"/>
    <col min="5661" max="5661" width="5.7109375" style="176" customWidth="1"/>
    <col min="5662" max="5662" width="6.42578125" style="176" customWidth="1"/>
    <col min="5663" max="5663" width="26" style="176" customWidth="1"/>
    <col min="5664" max="5889" width="11.42578125" style="176"/>
    <col min="5890" max="5890" width="8.42578125" style="176" customWidth="1"/>
    <col min="5891" max="5891" width="26.42578125" style="176" customWidth="1"/>
    <col min="5892" max="5907" width="4.140625" style="176" customWidth="1"/>
    <col min="5908" max="5909" width="5.85546875" style="176" customWidth="1"/>
    <col min="5910" max="5911" width="4.140625" style="176" customWidth="1"/>
    <col min="5912" max="5912" width="5.28515625" style="176" customWidth="1"/>
    <col min="5913" max="5913" width="5.140625" style="176" customWidth="1"/>
    <col min="5914" max="5914" width="5.42578125" style="176" customWidth="1"/>
    <col min="5915" max="5915" width="5.7109375" style="176" customWidth="1"/>
    <col min="5916" max="5916" width="17.28515625" style="176" customWidth="1"/>
    <col min="5917" max="5917" width="5.7109375" style="176" customWidth="1"/>
    <col min="5918" max="5918" width="6.42578125" style="176" customWidth="1"/>
    <col min="5919" max="5919" width="26" style="176" customWidth="1"/>
    <col min="5920" max="6145" width="11.42578125" style="176"/>
    <col min="6146" max="6146" width="8.42578125" style="176" customWidth="1"/>
    <col min="6147" max="6147" width="26.42578125" style="176" customWidth="1"/>
    <col min="6148" max="6163" width="4.140625" style="176" customWidth="1"/>
    <col min="6164" max="6165" width="5.85546875" style="176" customWidth="1"/>
    <col min="6166" max="6167" width="4.140625" style="176" customWidth="1"/>
    <col min="6168" max="6168" width="5.28515625" style="176" customWidth="1"/>
    <col min="6169" max="6169" width="5.140625" style="176" customWidth="1"/>
    <col min="6170" max="6170" width="5.42578125" style="176" customWidth="1"/>
    <col min="6171" max="6171" width="5.7109375" style="176" customWidth="1"/>
    <col min="6172" max="6172" width="17.28515625" style="176" customWidth="1"/>
    <col min="6173" max="6173" width="5.7109375" style="176" customWidth="1"/>
    <col min="6174" max="6174" width="6.42578125" style="176" customWidth="1"/>
    <col min="6175" max="6175" width="26" style="176" customWidth="1"/>
    <col min="6176" max="6401" width="11.42578125" style="176"/>
    <col min="6402" max="6402" width="8.42578125" style="176" customWidth="1"/>
    <col min="6403" max="6403" width="26.42578125" style="176" customWidth="1"/>
    <col min="6404" max="6419" width="4.140625" style="176" customWidth="1"/>
    <col min="6420" max="6421" width="5.85546875" style="176" customWidth="1"/>
    <col min="6422" max="6423" width="4.140625" style="176" customWidth="1"/>
    <col min="6424" max="6424" width="5.28515625" style="176" customWidth="1"/>
    <col min="6425" max="6425" width="5.140625" style="176" customWidth="1"/>
    <col min="6426" max="6426" width="5.42578125" style="176" customWidth="1"/>
    <col min="6427" max="6427" width="5.7109375" style="176" customWidth="1"/>
    <col min="6428" max="6428" width="17.28515625" style="176" customWidth="1"/>
    <col min="6429" max="6429" width="5.7109375" style="176" customWidth="1"/>
    <col min="6430" max="6430" width="6.42578125" style="176" customWidth="1"/>
    <col min="6431" max="6431" width="26" style="176" customWidth="1"/>
    <col min="6432" max="6657" width="11.42578125" style="176"/>
    <col min="6658" max="6658" width="8.42578125" style="176" customWidth="1"/>
    <col min="6659" max="6659" width="26.42578125" style="176" customWidth="1"/>
    <col min="6660" max="6675" width="4.140625" style="176" customWidth="1"/>
    <col min="6676" max="6677" width="5.85546875" style="176" customWidth="1"/>
    <col min="6678" max="6679" width="4.140625" style="176" customWidth="1"/>
    <col min="6680" max="6680" width="5.28515625" style="176" customWidth="1"/>
    <col min="6681" max="6681" width="5.140625" style="176" customWidth="1"/>
    <col min="6682" max="6682" width="5.42578125" style="176" customWidth="1"/>
    <col min="6683" max="6683" width="5.7109375" style="176" customWidth="1"/>
    <col min="6684" max="6684" width="17.28515625" style="176" customWidth="1"/>
    <col min="6685" max="6685" width="5.7109375" style="176" customWidth="1"/>
    <col min="6686" max="6686" width="6.42578125" style="176" customWidth="1"/>
    <col min="6687" max="6687" width="26" style="176" customWidth="1"/>
    <col min="6688" max="6913" width="11.42578125" style="176"/>
    <col min="6914" max="6914" width="8.42578125" style="176" customWidth="1"/>
    <col min="6915" max="6915" width="26.42578125" style="176" customWidth="1"/>
    <col min="6916" max="6931" width="4.140625" style="176" customWidth="1"/>
    <col min="6932" max="6933" width="5.85546875" style="176" customWidth="1"/>
    <col min="6934" max="6935" width="4.140625" style="176" customWidth="1"/>
    <col min="6936" max="6936" width="5.28515625" style="176" customWidth="1"/>
    <col min="6937" max="6937" width="5.140625" style="176" customWidth="1"/>
    <col min="6938" max="6938" width="5.42578125" style="176" customWidth="1"/>
    <col min="6939" max="6939" width="5.7109375" style="176" customWidth="1"/>
    <col min="6940" max="6940" width="17.28515625" style="176" customWidth="1"/>
    <col min="6941" max="6941" width="5.7109375" style="176" customWidth="1"/>
    <col min="6942" max="6942" width="6.42578125" style="176" customWidth="1"/>
    <col min="6943" max="6943" width="26" style="176" customWidth="1"/>
    <col min="6944" max="7169" width="11.42578125" style="176"/>
    <col min="7170" max="7170" width="8.42578125" style="176" customWidth="1"/>
    <col min="7171" max="7171" width="26.42578125" style="176" customWidth="1"/>
    <col min="7172" max="7187" width="4.140625" style="176" customWidth="1"/>
    <col min="7188" max="7189" width="5.85546875" style="176" customWidth="1"/>
    <col min="7190" max="7191" width="4.140625" style="176" customWidth="1"/>
    <col min="7192" max="7192" width="5.28515625" style="176" customWidth="1"/>
    <col min="7193" max="7193" width="5.140625" style="176" customWidth="1"/>
    <col min="7194" max="7194" width="5.42578125" style="176" customWidth="1"/>
    <col min="7195" max="7195" width="5.7109375" style="176" customWidth="1"/>
    <col min="7196" max="7196" width="17.28515625" style="176" customWidth="1"/>
    <col min="7197" max="7197" width="5.7109375" style="176" customWidth="1"/>
    <col min="7198" max="7198" width="6.42578125" style="176" customWidth="1"/>
    <col min="7199" max="7199" width="26" style="176" customWidth="1"/>
    <col min="7200" max="7425" width="11.42578125" style="176"/>
    <col min="7426" max="7426" width="8.42578125" style="176" customWidth="1"/>
    <col min="7427" max="7427" width="26.42578125" style="176" customWidth="1"/>
    <col min="7428" max="7443" width="4.140625" style="176" customWidth="1"/>
    <col min="7444" max="7445" width="5.85546875" style="176" customWidth="1"/>
    <col min="7446" max="7447" width="4.140625" style="176" customWidth="1"/>
    <col min="7448" max="7448" width="5.28515625" style="176" customWidth="1"/>
    <col min="7449" max="7449" width="5.140625" style="176" customWidth="1"/>
    <col min="7450" max="7450" width="5.42578125" style="176" customWidth="1"/>
    <col min="7451" max="7451" width="5.7109375" style="176" customWidth="1"/>
    <col min="7452" max="7452" width="17.28515625" style="176" customWidth="1"/>
    <col min="7453" max="7453" width="5.7109375" style="176" customWidth="1"/>
    <col min="7454" max="7454" width="6.42578125" style="176" customWidth="1"/>
    <col min="7455" max="7455" width="26" style="176" customWidth="1"/>
    <col min="7456" max="7681" width="11.42578125" style="176"/>
    <col min="7682" max="7682" width="8.42578125" style="176" customWidth="1"/>
    <col min="7683" max="7683" width="26.42578125" style="176" customWidth="1"/>
    <col min="7684" max="7699" width="4.140625" style="176" customWidth="1"/>
    <col min="7700" max="7701" width="5.85546875" style="176" customWidth="1"/>
    <col min="7702" max="7703" width="4.140625" style="176" customWidth="1"/>
    <col min="7704" max="7704" width="5.28515625" style="176" customWidth="1"/>
    <col min="7705" max="7705" width="5.140625" style="176" customWidth="1"/>
    <col min="7706" max="7706" width="5.42578125" style="176" customWidth="1"/>
    <col min="7707" max="7707" width="5.7109375" style="176" customWidth="1"/>
    <col min="7708" max="7708" width="17.28515625" style="176" customWidth="1"/>
    <col min="7709" max="7709" width="5.7109375" style="176" customWidth="1"/>
    <col min="7710" max="7710" width="6.42578125" style="176" customWidth="1"/>
    <col min="7711" max="7711" width="26" style="176" customWidth="1"/>
    <col min="7712" max="7937" width="11.42578125" style="176"/>
    <col min="7938" max="7938" width="8.42578125" style="176" customWidth="1"/>
    <col min="7939" max="7939" width="26.42578125" style="176" customWidth="1"/>
    <col min="7940" max="7955" width="4.140625" style="176" customWidth="1"/>
    <col min="7956" max="7957" width="5.85546875" style="176" customWidth="1"/>
    <col min="7958" max="7959" width="4.140625" style="176" customWidth="1"/>
    <col min="7960" max="7960" width="5.28515625" style="176" customWidth="1"/>
    <col min="7961" max="7961" width="5.140625" style="176" customWidth="1"/>
    <col min="7962" max="7962" width="5.42578125" style="176" customWidth="1"/>
    <col min="7963" max="7963" width="5.7109375" style="176" customWidth="1"/>
    <col min="7964" max="7964" width="17.28515625" style="176" customWidth="1"/>
    <col min="7965" max="7965" width="5.7109375" style="176" customWidth="1"/>
    <col min="7966" max="7966" width="6.42578125" style="176" customWidth="1"/>
    <col min="7967" max="7967" width="26" style="176" customWidth="1"/>
    <col min="7968" max="8193" width="11.42578125" style="176"/>
    <col min="8194" max="8194" width="8.42578125" style="176" customWidth="1"/>
    <col min="8195" max="8195" width="26.42578125" style="176" customWidth="1"/>
    <col min="8196" max="8211" width="4.140625" style="176" customWidth="1"/>
    <col min="8212" max="8213" width="5.85546875" style="176" customWidth="1"/>
    <col min="8214" max="8215" width="4.140625" style="176" customWidth="1"/>
    <col min="8216" max="8216" width="5.28515625" style="176" customWidth="1"/>
    <col min="8217" max="8217" width="5.140625" style="176" customWidth="1"/>
    <col min="8218" max="8218" width="5.42578125" style="176" customWidth="1"/>
    <col min="8219" max="8219" width="5.7109375" style="176" customWidth="1"/>
    <col min="8220" max="8220" width="17.28515625" style="176" customWidth="1"/>
    <col min="8221" max="8221" width="5.7109375" style="176" customWidth="1"/>
    <col min="8222" max="8222" width="6.42578125" style="176" customWidth="1"/>
    <col min="8223" max="8223" width="26" style="176" customWidth="1"/>
    <col min="8224" max="8449" width="11.42578125" style="176"/>
    <col min="8450" max="8450" width="8.42578125" style="176" customWidth="1"/>
    <col min="8451" max="8451" width="26.42578125" style="176" customWidth="1"/>
    <col min="8452" max="8467" width="4.140625" style="176" customWidth="1"/>
    <col min="8468" max="8469" width="5.85546875" style="176" customWidth="1"/>
    <col min="8470" max="8471" width="4.140625" style="176" customWidth="1"/>
    <col min="8472" max="8472" width="5.28515625" style="176" customWidth="1"/>
    <col min="8473" max="8473" width="5.140625" style="176" customWidth="1"/>
    <col min="8474" max="8474" width="5.42578125" style="176" customWidth="1"/>
    <col min="8475" max="8475" width="5.7109375" style="176" customWidth="1"/>
    <col min="8476" max="8476" width="17.28515625" style="176" customWidth="1"/>
    <col min="8477" max="8477" width="5.7109375" style="176" customWidth="1"/>
    <col min="8478" max="8478" width="6.42578125" style="176" customWidth="1"/>
    <col min="8479" max="8479" width="26" style="176" customWidth="1"/>
    <col min="8480" max="8705" width="11.42578125" style="176"/>
    <col min="8706" max="8706" width="8.42578125" style="176" customWidth="1"/>
    <col min="8707" max="8707" width="26.42578125" style="176" customWidth="1"/>
    <col min="8708" max="8723" width="4.140625" style="176" customWidth="1"/>
    <col min="8724" max="8725" width="5.85546875" style="176" customWidth="1"/>
    <col min="8726" max="8727" width="4.140625" style="176" customWidth="1"/>
    <col min="8728" max="8728" width="5.28515625" style="176" customWidth="1"/>
    <col min="8729" max="8729" width="5.140625" style="176" customWidth="1"/>
    <col min="8730" max="8730" width="5.42578125" style="176" customWidth="1"/>
    <col min="8731" max="8731" width="5.7109375" style="176" customWidth="1"/>
    <col min="8732" max="8732" width="17.28515625" style="176" customWidth="1"/>
    <col min="8733" max="8733" width="5.7109375" style="176" customWidth="1"/>
    <col min="8734" max="8734" width="6.42578125" style="176" customWidth="1"/>
    <col min="8735" max="8735" width="26" style="176" customWidth="1"/>
    <col min="8736" max="8961" width="11.42578125" style="176"/>
    <col min="8962" max="8962" width="8.42578125" style="176" customWidth="1"/>
    <col min="8963" max="8963" width="26.42578125" style="176" customWidth="1"/>
    <col min="8964" max="8979" width="4.140625" style="176" customWidth="1"/>
    <col min="8980" max="8981" width="5.85546875" style="176" customWidth="1"/>
    <col min="8982" max="8983" width="4.140625" style="176" customWidth="1"/>
    <col min="8984" max="8984" width="5.28515625" style="176" customWidth="1"/>
    <col min="8985" max="8985" width="5.140625" style="176" customWidth="1"/>
    <col min="8986" max="8986" width="5.42578125" style="176" customWidth="1"/>
    <col min="8987" max="8987" width="5.7109375" style="176" customWidth="1"/>
    <col min="8988" max="8988" width="17.28515625" style="176" customWidth="1"/>
    <col min="8989" max="8989" width="5.7109375" style="176" customWidth="1"/>
    <col min="8990" max="8990" width="6.42578125" style="176" customWidth="1"/>
    <col min="8991" max="8991" width="26" style="176" customWidth="1"/>
    <col min="8992" max="9217" width="11.42578125" style="176"/>
    <col min="9218" max="9218" width="8.42578125" style="176" customWidth="1"/>
    <col min="9219" max="9219" width="26.42578125" style="176" customWidth="1"/>
    <col min="9220" max="9235" width="4.140625" style="176" customWidth="1"/>
    <col min="9236" max="9237" width="5.85546875" style="176" customWidth="1"/>
    <col min="9238" max="9239" width="4.140625" style="176" customWidth="1"/>
    <col min="9240" max="9240" width="5.28515625" style="176" customWidth="1"/>
    <col min="9241" max="9241" width="5.140625" style="176" customWidth="1"/>
    <col min="9242" max="9242" width="5.42578125" style="176" customWidth="1"/>
    <col min="9243" max="9243" width="5.7109375" style="176" customWidth="1"/>
    <col min="9244" max="9244" width="17.28515625" style="176" customWidth="1"/>
    <col min="9245" max="9245" width="5.7109375" style="176" customWidth="1"/>
    <col min="9246" max="9246" width="6.42578125" style="176" customWidth="1"/>
    <col min="9247" max="9247" width="26" style="176" customWidth="1"/>
    <col min="9248" max="9473" width="11.42578125" style="176"/>
    <col min="9474" max="9474" width="8.42578125" style="176" customWidth="1"/>
    <col min="9475" max="9475" width="26.42578125" style="176" customWidth="1"/>
    <col min="9476" max="9491" width="4.140625" style="176" customWidth="1"/>
    <col min="9492" max="9493" width="5.85546875" style="176" customWidth="1"/>
    <col min="9494" max="9495" width="4.140625" style="176" customWidth="1"/>
    <col min="9496" max="9496" width="5.28515625" style="176" customWidth="1"/>
    <col min="9497" max="9497" width="5.140625" style="176" customWidth="1"/>
    <col min="9498" max="9498" width="5.42578125" style="176" customWidth="1"/>
    <col min="9499" max="9499" width="5.7109375" style="176" customWidth="1"/>
    <col min="9500" max="9500" width="17.28515625" style="176" customWidth="1"/>
    <col min="9501" max="9501" width="5.7109375" style="176" customWidth="1"/>
    <col min="9502" max="9502" width="6.42578125" style="176" customWidth="1"/>
    <col min="9503" max="9503" width="26" style="176" customWidth="1"/>
    <col min="9504" max="9729" width="11.42578125" style="176"/>
    <col min="9730" max="9730" width="8.42578125" style="176" customWidth="1"/>
    <col min="9731" max="9731" width="26.42578125" style="176" customWidth="1"/>
    <col min="9732" max="9747" width="4.140625" style="176" customWidth="1"/>
    <col min="9748" max="9749" width="5.85546875" style="176" customWidth="1"/>
    <col min="9750" max="9751" width="4.140625" style="176" customWidth="1"/>
    <col min="9752" max="9752" width="5.28515625" style="176" customWidth="1"/>
    <col min="9753" max="9753" width="5.140625" style="176" customWidth="1"/>
    <col min="9754" max="9754" width="5.42578125" style="176" customWidth="1"/>
    <col min="9755" max="9755" width="5.7109375" style="176" customWidth="1"/>
    <col min="9756" max="9756" width="17.28515625" style="176" customWidth="1"/>
    <col min="9757" max="9757" width="5.7109375" style="176" customWidth="1"/>
    <col min="9758" max="9758" width="6.42578125" style="176" customWidth="1"/>
    <col min="9759" max="9759" width="26" style="176" customWidth="1"/>
    <col min="9760" max="9985" width="11.42578125" style="176"/>
    <col min="9986" max="9986" width="8.42578125" style="176" customWidth="1"/>
    <col min="9987" max="9987" width="26.42578125" style="176" customWidth="1"/>
    <col min="9988" max="10003" width="4.140625" style="176" customWidth="1"/>
    <col min="10004" max="10005" width="5.85546875" style="176" customWidth="1"/>
    <col min="10006" max="10007" width="4.140625" style="176" customWidth="1"/>
    <col min="10008" max="10008" width="5.28515625" style="176" customWidth="1"/>
    <col min="10009" max="10009" width="5.140625" style="176" customWidth="1"/>
    <col min="10010" max="10010" width="5.42578125" style="176" customWidth="1"/>
    <col min="10011" max="10011" width="5.7109375" style="176" customWidth="1"/>
    <col min="10012" max="10012" width="17.28515625" style="176" customWidth="1"/>
    <col min="10013" max="10013" width="5.7109375" style="176" customWidth="1"/>
    <col min="10014" max="10014" width="6.42578125" style="176" customWidth="1"/>
    <col min="10015" max="10015" width="26" style="176" customWidth="1"/>
    <col min="10016" max="10241" width="11.42578125" style="176"/>
    <col min="10242" max="10242" width="8.42578125" style="176" customWidth="1"/>
    <col min="10243" max="10243" width="26.42578125" style="176" customWidth="1"/>
    <col min="10244" max="10259" width="4.140625" style="176" customWidth="1"/>
    <col min="10260" max="10261" width="5.85546875" style="176" customWidth="1"/>
    <col min="10262" max="10263" width="4.140625" style="176" customWidth="1"/>
    <col min="10264" max="10264" width="5.28515625" style="176" customWidth="1"/>
    <col min="10265" max="10265" width="5.140625" style="176" customWidth="1"/>
    <col min="10266" max="10266" width="5.42578125" style="176" customWidth="1"/>
    <col min="10267" max="10267" width="5.7109375" style="176" customWidth="1"/>
    <col min="10268" max="10268" width="17.28515625" style="176" customWidth="1"/>
    <col min="10269" max="10269" width="5.7109375" style="176" customWidth="1"/>
    <col min="10270" max="10270" width="6.42578125" style="176" customWidth="1"/>
    <col min="10271" max="10271" width="26" style="176" customWidth="1"/>
    <col min="10272" max="10497" width="11.42578125" style="176"/>
    <col min="10498" max="10498" width="8.42578125" style="176" customWidth="1"/>
    <col min="10499" max="10499" width="26.42578125" style="176" customWidth="1"/>
    <col min="10500" max="10515" width="4.140625" style="176" customWidth="1"/>
    <col min="10516" max="10517" width="5.85546875" style="176" customWidth="1"/>
    <col min="10518" max="10519" width="4.140625" style="176" customWidth="1"/>
    <col min="10520" max="10520" width="5.28515625" style="176" customWidth="1"/>
    <col min="10521" max="10521" width="5.140625" style="176" customWidth="1"/>
    <col min="10522" max="10522" width="5.42578125" style="176" customWidth="1"/>
    <col min="10523" max="10523" width="5.7109375" style="176" customWidth="1"/>
    <col min="10524" max="10524" width="17.28515625" style="176" customWidth="1"/>
    <col min="10525" max="10525" width="5.7109375" style="176" customWidth="1"/>
    <col min="10526" max="10526" width="6.42578125" style="176" customWidth="1"/>
    <col min="10527" max="10527" width="26" style="176" customWidth="1"/>
    <col min="10528" max="10753" width="11.42578125" style="176"/>
    <col min="10754" max="10754" width="8.42578125" style="176" customWidth="1"/>
    <col min="10755" max="10755" width="26.42578125" style="176" customWidth="1"/>
    <col min="10756" max="10771" width="4.140625" style="176" customWidth="1"/>
    <col min="10772" max="10773" width="5.85546875" style="176" customWidth="1"/>
    <col min="10774" max="10775" width="4.140625" style="176" customWidth="1"/>
    <col min="10776" max="10776" width="5.28515625" style="176" customWidth="1"/>
    <col min="10777" max="10777" width="5.140625" style="176" customWidth="1"/>
    <col min="10778" max="10778" width="5.42578125" style="176" customWidth="1"/>
    <col min="10779" max="10779" width="5.7109375" style="176" customWidth="1"/>
    <col min="10780" max="10780" width="17.28515625" style="176" customWidth="1"/>
    <col min="10781" max="10781" width="5.7109375" style="176" customWidth="1"/>
    <col min="10782" max="10782" width="6.42578125" style="176" customWidth="1"/>
    <col min="10783" max="10783" width="26" style="176" customWidth="1"/>
    <col min="10784" max="11009" width="11.42578125" style="176"/>
    <col min="11010" max="11010" width="8.42578125" style="176" customWidth="1"/>
    <col min="11011" max="11011" width="26.42578125" style="176" customWidth="1"/>
    <col min="11012" max="11027" width="4.140625" style="176" customWidth="1"/>
    <col min="11028" max="11029" width="5.85546875" style="176" customWidth="1"/>
    <col min="11030" max="11031" width="4.140625" style="176" customWidth="1"/>
    <col min="11032" max="11032" width="5.28515625" style="176" customWidth="1"/>
    <col min="11033" max="11033" width="5.140625" style="176" customWidth="1"/>
    <col min="11034" max="11034" width="5.42578125" style="176" customWidth="1"/>
    <col min="11035" max="11035" width="5.7109375" style="176" customWidth="1"/>
    <col min="11036" max="11036" width="17.28515625" style="176" customWidth="1"/>
    <col min="11037" max="11037" width="5.7109375" style="176" customWidth="1"/>
    <col min="11038" max="11038" width="6.42578125" style="176" customWidth="1"/>
    <col min="11039" max="11039" width="26" style="176" customWidth="1"/>
    <col min="11040" max="11265" width="11.42578125" style="176"/>
    <col min="11266" max="11266" width="8.42578125" style="176" customWidth="1"/>
    <col min="11267" max="11267" width="26.42578125" style="176" customWidth="1"/>
    <col min="11268" max="11283" width="4.140625" style="176" customWidth="1"/>
    <col min="11284" max="11285" width="5.85546875" style="176" customWidth="1"/>
    <col min="11286" max="11287" width="4.140625" style="176" customWidth="1"/>
    <col min="11288" max="11288" width="5.28515625" style="176" customWidth="1"/>
    <col min="11289" max="11289" width="5.140625" style="176" customWidth="1"/>
    <col min="11290" max="11290" width="5.42578125" style="176" customWidth="1"/>
    <col min="11291" max="11291" width="5.7109375" style="176" customWidth="1"/>
    <col min="11292" max="11292" width="17.28515625" style="176" customWidth="1"/>
    <col min="11293" max="11293" width="5.7109375" style="176" customWidth="1"/>
    <col min="11294" max="11294" width="6.42578125" style="176" customWidth="1"/>
    <col min="11295" max="11295" width="26" style="176" customWidth="1"/>
    <col min="11296" max="11521" width="11.42578125" style="176"/>
    <col min="11522" max="11522" width="8.42578125" style="176" customWidth="1"/>
    <col min="11523" max="11523" width="26.42578125" style="176" customWidth="1"/>
    <col min="11524" max="11539" width="4.140625" style="176" customWidth="1"/>
    <col min="11540" max="11541" width="5.85546875" style="176" customWidth="1"/>
    <col min="11542" max="11543" width="4.140625" style="176" customWidth="1"/>
    <col min="11544" max="11544" width="5.28515625" style="176" customWidth="1"/>
    <col min="11545" max="11545" width="5.140625" style="176" customWidth="1"/>
    <col min="11546" max="11546" width="5.42578125" style="176" customWidth="1"/>
    <col min="11547" max="11547" width="5.7109375" style="176" customWidth="1"/>
    <col min="11548" max="11548" width="17.28515625" style="176" customWidth="1"/>
    <col min="11549" max="11549" width="5.7109375" style="176" customWidth="1"/>
    <col min="11550" max="11550" width="6.42578125" style="176" customWidth="1"/>
    <col min="11551" max="11551" width="26" style="176" customWidth="1"/>
    <col min="11552" max="11777" width="11.42578125" style="176"/>
    <col min="11778" max="11778" width="8.42578125" style="176" customWidth="1"/>
    <col min="11779" max="11779" width="26.42578125" style="176" customWidth="1"/>
    <col min="11780" max="11795" width="4.140625" style="176" customWidth="1"/>
    <col min="11796" max="11797" width="5.85546875" style="176" customWidth="1"/>
    <col min="11798" max="11799" width="4.140625" style="176" customWidth="1"/>
    <col min="11800" max="11800" width="5.28515625" style="176" customWidth="1"/>
    <col min="11801" max="11801" width="5.140625" style="176" customWidth="1"/>
    <col min="11802" max="11802" width="5.42578125" style="176" customWidth="1"/>
    <col min="11803" max="11803" width="5.7109375" style="176" customWidth="1"/>
    <col min="11804" max="11804" width="17.28515625" style="176" customWidth="1"/>
    <col min="11805" max="11805" width="5.7109375" style="176" customWidth="1"/>
    <col min="11806" max="11806" width="6.42578125" style="176" customWidth="1"/>
    <col min="11807" max="11807" width="26" style="176" customWidth="1"/>
    <col min="11808" max="12033" width="11.42578125" style="176"/>
    <col min="12034" max="12034" width="8.42578125" style="176" customWidth="1"/>
    <col min="12035" max="12035" width="26.42578125" style="176" customWidth="1"/>
    <col min="12036" max="12051" width="4.140625" style="176" customWidth="1"/>
    <col min="12052" max="12053" width="5.85546875" style="176" customWidth="1"/>
    <col min="12054" max="12055" width="4.140625" style="176" customWidth="1"/>
    <col min="12056" max="12056" width="5.28515625" style="176" customWidth="1"/>
    <col min="12057" max="12057" width="5.140625" style="176" customWidth="1"/>
    <col min="12058" max="12058" width="5.42578125" style="176" customWidth="1"/>
    <col min="12059" max="12059" width="5.7109375" style="176" customWidth="1"/>
    <col min="12060" max="12060" width="17.28515625" style="176" customWidth="1"/>
    <col min="12061" max="12061" width="5.7109375" style="176" customWidth="1"/>
    <col min="12062" max="12062" width="6.42578125" style="176" customWidth="1"/>
    <col min="12063" max="12063" width="26" style="176" customWidth="1"/>
    <col min="12064" max="12289" width="11.42578125" style="176"/>
    <col min="12290" max="12290" width="8.42578125" style="176" customWidth="1"/>
    <col min="12291" max="12291" width="26.42578125" style="176" customWidth="1"/>
    <col min="12292" max="12307" width="4.140625" style="176" customWidth="1"/>
    <col min="12308" max="12309" width="5.85546875" style="176" customWidth="1"/>
    <col min="12310" max="12311" width="4.140625" style="176" customWidth="1"/>
    <col min="12312" max="12312" width="5.28515625" style="176" customWidth="1"/>
    <col min="12313" max="12313" width="5.140625" style="176" customWidth="1"/>
    <col min="12314" max="12314" width="5.42578125" style="176" customWidth="1"/>
    <col min="12315" max="12315" width="5.7109375" style="176" customWidth="1"/>
    <col min="12316" max="12316" width="17.28515625" style="176" customWidth="1"/>
    <col min="12317" max="12317" width="5.7109375" style="176" customWidth="1"/>
    <col min="12318" max="12318" width="6.42578125" style="176" customWidth="1"/>
    <col min="12319" max="12319" width="26" style="176" customWidth="1"/>
    <col min="12320" max="12545" width="11.42578125" style="176"/>
    <col min="12546" max="12546" width="8.42578125" style="176" customWidth="1"/>
    <col min="12547" max="12547" width="26.42578125" style="176" customWidth="1"/>
    <col min="12548" max="12563" width="4.140625" style="176" customWidth="1"/>
    <col min="12564" max="12565" width="5.85546875" style="176" customWidth="1"/>
    <col min="12566" max="12567" width="4.140625" style="176" customWidth="1"/>
    <col min="12568" max="12568" width="5.28515625" style="176" customWidth="1"/>
    <col min="12569" max="12569" width="5.140625" style="176" customWidth="1"/>
    <col min="12570" max="12570" width="5.42578125" style="176" customWidth="1"/>
    <col min="12571" max="12571" width="5.7109375" style="176" customWidth="1"/>
    <col min="12572" max="12572" width="17.28515625" style="176" customWidth="1"/>
    <col min="12573" max="12573" width="5.7109375" style="176" customWidth="1"/>
    <col min="12574" max="12574" width="6.42578125" style="176" customWidth="1"/>
    <col min="12575" max="12575" width="26" style="176" customWidth="1"/>
    <col min="12576" max="12801" width="11.42578125" style="176"/>
    <col min="12802" max="12802" width="8.42578125" style="176" customWidth="1"/>
    <col min="12803" max="12803" width="26.42578125" style="176" customWidth="1"/>
    <col min="12804" max="12819" width="4.140625" style="176" customWidth="1"/>
    <col min="12820" max="12821" width="5.85546875" style="176" customWidth="1"/>
    <col min="12822" max="12823" width="4.140625" style="176" customWidth="1"/>
    <col min="12824" max="12824" width="5.28515625" style="176" customWidth="1"/>
    <col min="12825" max="12825" width="5.140625" style="176" customWidth="1"/>
    <col min="12826" max="12826" width="5.42578125" style="176" customWidth="1"/>
    <col min="12827" max="12827" width="5.7109375" style="176" customWidth="1"/>
    <col min="12828" max="12828" width="17.28515625" style="176" customWidth="1"/>
    <col min="12829" max="12829" width="5.7109375" style="176" customWidth="1"/>
    <col min="12830" max="12830" width="6.42578125" style="176" customWidth="1"/>
    <col min="12831" max="12831" width="26" style="176" customWidth="1"/>
    <col min="12832" max="13057" width="11.42578125" style="176"/>
    <col min="13058" max="13058" width="8.42578125" style="176" customWidth="1"/>
    <col min="13059" max="13059" width="26.42578125" style="176" customWidth="1"/>
    <col min="13060" max="13075" width="4.140625" style="176" customWidth="1"/>
    <col min="13076" max="13077" width="5.85546875" style="176" customWidth="1"/>
    <col min="13078" max="13079" width="4.140625" style="176" customWidth="1"/>
    <col min="13080" max="13080" width="5.28515625" style="176" customWidth="1"/>
    <col min="13081" max="13081" width="5.140625" style="176" customWidth="1"/>
    <col min="13082" max="13082" width="5.42578125" style="176" customWidth="1"/>
    <col min="13083" max="13083" width="5.7109375" style="176" customWidth="1"/>
    <col min="13084" max="13084" width="17.28515625" style="176" customWidth="1"/>
    <col min="13085" max="13085" width="5.7109375" style="176" customWidth="1"/>
    <col min="13086" max="13086" width="6.42578125" style="176" customWidth="1"/>
    <col min="13087" max="13087" width="26" style="176" customWidth="1"/>
    <col min="13088" max="13313" width="11.42578125" style="176"/>
    <col min="13314" max="13314" width="8.42578125" style="176" customWidth="1"/>
    <col min="13315" max="13315" width="26.42578125" style="176" customWidth="1"/>
    <col min="13316" max="13331" width="4.140625" style="176" customWidth="1"/>
    <col min="13332" max="13333" width="5.85546875" style="176" customWidth="1"/>
    <col min="13334" max="13335" width="4.140625" style="176" customWidth="1"/>
    <col min="13336" max="13336" width="5.28515625" style="176" customWidth="1"/>
    <col min="13337" max="13337" width="5.140625" style="176" customWidth="1"/>
    <col min="13338" max="13338" width="5.42578125" style="176" customWidth="1"/>
    <col min="13339" max="13339" width="5.7109375" style="176" customWidth="1"/>
    <col min="13340" max="13340" width="17.28515625" style="176" customWidth="1"/>
    <col min="13341" max="13341" width="5.7109375" style="176" customWidth="1"/>
    <col min="13342" max="13342" width="6.42578125" style="176" customWidth="1"/>
    <col min="13343" max="13343" width="26" style="176" customWidth="1"/>
    <col min="13344" max="13569" width="11.42578125" style="176"/>
    <col min="13570" max="13570" width="8.42578125" style="176" customWidth="1"/>
    <col min="13571" max="13571" width="26.42578125" style="176" customWidth="1"/>
    <col min="13572" max="13587" width="4.140625" style="176" customWidth="1"/>
    <col min="13588" max="13589" width="5.85546875" style="176" customWidth="1"/>
    <col min="13590" max="13591" width="4.140625" style="176" customWidth="1"/>
    <col min="13592" max="13592" width="5.28515625" style="176" customWidth="1"/>
    <col min="13593" max="13593" width="5.140625" style="176" customWidth="1"/>
    <col min="13594" max="13594" width="5.42578125" style="176" customWidth="1"/>
    <col min="13595" max="13595" width="5.7109375" style="176" customWidth="1"/>
    <col min="13596" max="13596" width="17.28515625" style="176" customWidth="1"/>
    <col min="13597" max="13597" width="5.7109375" style="176" customWidth="1"/>
    <col min="13598" max="13598" width="6.42578125" style="176" customWidth="1"/>
    <col min="13599" max="13599" width="26" style="176" customWidth="1"/>
    <col min="13600" max="13825" width="11.42578125" style="176"/>
    <col min="13826" max="13826" width="8.42578125" style="176" customWidth="1"/>
    <col min="13827" max="13827" width="26.42578125" style="176" customWidth="1"/>
    <col min="13828" max="13843" width="4.140625" style="176" customWidth="1"/>
    <col min="13844" max="13845" width="5.85546875" style="176" customWidth="1"/>
    <col min="13846" max="13847" width="4.140625" style="176" customWidth="1"/>
    <col min="13848" max="13848" width="5.28515625" style="176" customWidth="1"/>
    <col min="13849" max="13849" width="5.140625" style="176" customWidth="1"/>
    <col min="13850" max="13850" width="5.42578125" style="176" customWidth="1"/>
    <col min="13851" max="13851" width="5.7109375" style="176" customWidth="1"/>
    <col min="13852" max="13852" width="17.28515625" style="176" customWidth="1"/>
    <col min="13853" max="13853" width="5.7109375" style="176" customWidth="1"/>
    <col min="13854" max="13854" width="6.42578125" style="176" customWidth="1"/>
    <col min="13855" max="13855" width="26" style="176" customWidth="1"/>
    <col min="13856" max="14081" width="11.42578125" style="176"/>
    <col min="14082" max="14082" width="8.42578125" style="176" customWidth="1"/>
    <col min="14083" max="14083" width="26.42578125" style="176" customWidth="1"/>
    <col min="14084" max="14099" width="4.140625" style="176" customWidth="1"/>
    <col min="14100" max="14101" width="5.85546875" style="176" customWidth="1"/>
    <col min="14102" max="14103" width="4.140625" style="176" customWidth="1"/>
    <col min="14104" max="14104" width="5.28515625" style="176" customWidth="1"/>
    <col min="14105" max="14105" width="5.140625" style="176" customWidth="1"/>
    <col min="14106" max="14106" width="5.42578125" style="176" customWidth="1"/>
    <col min="14107" max="14107" width="5.7109375" style="176" customWidth="1"/>
    <col min="14108" max="14108" width="17.28515625" style="176" customWidth="1"/>
    <col min="14109" max="14109" width="5.7109375" style="176" customWidth="1"/>
    <col min="14110" max="14110" width="6.42578125" style="176" customWidth="1"/>
    <col min="14111" max="14111" width="26" style="176" customWidth="1"/>
    <col min="14112" max="14337" width="11.42578125" style="176"/>
    <col min="14338" max="14338" width="8.42578125" style="176" customWidth="1"/>
    <col min="14339" max="14339" width="26.42578125" style="176" customWidth="1"/>
    <col min="14340" max="14355" width="4.140625" style="176" customWidth="1"/>
    <col min="14356" max="14357" width="5.85546875" style="176" customWidth="1"/>
    <col min="14358" max="14359" width="4.140625" style="176" customWidth="1"/>
    <col min="14360" max="14360" width="5.28515625" style="176" customWidth="1"/>
    <col min="14361" max="14361" width="5.140625" style="176" customWidth="1"/>
    <col min="14362" max="14362" width="5.42578125" style="176" customWidth="1"/>
    <col min="14363" max="14363" width="5.7109375" style="176" customWidth="1"/>
    <col min="14364" max="14364" width="17.28515625" style="176" customWidth="1"/>
    <col min="14365" max="14365" width="5.7109375" style="176" customWidth="1"/>
    <col min="14366" max="14366" width="6.42578125" style="176" customWidth="1"/>
    <col min="14367" max="14367" width="26" style="176" customWidth="1"/>
    <col min="14368" max="14593" width="11.42578125" style="176"/>
    <col min="14594" max="14594" width="8.42578125" style="176" customWidth="1"/>
    <col min="14595" max="14595" width="26.42578125" style="176" customWidth="1"/>
    <col min="14596" max="14611" width="4.140625" style="176" customWidth="1"/>
    <col min="14612" max="14613" width="5.85546875" style="176" customWidth="1"/>
    <col min="14614" max="14615" width="4.140625" style="176" customWidth="1"/>
    <col min="14616" max="14616" width="5.28515625" style="176" customWidth="1"/>
    <col min="14617" max="14617" width="5.140625" style="176" customWidth="1"/>
    <col min="14618" max="14618" width="5.42578125" style="176" customWidth="1"/>
    <col min="14619" max="14619" width="5.7109375" style="176" customWidth="1"/>
    <col min="14620" max="14620" width="17.28515625" style="176" customWidth="1"/>
    <col min="14621" max="14621" width="5.7109375" style="176" customWidth="1"/>
    <col min="14622" max="14622" width="6.42578125" style="176" customWidth="1"/>
    <col min="14623" max="14623" width="26" style="176" customWidth="1"/>
    <col min="14624" max="14849" width="11.42578125" style="176"/>
    <col min="14850" max="14850" width="8.42578125" style="176" customWidth="1"/>
    <col min="14851" max="14851" width="26.42578125" style="176" customWidth="1"/>
    <col min="14852" max="14867" width="4.140625" style="176" customWidth="1"/>
    <col min="14868" max="14869" width="5.85546875" style="176" customWidth="1"/>
    <col min="14870" max="14871" width="4.140625" style="176" customWidth="1"/>
    <col min="14872" max="14872" width="5.28515625" style="176" customWidth="1"/>
    <col min="14873" max="14873" width="5.140625" style="176" customWidth="1"/>
    <col min="14874" max="14874" width="5.42578125" style="176" customWidth="1"/>
    <col min="14875" max="14875" width="5.7109375" style="176" customWidth="1"/>
    <col min="14876" max="14876" width="17.28515625" style="176" customWidth="1"/>
    <col min="14877" max="14877" width="5.7109375" style="176" customWidth="1"/>
    <col min="14878" max="14878" width="6.42578125" style="176" customWidth="1"/>
    <col min="14879" max="14879" width="26" style="176" customWidth="1"/>
    <col min="14880" max="15105" width="11.42578125" style="176"/>
    <col min="15106" max="15106" width="8.42578125" style="176" customWidth="1"/>
    <col min="15107" max="15107" width="26.42578125" style="176" customWidth="1"/>
    <col min="15108" max="15123" width="4.140625" style="176" customWidth="1"/>
    <col min="15124" max="15125" width="5.85546875" style="176" customWidth="1"/>
    <col min="15126" max="15127" width="4.140625" style="176" customWidth="1"/>
    <col min="15128" max="15128" width="5.28515625" style="176" customWidth="1"/>
    <col min="15129" max="15129" width="5.140625" style="176" customWidth="1"/>
    <col min="15130" max="15130" width="5.42578125" style="176" customWidth="1"/>
    <col min="15131" max="15131" width="5.7109375" style="176" customWidth="1"/>
    <col min="15132" max="15132" width="17.28515625" style="176" customWidth="1"/>
    <col min="15133" max="15133" width="5.7109375" style="176" customWidth="1"/>
    <col min="15134" max="15134" width="6.42578125" style="176" customWidth="1"/>
    <col min="15135" max="15135" width="26" style="176" customWidth="1"/>
    <col min="15136" max="15361" width="11.42578125" style="176"/>
    <col min="15362" max="15362" width="8.42578125" style="176" customWidth="1"/>
    <col min="15363" max="15363" width="26.42578125" style="176" customWidth="1"/>
    <col min="15364" max="15379" width="4.140625" style="176" customWidth="1"/>
    <col min="15380" max="15381" width="5.85546875" style="176" customWidth="1"/>
    <col min="15382" max="15383" width="4.140625" style="176" customWidth="1"/>
    <col min="15384" max="15384" width="5.28515625" style="176" customWidth="1"/>
    <col min="15385" max="15385" width="5.140625" style="176" customWidth="1"/>
    <col min="15386" max="15386" width="5.42578125" style="176" customWidth="1"/>
    <col min="15387" max="15387" width="5.7109375" style="176" customWidth="1"/>
    <col min="15388" max="15388" width="17.28515625" style="176" customWidth="1"/>
    <col min="15389" max="15389" width="5.7109375" style="176" customWidth="1"/>
    <col min="15390" max="15390" width="6.42578125" style="176" customWidth="1"/>
    <col min="15391" max="15391" width="26" style="176" customWidth="1"/>
    <col min="15392" max="15617" width="11.42578125" style="176"/>
    <col min="15618" max="15618" width="8.42578125" style="176" customWidth="1"/>
    <col min="15619" max="15619" width="26.42578125" style="176" customWidth="1"/>
    <col min="15620" max="15635" width="4.140625" style="176" customWidth="1"/>
    <col min="15636" max="15637" width="5.85546875" style="176" customWidth="1"/>
    <col min="15638" max="15639" width="4.140625" style="176" customWidth="1"/>
    <col min="15640" max="15640" width="5.28515625" style="176" customWidth="1"/>
    <col min="15641" max="15641" width="5.140625" style="176" customWidth="1"/>
    <col min="15642" max="15642" width="5.42578125" style="176" customWidth="1"/>
    <col min="15643" max="15643" width="5.7109375" style="176" customWidth="1"/>
    <col min="15644" max="15644" width="17.28515625" style="176" customWidth="1"/>
    <col min="15645" max="15645" width="5.7109375" style="176" customWidth="1"/>
    <col min="15646" max="15646" width="6.42578125" style="176" customWidth="1"/>
    <col min="15647" max="15647" width="26" style="176" customWidth="1"/>
    <col min="15648" max="15873" width="11.42578125" style="176"/>
    <col min="15874" max="15874" width="8.42578125" style="176" customWidth="1"/>
    <col min="15875" max="15875" width="26.42578125" style="176" customWidth="1"/>
    <col min="15876" max="15891" width="4.140625" style="176" customWidth="1"/>
    <col min="15892" max="15893" width="5.85546875" style="176" customWidth="1"/>
    <col min="15894" max="15895" width="4.140625" style="176" customWidth="1"/>
    <col min="15896" max="15896" width="5.28515625" style="176" customWidth="1"/>
    <col min="15897" max="15897" width="5.140625" style="176" customWidth="1"/>
    <col min="15898" max="15898" width="5.42578125" style="176" customWidth="1"/>
    <col min="15899" max="15899" width="5.7109375" style="176" customWidth="1"/>
    <col min="15900" max="15900" width="17.28515625" style="176" customWidth="1"/>
    <col min="15901" max="15901" width="5.7109375" style="176" customWidth="1"/>
    <col min="15902" max="15902" width="6.42578125" style="176" customWidth="1"/>
    <col min="15903" max="15903" width="26" style="176" customWidth="1"/>
    <col min="15904" max="16129" width="11.42578125" style="176"/>
    <col min="16130" max="16130" width="8.42578125" style="176" customWidth="1"/>
    <col min="16131" max="16131" width="26.42578125" style="176" customWidth="1"/>
    <col min="16132" max="16147" width="4.140625" style="176" customWidth="1"/>
    <col min="16148" max="16149" width="5.85546875" style="176" customWidth="1"/>
    <col min="16150" max="16151" width="4.140625" style="176" customWidth="1"/>
    <col min="16152" max="16152" width="5.28515625" style="176" customWidth="1"/>
    <col min="16153" max="16153" width="5.140625" style="176" customWidth="1"/>
    <col min="16154" max="16154" width="5.42578125" style="176" customWidth="1"/>
    <col min="16155" max="16155" width="5.7109375" style="176" customWidth="1"/>
    <col min="16156" max="16156" width="17.28515625" style="176" customWidth="1"/>
    <col min="16157" max="16157" width="5.7109375" style="176" customWidth="1"/>
    <col min="16158" max="16158" width="6.42578125" style="176" customWidth="1"/>
    <col min="16159" max="16159" width="26" style="176" customWidth="1"/>
    <col min="16160" max="16384" width="11.42578125" style="176"/>
  </cols>
  <sheetData>
    <row r="1" spans="1:31" ht="13.5" customHeight="1" outlineLevel="1" thickBot="1" x14ac:dyDescent="0.25">
      <c r="A1" s="453"/>
      <c r="B1" s="454"/>
      <c r="C1" s="543" t="s">
        <v>104</v>
      </c>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5"/>
      <c r="AE1" s="534"/>
    </row>
    <row r="2" spans="1:31" ht="12" customHeight="1" outlineLevel="1" x14ac:dyDescent="0.2">
      <c r="A2" s="455"/>
      <c r="B2" s="456"/>
      <c r="C2" s="537" t="s">
        <v>1</v>
      </c>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9"/>
      <c r="AE2" s="535"/>
    </row>
    <row r="3" spans="1:31" ht="12.75" customHeight="1" outlineLevel="1" thickBot="1" x14ac:dyDescent="0.25">
      <c r="A3" s="457"/>
      <c r="B3" s="458"/>
      <c r="C3" s="540"/>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2"/>
      <c r="AE3" s="536"/>
    </row>
    <row r="4" spans="1:31" ht="13.5" outlineLevel="1" thickBot="1" x14ac:dyDescent="0.25">
      <c r="A4" s="468"/>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70"/>
    </row>
    <row r="5" spans="1:31" outlineLevel="1" x14ac:dyDescent="0.2">
      <c r="A5" s="474" t="s">
        <v>2</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533"/>
    </row>
    <row r="6" spans="1:31" ht="30.75" customHeight="1" outlineLevel="1" thickBot="1" x14ac:dyDescent="0.25">
      <c r="A6" s="530" t="s">
        <v>105</v>
      </c>
      <c r="B6" s="531"/>
      <c r="C6" s="531"/>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2"/>
    </row>
    <row r="7" spans="1:31" outlineLevel="1" x14ac:dyDescent="0.2">
      <c r="A7" s="546" t="s">
        <v>4</v>
      </c>
      <c r="B7" s="547"/>
      <c r="C7" s="547"/>
      <c r="D7" s="547"/>
      <c r="E7" s="547"/>
      <c r="F7" s="547"/>
      <c r="G7" s="547"/>
      <c r="H7" s="547"/>
      <c r="I7" s="547"/>
      <c r="J7" s="547"/>
      <c r="K7" s="547"/>
      <c r="L7" s="547"/>
      <c r="M7" s="547"/>
      <c r="N7" s="547"/>
      <c r="O7" s="547"/>
      <c r="P7" s="547"/>
      <c r="Q7" s="547"/>
      <c r="R7" s="547"/>
      <c r="S7" s="547"/>
      <c r="T7" s="547"/>
      <c r="U7" s="547"/>
      <c r="V7" s="547"/>
      <c r="W7" s="547"/>
      <c r="X7" s="547"/>
      <c r="Y7" s="548" t="s">
        <v>5</v>
      </c>
      <c r="Z7" s="548"/>
      <c r="AA7" s="548"/>
      <c r="AB7" s="548"/>
      <c r="AC7" s="548"/>
      <c r="AD7" s="548"/>
      <c r="AE7" s="549"/>
    </row>
    <row r="8" spans="1:31" ht="18.75" customHeight="1" outlineLevel="1" thickBot="1" x14ac:dyDescent="0.25">
      <c r="A8" s="471" t="s">
        <v>6</v>
      </c>
      <c r="B8" s="472"/>
      <c r="C8" s="472"/>
      <c r="D8" s="472"/>
      <c r="E8" s="472"/>
      <c r="F8" s="472"/>
      <c r="G8" s="472"/>
      <c r="H8" s="472"/>
      <c r="I8" s="472"/>
      <c r="J8" s="472"/>
      <c r="K8" s="472"/>
      <c r="L8" s="472"/>
      <c r="M8" s="472"/>
      <c r="N8" s="472"/>
      <c r="O8" s="472"/>
      <c r="P8" s="472"/>
      <c r="Q8" s="472"/>
      <c r="R8" s="472"/>
      <c r="S8" s="472"/>
      <c r="T8" s="472"/>
      <c r="U8" s="472"/>
      <c r="V8" s="472"/>
      <c r="W8" s="472"/>
      <c r="X8" s="550"/>
      <c r="Y8" s="551" t="s">
        <v>7</v>
      </c>
      <c r="Z8" s="551"/>
      <c r="AA8" s="551"/>
      <c r="AB8" s="551"/>
      <c r="AC8" s="551"/>
      <c r="AD8" s="551"/>
      <c r="AE8" s="552"/>
    </row>
    <row r="9" spans="1:31" s="178" customFormat="1" ht="13.5" outlineLevel="1" thickBot="1" x14ac:dyDescent="0.25">
      <c r="A9" s="553"/>
      <c r="B9" s="554"/>
      <c r="C9" s="474"/>
      <c r="D9" s="475"/>
      <c r="E9" s="475"/>
      <c r="F9" s="475"/>
      <c r="G9" s="475"/>
      <c r="H9" s="475"/>
      <c r="I9" s="475"/>
      <c r="J9" s="475"/>
      <c r="K9" s="475"/>
      <c r="L9" s="475"/>
      <c r="M9" s="475"/>
      <c r="N9" s="475"/>
      <c r="O9" s="475"/>
      <c r="P9" s="475"/>
      <c r="Q9" s="475"/>
      <c r="R9" s="475"/>
      <c r="S9" s="475"/>
      <c r="T9" s="475"/>
      <c r="U9" s="475"/>
      <c r="V9" s="475"/>
      <c r="W9" s="475"/>
      <c r="X9" s="475"/>
      <c r="Y9" s="475"/>
      <c r="Z9" s="475"/>
      <c r="AA9" s="475"/>
      <c r="AB9" s="475"/>
      <c r="AC9" s="475"/>
      <c r="AD9" s="475"/>
      <c r="AE9" s="475"/>
    </row>
    <row r="10" spans="1:31" s="179" customFormat="1" ht="13.5" thickBot="1" x14ac:dyDescent="0.25">
      <c r="A10" s="489" t="s">
        <v>8</v>
      </c>
      <c r="B10" s="492" t="s">
        <v>9</v>
      </c>
      <c r="C10" s="494" t="s">
        <v>10</v>
      </c>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555" t="s">
        <v>11</v>
      </c>
      <c r="AB10" s="558" t="s">
        <v>12</v>
      </c>
      <c r="AC10" s="559"/>
      <c r="AD10" s="560"/>
      <c r="AE10" s="561" t="s">
        <v>13</v>
      </c>
    </row>
    <row r="11" spans="1:31" s="179" customFormat="1" ht="21" customHeight="1" x14ac:dyDescent="0.2">
      <c r="A11" s="490"/>
      <c r="B11" s="493"/>
      <c r="C11" s="479" t="s">
        <v>14</v>
      </c>
      <c r="D11" s="480"/>
      <c r="E11" s="479" t="s">
        <v>15</v>
      </c>
      <c r="F11" s="480"/>
      <c r="G11" s="479" t="s">
        <v>16</v>
      </c>
      <c r="H11" s="480"/>
      <c r="I11" s="479" t="s">
        <v>17</v>
      </c>
      <c r="J11" s="480"/>
      <c r="K11" s="479" t="s">
        <v>18</v>
      </c>
      <c r="L11" s="480"/>
      <c r="M11" s="479" t="s">
        <v>19</v>
      </c>
      <c r="N11" s="480"/>
      <c r="O11" s="479" t="s">
        <v>20</v>
      </c>
      <c r="P11" s="480"/>
      <c r="Q11" s="479" t="s">
        <v>21</v>
      </c>
      <c r="R11" s="480"/>
      <c r="S11" s="479" t="s">
        <v>22</v>
      </c>
      <c r="T11" s="480"/>
      <c r="U11" s="479" t="s">
        <v>23</v>
      </c>
      <c r="V11" s="480"/>
      <c r="W11" s="479" t="s">
        <v>24</v>
      </c>
      <c r="X11" s="480"/>
      <c r="Y11" s="479" t="s">
        <v>25</v>
      </c>
      <c r="Z11" s="484"/>
      <c r="AA11" s="556"/>
      <c r="AB11" s="564" t="s">
        <v>26</v>
      </c>
      <c r="AC11" s="564" t="s">
        <v>27</v>
      </c>
      <c r="AD11" s="564" t="s">
        <v>28</v>
      </c>
      <c r="AE11" s="562"/>
    </row>
    <row r="12" spans="1:31" ht="24" customHeight="1" thickBot="1" x14ac:dyDescent="0.25">
      <c r="A12" s="491"/>
      <c r="B12" s="493"/>
      <c r="C12" s="290" t="s">
        <v>29</v>
      </c>
      <c r="D12" s="291" t="s">
        <v>30</v>
      </c>
      <c r="E12" s="290" t="s">
        <v>29</v>
      </c>
      <c r="F12" s="291" t="s">
        <v>30</v>
      </c>
      <c r="G12" s="290" t="s">
        <v>29</v>
      </c>
      <c r="H12" s="291" t="s">
        <v>30</v>
      </c>
      <c r="I12" s="290" t="s">
        <v>29</v>
      </c>
      <c r="J12" s="291" t="s">
        <v>30</v>
      </c>
      <c r="K12" s="290" t="s">
        <v>29</v>
      </c>
      <c r="L12" s="291" t="s">
        <v>30</v>
      </c>
      <c r="M12" s="290" t="s">
        <v>29</v>
      </c>
      <c r="N12" s="291" t="s">
        <v>30</v>
      </c>
      <c r="O12" s="290" t="s">
        <v>29</v>
      </c>
      <c r="P12" s="291" t="s">
        <v>30</v>
      </c>
      <c r="Q12" s="290" t="s">
        <v>29</v>
      </c>
      <c r="R12" s="291" t="s">
        <v>30</v>
      </c>
      <c r="S12" s="290" t="s">
        <v>29</v>
      </c>
      <c r="T12" s="291" t="s">
        <v>30</v>
      </c>
      <c r="U12" s="290" t="s">
        <v>29</v>
      </c>
      <c r="V12" s="291" t="s">
        <v>30</v>
      </c>
      <c r="W12" s="290" t="s">
        <v>29</v>
      </c>
      <c r="X12" s="291" t="s">
        <v>30</v>
      </c>
      <c r="Y12" s="290" t="s">
        <v>29</v>
      </c>
      <c r="Z12" s="292" t="s">
        <v>30</v>
      </c>
      <c r="AA12" s="557"/>
      <c r="AB12" s="565"/>
      <c r="AC12" s="565"/>
      <c r="AD12" s="565"/>
      <c r="AE12" s="563"/>
    </row>
    <row r="13" spans="1:31" s="183" customFormat="1" ht="18.600000000000001" customHeight="1" outlineLevel="1" x14ac:dyDescent="0.2">
      <c r="A13" s="487" t="s">
        <v>31</v>
      </c>
      <c r="B13" s="295" t="s">
        <v>106</v>
      </c>
      <c r="C13" s="180">
        <v>1</v>
      </c>
      <c r="D13" s="181">
        <v>1</v>
      </c>
      <c r="E13" s="181"/>
      <c r="F13" s="181"/>
      <c r="G13" s="181"/>
      <c r="H13" s="181"/>
      <c r="I13" s="182"/>
      <c r="J13" s="182"/>
      <c r="K13" s="181"/>
      <c r="L13" s="181"/>
      <c r="M13" s="181"/>
      <c r="N13" s="181"/>
      <c r="O13" s="181"/>
      <c r="P13" s="181"/>
      <c r="Q13" s="181"/>
      <c r="R13" s="181"/>
      <c r="S13" s="181"/>
      <c r="T13" s="181"/>
      <c r="U13" s="181"/>
      <c r="V13" s="181"/>
      <c r="W13" s="181"/>
      <c r="X13" s="181"/>
      <c r="Y13" s="181"/>
      <c r="Z13" s="306"/>
      <c r="AA13" s="314" t="s">
        <v>33</v>
      </c>
      <c r="AB13" s="201"/>
      <c r="AC13" s="181" t="s">
        <v>34</v>
      </c>
      <c r="AD13" s="306" t="s">
        <v>34</v>
      </c>
      <c r="AE13" s="293"/>
    </row>
    <row r="14" spans="1:31" s="183" customFormat="1" ht="17.45" customHeight="1" outlineLevel="1" thickBot="1" x14ac:dyDescent="0.25">
      <c r="A14" s="488"/>
      <c r="B14" s="296" t="s">
        <v>107</v>
      </c>
      <c r="C14" s="184">
        <v>1</v>
      </c>
      <c r="D14" s="185"/>
      <c r="E14" s="186"/>
      <c r="F14" s="185"/>
      <c r="G14" s="185"/>
      <c r="H14" s="185"/>
      <c r="I14" s="187"/>
      <c r="J14" s="187"/>
      <c r="K14" s="185"/>
      <c r="L14" s="185"/>
      <c r="M14" s="185"/>
      <c r="N14" s="185"/>
      <c r="O14" s="185"/>
      <c r="P14" s="185"/>
      <c r="Q14" s="185"/>
      <c r="R14" s="185"/>
      <c r="S14" s="185"/>
      <c r="T14" s="185"/>
      <c r="U14" s="185"/>
      <c r="V14" s="185"/>
      <c r="W14" s="185"/>
      <c r="X14" s="185"/>
      <c r="Y14" s="185"/>
      <c r="Z14" s="307"/>
      <c r="AA14" s="314" t="s">
        <v>33</v>
      </c>
      <c r="AB14" s="184"/>
      <c r="AC14" s="185" t="s">
        <v>34</v>
      </c>
      <c r="AD14" s="185" t="s">
        <v>34</v>
      </c>
      <c r="AE14" s="293"/>
    </row>
    <row r="15" spans="1:31" s="183" customFormat="1" ht="11.25" x14ac:dyDescent="0.2">
      <c r="A15" s="487" t="s">
        <v>108</v>
      </c>
      <c r="B15" s="333" t="s">
        <v>109</v>
      </c>
      <c r="C15" s="189"/>
      <c r="D15" s="190"/>
      <c r="E15" s="190"/>
      <c r="F15" s="190"/>
      <c r="G15" s="190"/>
      <c r="H15" s="190"/>
      <c r="I15" s="190"/>
      <c r="J15" s="190"/>
      <c r="K15" s="190"/>
      <c r="L15" s="190"/>
      <c r="M15" s="190"/>
      <c r="N15" s="190"/>
      <c r="O15" s="190"/>
      <c r="P15" s="190"/>
      <c r="Q15" s="190"/>
      <c r="R15" s="190"/>
      <c r="S15" s="190"/>
      <c r="T15" s="190"/>
      <c r="U15" s="190"/>
      <c r="V15" s="190"/>
      <c r="W15" s="190"/>
      <c r="X15" s="190"/>
      <c r="Y15" s="190"/>
      <c r="Z15" s="308"/>
      <c r="AA15" s="314" t="s">
        <v>33</v>
      </c>
      <c r="AB15" s="189"/>
      <c r="AC15" s="190"/>
      <c r="AD15" s="190"/>
      <c r="AE15" s="191"/>
    </row>
    <row r="16" spans="1:31" s="183" customFormat="1" ht="22.5" customHeight="1" outlineLevel="1" x14ac:dyDescent="0.2">
      <c r="A16" s="488"/>
      <c r="B16" s="297" t="s">
        <v>110</v>
      </c>
      <c r="C16" s="189"/>
      <c r="D16" s="190"/>
      <c r="E16" s="190"/>
      <c r="F16" s="190"/>
      <c r="G16" s="190"/>
      <c r="H16" s="190"/>
      <c r="I16" s="190"/>
      <c r="J16" s="190"/>
      <c r="K16" s="190"/>
      <c r="L16" s="190"/>
      <c r="M16" s="190">
        <v>1</v>
      </c>
      <c r="N16" s="190"/>
      <c r="O16" s="190"/>
      <c r="P16" s="190"/>
      <c r="Q16" s="190"/>
      <c r="R16" s="190"/>
      <c r="S16" s="190"/>
      <c r="T16" s="190"/>
      <c r="U16" s="190"/>
      <c r="V16" s="190"/>
      <c r="W16" s="190"/>
      <c r="X16" s="190"/>
      <c r="Y16" s="190"/>
      <c r="Z16" s="308"/>
      <c r="AA16" s="314" t="s">
        <v>33</v>
      </c>
      <c r="AB16" s="189" t="s">
        <v>34</v>
      </c>
      <c r="AC16" s="190" t="s">
        <v>34</v>
      </c>
      <c r="AD16" s="190"/>
      <c r="AE16" s="192"/>
    </row>
    <row r="17" spans="1:31" s="183" customFormat="1" ht="20.45" customHeight="1" outlineLevel="1" x14ac:dyDescent="0.2">
      <c r="A17" s="488"/>
      <c r="B17" s="297" t="s">
        <v>111</v>
      </c>
      <c r="C17" s="189"/>
      <c r="D17" s="190"/>
      <c r="E17" s="190"/>
      <c r="F17" s="190"/>
      <c r="G17" s="190"/>
      <c r="H17" s="190"/>
      <c r="I17" s="190"/>
      <c r="J17" s="190"/>
      <c r="K17" s="190"/>
      <c r="L17" s="190"/>
      <c r="M17" s="190">
        <v>1</v>
      </c>
      <c r="N17" s="190"/>
      <c r="O17" s="190"/>
      <c r="P17" s="190"/>
      <c r="Q17" s="190"/>
      <c r="R17" s="190"/>
      <c r="S17" s="190"/>
      <c r="T17" s="190"/>
      <c r="U17" s="190"/>
      <c r="V17" s="190"/>
      <c r="W17" s="190"/>
      <c r="X17" s="190"/>
      <c r="Y17" s="190"/>
      <c r="Z17" s="308"/>
      <c r="AA17" s="314" t="s">
        <v>33</v>
      </c>
      <c r="AB17" s="189"/>
      <c r="AC17" s="190" t="s">
        <v>34</v>
      </c>
      <c r="AD17" s="190"/>
      <c r="AE17" s="192"/>
    </row>
    <row r="18" spans="1:31" s="183" customFormat="1" ht="14.1" customHeight="1" outlineLevel="1" x14ac:dyDescent="0.2">
      <c r="A18" s="488"/>
      <c r="B18" s="297" t="s">
        <v>112</v>
      </c>
      <c r="C18" s="189"/>
      <c r="D18" s="190"/>
      <c r="E18" s="190"/>
      <c r="F18" s="190"/>
      <c r="G18" s="190"/>
      <c r="H18" s="190"/>
      <c r="I18" s="190"/>
      <c r="J18" s="190"/>
      <c r="K18" s="190"/>
      <c r="L18" s="190"/>
      <c r="M18" s="190">
        <v>1</v>
      </c>
      <c r="N18" s="190"/>
      <c r="O18" s="190"/>
      <c r="P18" s="190"/>
      <c r="Q18" s="190"/>
      <c r="R18" s="190"/>
      <c r="S18" s="190"/>
      <c r="T18" s="190"/>
      <c r="U18" s="190"/>
      <c r="V18" s="190"/>
      <c r="W18" s="190"/>
      <c r="X18" s="190"/>
      <c r="Y18" s="190"/>
      <c r="Z18" s="308"/>
      <c r="AA18" s="314" t="s">
        <v>33</v>
      </c>
      <c r="AB18" s="189"/>
      <c r="AC18" s="190" t="s">
        <v>34</v>
      </c>
      <c r="AD18" s="190"/>
      <c r="AE18" s="192"/>
    </row>
    <row r="19" spans="1:31" s="183" customFormat="1" ht="11.25" outlineLevel="1" x14ac:dyDescent="0.2">
      <c r="A19" s="488"/>
      <c r="B19" s="333" t="s">
        <v>113</v>
      </c>
      <c r="C19" s="189"/>
      <c r="D19" s="190"/>
      <c r="E19" s="190"/>
      <c r="F19" s="190"/>
      <c r="G19" s="190"/>
      <c r="H19" s="190"/>
      <c r="I19" s="190"/>
      <c r="J19" s="190"/>
      <c r="K19" s="190"/>
      <c r="L19" s="190"/>
      <c r="M19" s="190"/>
      <c r="N19" s="190"/>
      <c r="O19" s="190"/>
      <c r="P19" s="190"/>
      <c r="Q19" s="190"/>
      <c r="R19" s="190"/>
      <c r="S19" s="190"/>
      <c r="T19" s="190"/>
      <c r="U19" s="190"/>
      <c r="V19" s="190"/>
      <c r="W19" s="190"/>
      <c r="X19" s="190"/>
      <c r="Y19" s="190"/>
      <c r="Z19" s="308"/>
      <c r="AA19" s="314" t="s">
        <v>33</v>
      </c>
      <c r="AB19" s="189"/>
      <c r="AC19" s="190" t="s">
        <v>34</v>
      </c>
      <c r="AD19" s="190"/>
      <c r="AE19" s="194"/>
    </row>
    <row r="20" spans="1:31" s="183" customFormat="1" ht="15.95" customHeight="1" outlineLevel="1" x14ac:dyDescent="0.2">
      <c r="A20" s="488"/>
      <c r="B20" s="297" t="s">
        <v>114</v>
      </c>
      <c r="C20" s="189"/>
      <c r="D20" s="190"/>
      <c r="E20" s="190"/>
      <c r="F20" s="190"/>
      <c r="G20" s="190"/>
      <c r="H20" s="190"/>
      <c r="I20" s="190">
        <v>1</v>
      </c>
      <c r="J20" s="190"/>
      <c r="K20" s="190"/>
      <c r="L20" s="190"/>
      <c r="M20" s="190"/>
      <c r="N20" s="190"/>
      <c r="O20" s="190"/>
      <c r="P20" s="190"/>
      <c r="Q20" s="190"/>
      <c r="R20" s="190"/>
      <c r="S20" s="190"/>
      <c r="T20" s="190"/>
      <c r="U20" s="190"/>
      <c r="V20" s="190"/>
      <c r="W20" s="190"/>
      <c r="X20" s="190"/>
      <c r="Y20" s="190"/>
      <c r="Z20" s="308"/>
      <c r="AA20" s="314" t="s">
        <v>33</v>
      </c>
      <c r="AB20" s="189"/>
      <c r="AC20" s="190" t="s">
        <v>34</v>
      </c>
      <c r="AD20" s="190"/>
      <c r="AE20" s="177"/>
    </row>
    <row r="21" spans="1:31" s="183" customFormat="1" ht="13.5" customHeight="1" outlineLevel="1" x14ac:dyDescent="0.2">
      <c r="A21" s="488"/>
      <c r="B21" s="297" t="s">
        <v>115</v>
      </c>
      <c r="C21" s="189"/>
      <c r="D21" s="190"/>
      <c r="E21" s="190"/>
      <c r="F21" s="190"/>
      <c r="G21" s="190"/>
      <c r="H21" s="190"/>
      <c r="I21" s="190"/>
      <c r="J21" s="190"/>
      <c r="K21" s="190"/>
      <c r="L21" s="190"/>
      <c r="M21" s="190"/>
      <c r="N21" s="190"/>
      <c r="O21" s="190">
        <v>1</v>
      </c>
      <c r="P21" s="190"/>
      <c r="Q21" s="190"/>
      <c r="R21" s="190"/>
      <c r="S21" s="190"/>
      <c r="T21" s="190"/>
      <c r="U21" s="190"/>
      <c r="V21" s="190"/>
      <c r="W21" s="190"/>
      <c r="X21" s="190"/>
      <c r="Y21" s="190"/>
      <c r="Z21" s="308"/>
      <c r="AA21" s="314" t="s">
        <v>33</v>
      </c>
      <c r="AB21" s="189"/>
      <c r="AC21" s="190" t="s">
        <v>34</v>
      </c>
      <c r="AD21" s="190"/>
      <c r="AE21" s="192"/>
    </row>
    <row r="22" spans="1:31" s="183" customFormat="1" ht="21.95" customHeight="1" outlineLevel="1" x14ac:dyDescent="0.2">
      <c r="A22" s="488"/>
      <c r="B22" s="297" t="s">
        <v>116</v>
      </c>
      <c r="C22" s="189"/>
      <c r="D22" s="190"/>
      <c r="E22" s="190"/>
      <c r="F22" s="190"/>
      <c r="G22" s="190"/>
      <c r="H22" s="190"/>
      <c r="I22" s="190"/>
      <c r="J22" s="190"/>
      <c r="K22" s="190"/>
      <c r="L22" s="190"/>
      <c r="M22" s="190"/>
      <c r="N22" s="190"/>
      <c r="O22" s="190"/>
      <c r="P22" s="190"/>
      <c r="Q22" s="190"/>
      <c r="R22" s="190"/>
      <c r="S22" s="190">
        <v>1</v>
      </c>
      <c r="T22" s="190"/>
      <c r="U22" s="190"/>
      <c r="V22" s="190"/>
      <c r="W22" s="190"/>
      <c r="X22" s="190"/>
      <c r="Y22" s="190"/>
      <c r="Z22" s="308"/>
      <c r="AA22" s="314" t="s">
        <v>33</v>
      </c>
      <c r="AB22" s="189"/>
      <c r="AC22" s="190" t="s">
        <v>34</v>
      </c>
      <c r="AD22" s="190"/>
      <c r="AE22" s="192"/>
    </row>
    <row r="23" spans="1:31" s="183" customFormat="1" ht="14.45" customHeight="1" outlineLevel="1" x14ac:dyDescent="0.2">
      <c r="A23" s="488"/>
      <c r="B23" s="298" t="s">
        <v>117</v>
      </c>
      <c r="C23" s="189"/>
      <c r="D23" s="190"/>
      <c r="E23" s="190"/>
      <c r="F23" s="190"/>
      <c r="G23" s="190"/>
      <c r="H23" s="190"/>
      <c r="I23" s="190"/>
      <c r="J23" s="190"/>
      <c r="K23" s="190"/>
      <c r="L23" s="190"/>
      <c r="M23" s="190"/>
      <c r="N23" s="190"/>
      <c r="O23" s="190"/>
      <c r="P23" s="190"/>
      <c r="Q23" s="190"/>
      <c r="R23" s="190"/>
      <c r="S23" s="190"/>
      <c r="T23" s="190"/>
      <c r="U23" s="190"/>
      <c r="V23" s="190"/>
      <c r="W23" s="190">
        <v>1</v>
      </c>
      <c r="X23" s="190"/>
      <c r="Y23" s="190"/>
      <c r="Z23" s="308"/>
      <c r="AA23" s="314" t="s">
        <v>33</v>
      </c>
      <c r="AB23" s="189"/>
      <c r="AC23" s="190" t="s">
        <v>34</v>
      </c>
      <c r="AD23" s="190"/>
      <c r="AE23" s="192"/>
    </row>
    <row r="24" spans="1:31" s="183" customFormat="1" ht="11.25" outlineLevel="1" x14ac:dyDescent="0.2">
      <c r="A24" s="488"/>
      <c r="B24" s="298" t="s">
        <v>115</v>
      </c>
      <c r="C24" s="189"/>
      <c r="D24" s="190"/>
      <c r="E24" s="190"/>
      <c r="F24" s="190"/>
      <c r="G24" s="190"/>
      <c r="H24" s="190"/>
      <c r="I24" s="190"/>
      <c r="J24" s="190"/>
      <c r="K24" s="190">
        <v>1</v>
      </c>
      <c r="L24" s="190"/>
      <c r="M24" s="190"/>
      <c r="N24" s="190"/>
      <c r="O24" s="190"/>
      <c r="P24" s="190"/>
      <c r="Q24" s="190"/>
      <c r="R24" s="190"/>
      <c r="S24" s="190"/>
      <c r="T24" s="190"/>
      <c r="U24" s="190"/>
      <c r="V24" s="190"/>
      <c r="W24" s="190"/>
      <c r="X24" s="190"/>
      <c r="Y24" s="190"/>
      <c r="Z24" s="308"/>
      <c r="AA24" s="314" t="s">
        <v>33</v>
      </c>
      <c r="AB24" s="189"/>
      <c r="AC24" s="190" t="s">
        <v>34</v>
      </c>
      <c r="AD24" s="190"/>
      <c r="AE24" s="191"/>
    </row>
    <row r="25" spans="1:31" s="183" customFormat="1" ht="15.95" customHeight="1" outlineLevel="1" x14ac:dyDescent="0.2">
      <c r="A25" s="488"/>
      <c r="B25" s="298" t="s">
        <v>118</v>
      </c>
      <c r="C25" s="189"/>
      <c r="D25" s="190"/>
      <c r="E25" s="190"/>
      <c r="F25" s="190"/>
      <c r="G25" s="190"/>
      <c r="H25" s="190"/>
      <c r="I25" s="190"/>
      <c r="J25" s="190"/>
      <c r="K25" s="190"/>
      <c r="L25" s="190"/>
      <c r="M25" s="190">
        <v>1</v>
      </c>
      <c r="N25" s="190"/>
      <c r="O25" s="190"/>
      <c r="P25" s="190"/>
      <c r="Q25" s="190"/>
      <c r="R25" s="190"/>
      <c r="S25" s="190"/>
      <c r="T25" s="190"/>
      <c r="U25" s="190"/>
      <c r="V25" s="190"/>
      <c r="W25" s="190"/>
      <c r="X25" s="190"/>
      <c r="Y25" s="190"/>
      <c r="Z25" s="308"/>
      <c r="AA25" s="314" t="s">
        <v>33</v>
      </c>
      <c r="AB25" s="189"/>
      <c r="AC25" s="190" t="s">
        <v>34</v>
      </c>
      <c r="AD25" s="190"/>
      <c r="AE25" s="192"/>
    </row>
    <row r="26" spans="1:31" s="183" customFormat="1" ht="14.1" customHeight="1" outlineLevel="1" x14ac:dyDescent="0.2">
      <c r="A26" s="488"/>
      <c r="B26" s="297" t="s">
        <v>119</v>
      </c>
      <c r="C26" s="190"/>
      <c r="D26" s="190"/>
      <c r="E26" s="190"/>
      <c r="F26" s="190"/>
      <c r="G26" s="190"/>
      <c r="H26" s="190"/>
      <c r="I26" s="190"/>
      <c r="J26" s="190"/>
      <c r="K26" s="190"/>
      <c r="L26" s="190"/>
      <c r="M26" s="190"/>
      <c r="N26" s="190"/>
      <c r="O26" s="190">
        <v>1</v>
      </c>
      <c r="P26" s="190"/>
      <c r="Q26" s="190"/>
      <c r="R26" s="190"/>
      <c r="S26" s="190"/>
      <c r="T26" s="190"/>
      <c r="U26" s="190"/>
      <c r="V26" s="190"/>
      <c r="W26" s="190"/>
      <c r="X26" s="190"/>
      <c r="Y26" s="190"/>
      <c r="Z26" s="308"/>
      <c r="AA26" s="314" t="s">
        <v>33</v>
      </c>
      <c r="AB26" s="189" t="s">
        <v>34</v>
      </c>
      <c r="AC26" s="190" t="s">
        <v>34</v>
      </c>
      <c r="AD26" s="190" t="s">
        <v>34</v>
      </c>
      <c r="AE26" s="192"/>
    </row>
    <row r="27" spans="1:31" s="183" customFormat="1" ht="21.6" customHeight="1" outlineLevel="1" x14ac:dyDescent="0.2">
      <c r="A27" s="488"/>
      <c r="B27" s="297" t="s">
        <v>120</v>
      </c>
      <c r="C27" s="189"/>
      <c r="D27" s="190"/>
      <c r="E27" s="190"/>
      <c r="F27" s="190"/>
      <c r="G27" s="190"/>
      <c r="H27" s="190"/>
      <c r="I27" s="190"/>
      <c r="J27" s="190"/>
      <c r="K27" s="190"/>
      <c r="L27" s="190"/>
      <c r="M27" s="190"/>
      <c r="N27" s="190"/>
      <c r="O27" s="190"/>
      <c r="P27" s="190"/>
      <c r="Q27" s="190"/>
      <c r="R27" s="190"/>
      <c r="S27" s="190"/>
      <c r="T27" s="190"/>
      <c r="U27" s="190"/>
      <c r="V27" s="190"/>
      <c r="W27" s="190"/>
      <c r="X27" s="190"/>
      <c r="Y27" s="190">
        <v>1</v>
      </c>
      <c r="Z27" s="308"/>
      <c r="AA27" s="314" t="s">
        <v>33</v>
      </c>
      <c r="AB27" s="189"/>
      <c r="AC27" s="190" t="s">
        <v>34</v>
      </c>
      <c r="AD27" s="190"/>
      <c r="AE27" s="192"/>
    </row>
    <row r="28" spans="1:31" s="183" customFormat="1" ht="15" customHeight="1" outlineLevel="1" x14ac:dyDescent="0.2">
      <c r="A28" s="488"/>
      <c r="B28" s="297" t="s">
        <v>117</v>
      </c>
      <c r="C28" s="189"/>
      <c r="D28" s="190"/>
      <c r="E28" s="190"/>
      <c r="F28" s="190"/>
      <c r="G28" s="190"/>
      <c r="H28" s="190"/>
      <c r="I28" s="190">
        <v>1</v>
      </c>
      <c r="J28" s="190"/>
      <c r="K28" s="190"/>
      <c r="L28" s="190"/>
      <c r="M28" s="190"/>
      <c r="N28" s="190"/>
      <c r="O28" s="190"/>
      <c r="P28" s="190"/>
      <c r="Q28" s="190"/>
      <c r="R28" s="190"/>
      <c r="S28" s="190"/>
      <c r="T28" s="190"/>
      <c r="U28" s="190"/>
      <c r="V28" s="190"/>
      <c r="W28" s="190"/>
      <c r="X28" s="190"/>
      <c r="Y28" s="190"/>
      <c r="Z28" s="308"/>
      <c r="AA28" s="314" t="s">
        <v>33</v>
      </c>
      <c r="AB28" s="189" t="s">
        <v>34</v>
      </c>
      <c r="AC28" s="190" t="s">
        <v>34</v>
      </c>
      <c r="AD28" s="190"/>
      <c r="AE28" s="192"/>
    </row>
    <row r="29" spans="1:31" s="183" customFormat="1" ht="16.5" customHeight="1" outlineLevel="1" x14ac:dyDescent="0.2">
      <c r="A29" s="488"/>
      <c r="B29" s="297" t="s">
        <v>121</v>
      </c>
      <c r="C29" s="189"/>
      <c r="D29" s="190"/>
      <c r="E29" s="190"/>
      <c r="F29" s="190"/>
      <c r="G29" s="190"/>
      <c r="H29" s="190"/>
      <c r="I29" s="190"/>
      <c r="J29" s="190"/>
      <c r="K29" s="190"/>
      <c r="L29" s="190"/>
      <c r="M29" s="190"/>
      <c r="N29" s="190"/>
      <c r="O29" s="190"/>
      <c r="P29" s="190"/>
      <c r="Q29" s="190">
        <v>1</v>
      </c>
      <c r="R29" s="190"/>
      <c r="S29" s="190"/>
      <c r="T29" s="190"/>
      <c r="U29" s="190"/>
      <c r="V29" s="190"/>
      <c r="W29" s="190"/>
      <c r="X29" s="190"/>
      <c r="Y29" s="190"/>
      <c r="Z29" s="308"/>
      <c r="AA29" s="314" t="s">
        <v>33</v>
      </c>
      <c r="AB29" s="189"/>
      <c r="AC29" s="190" t="s">
        <v>34</v>
      </c>
      <c r="AD29" s="190"/>
      <c r="AE29" s="192"/>
    </row>
    <row r="30" spans="1:31" s="183" customFormat="1" ht="14.1" customHeight="1" outlineLevel="1" x14ac:dyDescent="0.2">
      <c r="A30" s="488"/>
      <c r="B30" s="336" t="s">
        <v>122</v>
      </c>
      <c r="C30" s="195"/>
      <c r="D30" s="196"/>
      <c r="E30" s="196"/>
      <c r="F30" s="196"/>
      <c r="G30" s="196"/>
      <c r="H30" s="196"/>
      <c r="I30" s="196"/>
      <c r="J30" s="196"/>
      <c r="K30" s="196"/>
      <c r="L30" s="196"/>
      <c r="M30" s="196"/>
      <c r="N30" s="196"/>
      <c r="O30" s="196"/>
      <c r="P30" s="196"/>
      <c r="Q30" s="196"/>
      <c r="R30" s="196"/>
      <c r="S30" s="196"/>
      <c r="T30" s="196"/>
      <c r="U30" s="196"/>
      <c r="V30" s="196"/>
      <c r="W30" s="196"/>
      <c r="X30" s="196"/>
      <c r="Y30" s="196"/>
      <c r="Z30" s="309"/>
      <c r="AA30" s="314" t="s">
        <v>33</v>
      </c>
      <c r="AB30" s="195"/>
      <c r="AC30" s="196" t="s">
        <v>34</v>
      </c>
      <c r="AD30" s="196" t="s">
        <v>34</v>
      </c>
      <c r="AE30" s="197"/>
    </row>
    <row r="31" spans="1:31" s="183" customFormat="1" ht="32.25" customHeight="1" outlineLevel="1" x14ac:dyDescent="0.2">
      <c r="A31" s="488"/>
      <c r="B31" s="298" t="s">
        <v>123</v>
      </c>
      <c r="C31" s="195"/>
      <c r="D31" s="196"/>
      <c r="E31" s="196"/>
      <c r="F31" s="196"/>
      <c r="G31" s="196">
        <v>1</v>
      </c>
      <c r="H31" s="196"/>
      <c r="I31" s="196"/>
      <c r="J31" s="196"/>
      <c r="K31" s="196"/>
      <c r="L31" s="196"/>
      <c r="M31" s="196"/>
      <c r="N31" s="196"/>
      <c r="O31" s="196"/>
      <c r="P31" s="196"/>
      <c r="Q31" s="196"/>
      <c r="R31" s="196"/>
      <c r="S31" s="196"/>
      <c r="T31" s="196"/>
      <c r="U31" s="196"/>
      <c r="V31" s="196"/>
      <c r="W31" s="196"/>
      <c r="X31" s="196"/>
      <c r="Y31" s="196"/>
      <c r="Z31" s="309"/>
      <c r="AA31" s="314" t="s">
        <v>33</v>
      </c>
      <c r="AB31" s="195"/>
      <c r="AC31" s="196" t="s">
        <v>34</v>
      </c>
      <c r="AD31" s="196"/>
      <c r="AE31" s="197"/>
    </row>
    <row r="32" spans="1:31" s="183" customFormat="1" ht="11.25" outlineLevel="1" x14ac:dyDescent="0.2">
      <c r="A32" s="488"/>
      <c r="B32" s="336" t="s">
        <v>124</v>
      </c>
      <c r="C32" s="195"/>
      <c r="D32" s="196"/>
      <c r="E32" s="196"/>
      <c r="F32" s="196"/>
      <c r="G32" s="196"/>
      <c r="H32" s="196"/>
      <c r="I32" s="196"/>
      <c r="J32" s="196"/>
      <c r="K32" s="196"/>
      <c r="L32" s="196"/>
      <c r="M32" s="196"/>
      <c r="N32" s="196"/>
      <c r="O32" s="196"/>
      <c r="P32" s="196"/>
      <c r="Q32" s="196"/>
      <c r="R32" s="196"/>
      <c r="S32" s="196"/>
      <c r="T32" s="196"/>
      <c r="U32" s="196"/>
      <c r="V32" s="196"/>
      <c r="W32" s="196"/>
      <c r="X32" s="196"/>
      <c r="Y32" s="196"/>
      <c r="Z32" s="309"/>
      <c r="AA32" s="314" t="s">
        <v>33</v>
      </c>
      <c r="AB32" s="195"/>
      <c r="AC32" s="196"/>
      <c r="AD32" s="196"/>
      <c r="AE32" s="198"/>
    </row>
    <row r="33" spans="1:31" s="183" customFormat="1" ht="11.25" outlineLevel="1" x14ac:dyDescent="0.2">
      <c r="A33" s="488"/>
      <c r="B33" s="298" t="s">
        <v>125</v>
      </c>
      <c r="C33" s="195"/>
      <c r="D33" s="196"/>
      <c r="E33" s="196"/>
      <c r="F33" s="196"/>
      <c r="G33" s="196"/>
      <c r="H33" s="196"/>
      <c r="I33" s="196"/>
      <c r="J33" s="196"/>
      <c r="K33" s="196"/>
      <c r="L33" s="196"/>
      <c r="M33" s="196"/>
      <c r="N33" s="196"/>
      <c r="O33" s="196"/>
      <c r="P33" s="196"/>
      <c r="Q33" s="196">
        <v>1</v>
      </c>
      <c r="R33" s="196"/>
      <c r="S33" s="196"/>
      <c r="T33" s="196"/>
      <c r="U33" s="196"/>
      <c r="V33" s="196"/>
      <c r="W33" s="196"/>
      <c r="X33" s="196"/>
      <c r="Y33" s="196"/>
      <c r="Z33" s="309"/>
      <c r="AA33" s="314" t="s">
        <v>33</v>
      </c>
      <c r="AB33" s="195"/>
      <c r="AC33" s="196"/>
      <c r="AD33" s="196"/>
      <c r="AE33" s="198"/>
    </row>
    <row r="34" spans="1:31" s="183" customFormat="1" ht="11.25" outlineLevel="1" x14ac:dyDescent="0.2">
      <c r="A34" s="488"/>
      <c r="B34" s="298" t="s">
        <v>126</v>
      </c>
      <c r="C34" s="195"/>
      <c r="D34" s="196"/>
      <c r="E34" s="196">
        <v>1</v>
      </c>
      <c r="F34" s="196"/>
      <c r="G34" s="196"/>
      <c r="H34" s="196"/>
      <c r="I34" s="196"/>
      <c r="J34" s="196"/>
      <c r="K34" s="196"/>
      <c r="L34" s="196"/>
      <c r="M34" s="196"/>
      <c r="N34" s="196"/>
      <c r="O34" s="196"/>
      <c r="P34" s="196"/>
      <c r="Q34" s="196"/>
      <c r="R34" s="196"/>
      <c r="S34" s="196"/>
      <c r="T34" s="196"/>
      <c r="U34" s="196"/>
      <c r="V34" s="196"/>
      <c r="W34" s="196"/>
      <c r="X34" s="196"/>
      <c r="Y34" s="196"/>
      <c r="Z34" s="309"/>
      <c r="AA34" s="314" t="s">
        <v>33</v>
      </c>
      <c r="AB34" s="195"/>
      <c r="AC34" s="196"/>
      <c r="AD34" s="196"/>
      <c r="AE34" s="198"/>
    </row>
    <row r="35" spans="1:31" s="183" customFormat="1" ht="22.5" outlineLevel="1" x14ac:dyDescent="0.2">
      <c r="A35" s="488"/>
      <c r="B35" s="298" t="s">
        <v>127</v>
      </c>
      <c r="C35" s="195"/>
      <c r="D35" s="196"/>
      <c r="E35" s="196"/>
      <c r="F35" s="196"/>
      <c r="G35" s="196"/>
      <c r="H35" s="196"/>
      <c r="I35" s="196">
        <v>1</v>
      </c>
      <c r="J35" s="196"/>
      <c r="K35" s="196"/>
      <c r="L35" s="196"/>
      <c r="M35" s="196"/>
      <c r="N35" s="196"/>
      <c r="O35" s="196"/>
      <c r="P35" s="196"/>
      <c r="Q35" s="196"/>
      <c r="R35" s="196"/>
      <c r="S35" s="196"/>
      <c r="T35" s="196"/>
      <c r="U35" s="196"/>
      <c r="V35" s="196"/>
      <c r="W35" s="196"/>
      <c r="X35" s="196"/>
      <c r="Y35" s="196"/>
      <c r="Z35" s="309"/>
      <c r="AA35" s="314" t="s">
        <v>33</v>
      </c>
      <c r="AB35" s="195"/>
      <c r="AC35" s="196"/>
      <c r="AD35" s="196"/>
      <c r="AE35" s="198"/>
    </row>
    <row r="36" spans="1:31" s="183" customFormat="1" ht="13.5" customHeight="1" outlineLevel="1" x14ac:dyDescent="0.2">
      <c r="A36" s="488"/>
      <c r="B36" s="336" t="s">
        <v>128</v>
      </c>
      <c r="C36" s="195"/>
      <c r="D36" s="196"/>
      <c r="E36" s="196"/>
      <c r="F36" s="196"/>
      <c r="G36" s="196"/>
      <c r="H36" s="196"/>
      <c r="I36" s="196"/>
      <c r="J36" s="196"/>
      <c r="K36" s="196"/>
      <c r="L36" s="196"/>
      <c r="M36" s="196"/>
      <c r="N36" s="196"/>
      <c r="O36" s="196"/>
      <c r="P36" s="196"/>
      <c r="Q36" s="196"/>
      <c r="R36" s="196"/>
      <c r="S36" s="196"/>
      <c r="T36" s="196"/>
      <c r="U36" s="196"/>
      <c r="V36" s="196"/>
      <c r="W36" s="196"/>
      <c r="X36" s="196"/>
      <c r="Y36" s="196"/>
      <c r="Z36" s="309"/>
      <c r="AA36" s="314" t="s">
        <v>33</v>
      </c>
      <c r="AB36" s="195"/>
      <c r="AC36" s="196" t="s">
        <v>34</v>
      </c>
      <c r="AD36" s="196"/>
      <c r="AE36" s="198"/>
    </row>
    <row r="37" spans="1:31" s="183" customFormat="1" ht="11.25" x14ac:dyDescent="0.2">
      <c r="A37" s="488"/>
      <c r="B37" s="298" t="s">
        <v>129</v>
      </c>
      <c r="C37" s="195"/>
      <c r="D37" s="196"/>
      <c r="E37" s="196"/>
      <c r="F37" s="196"/>
      <c r="G37" s="196"/>
      <c r="H37" s="196"/>
      <c r="I37" s="196"/>
      <c r="J37" s="196"/>
      <c r="K37" s="196"/>
      <c r="L37" s="196"/>
      <c r="M37" s="196"/>
      <c r="N37" s="196"/>
      <c r="O37" s="196"/>
      <c r="P37" s="196"/>
      <c r="Q37" s="196"/>
      <c r="R37" s="196"/>
      <c r="S37" s="196"/>
      <c r="T37" s="196"/>
      <c r="U37" s="196">
        <v>1</v>
      </c>
      <c r="V37" s="196"/>
      <c r="W37" s="196"/>
      <c r="X37" s="196"/>
      <c r="Y37" s="196"/>
      <c r="Z37" s="309"/>
      <c r="AA37" s="314" t="s">
        <v>33</v>
      </c>
      <c r="AB37" s="195"/>
      <c r="AC37" s="196"/>
      <c r="AD37" s="196"/>
      <c r="AE37" s="198"/>
    </row>
    <row r="38" spans="1:31" s="183" customFormat="1" ht="15" customHeight="1" outlineLevel="1" x14ac:dyDescent="0.2">
      <c r="A38" s="488"/>
      <c r="B38" s="336" t="s">
        <v>130</v>
      </c>
      <c r="C38" s="195"/>
      <c r="D38" s="196"/>
      <c r="E38" s="196"/>
      <c r="F38" s="196"/>
      <c r="G38" s="196"/>
      <c r="H38" s="196"/>
      <c r="I38" s="196"/>
      <c r="J38" s="196"/>
      <c r="K38" s="196"/>
      <c r="L38" s="196"/>
      <c r="M38" s="196"/>
      <c r="N38" s="196"/>
      <c r="O38" s="196"/>
      <c r="P38" s="196"/>
      <c r="Q38" s="196"/>
      <c r="R38" s="196"/>
      <c r="S38" s="196"/>
      <c r="T38" s="196"/>
      <c r="U38" s="196"/>
      <c r="V38" s="196"/>
      <c r="W38" s="196"/>
      <c r="X38" s="196"/>
      <c r="Y38" s="196"/>
      <c r="Z38" s="309"/>
      <c r="AA38" s="314"/>
      <c r="AB38" s="195"/>
      <c r="AC38" s="196"/>
      <c r="AD38" s="196"/>
      <c r="AE38" s="197"/>
    </row>
    <row r="39" spans="1:31" s="183" customFormat="1" ht="15" customHeight="1" outlineLevel="1" x14ac:dyDescent="0.2">
      <c r="A39" s="488"/>
      <c r="B39" s="298" t="s">
        <v>131</v>
      </c>
      <c r="C39" s="195"/>
      <c r="D39" s="196"/>
      <c r="E39" s="196"/>
      <c r="F39" s="196"/>
      <c r="G39" s="196"/>
      <c r="H39" s="196"/>
      <c r="I39" s="196">
        <v>1</v>
      </c>
      <c r="J39" s="196"/>
      <c r="K39" s="196"/>
      <c r="L39" s="196"/>
      <c r="M39" s="196"/>
      <c r="N39" s="196"/>
      <c r="O39" s="196"/>
      <c r="P39" s="196"/>
      <c r="Q39" s="196"/>
      <c r="R39" s="196"/>
      <c r="S39" s="196"/>
      <c r="T39" s="196"/>
      <c r="U39" s="196"/>
      <c r="V39" s="196"/>
      <c r="W39" s="196"/>
      <c r="X39" s="196"/>
      <c r="Y39" s="196"/>
      <c r="Z39" s="309"/>
      <c r="AA39" s="314"/>
      <c r="AB39" s="195"/>
      <c r="AC39" s="196"/>
      <c r="AD39" s="196"/>
      <c r="AE39" s="197"/>
    </row>
    <row r="40" spans="1:31" s="183" customFormat="1" ht="15" customHeight="1" outlineLevel="1" x14ac:dyDescent="0.2">
      <c r="A40" s="488"/>
      <c r="B40" s="298" t="s">
        <v>132</v>
      </c>
      <c r="C40" s="195"/>
      <c r="D40" s="196"/>
      <c r="E40" s="196"/>
      <c r="F40" s="196"/>
      <c r="G40" s="196">
        <v>1</v>
      </c>
      <c r="H40" s="196"/>
      <c r="I40" s="196"/>
      <c r="J40" s="196"/>
      <c r="K40" s="196"/>
      <c r="L40" s="196"/>
      <c r="M40" s="196">
        <v>1</v>
      </c>
      <c r="N40" s="196"/>
      <c r="O40" s="196"/>
      <c r="P40" s="196"/>
      <c r="Q40" s="196"/>
      <c r="R40" s="196"/>
      <c r="S40" s="196">
        <v>1</v>
      </c>
      <c r="T40" s="196"/>
      <c r="U40" s="196"/>
      <c r="V40" s="196"/>
      <c r="W40" s="196"/>
      <c r="X40" s="196"/>
      <c r="Y40" s="196"/>
      <c r="Z40" s="309"/>
      <c r="AA40" s="314"/>
      <c r="AB40" s="195"/>
      <c r="AC40" s="196"/>
      <c r="AD40" s="196"/>
      <c r="AE40" s="197"/>
    </row>
    <row r="41" spans="1:31" s="183" customFormat="1" ht="14.1" customHeight="1" outlineLevel="1" x14ac:dyDescent="0.2">
      <c r="A41" s="488"/>
      <c r="B41" s="333" t="s">
        <v>133</v>
      </c>
      <c r="C41" s="195"/>
      <c r="D41" s="196"/>
      <c r="E41" s="196"/>
      <c r="F41" s="196"/>
      <c r="G41" s="196"/>
      <c r="H41" s="196"/>
      <c r="I41" s="196"/>
      <c r="J41" s="196"/>
      <c r="K41" s="196"/>
      <c r="L41" s="196"/>
      <c r="M41" s="196"/>
      <c r="N41" s="196"/>
      <c r="O41" s="196"/>
      <c r="P41" s="196"/>
      <c r="Q41" s="196"/>
      <c r="R41" s="196"/>
      <c r="S41" s="196"/>
      <c r="T41" s="196"/>
      <c r="U41" s="196"/>
      <c r="V41" s="196"/>
      <c r="W41" s="196"/>
      <c r="X41" s="196"/>
      <c r="Y41" s="196"/>
      <c r="Z41" s="309"/>
      <c r="AA41" s="314" t="s">
        <v>33</v>
      </c>
      <c r="AB41" s="195"/>
      <c r="AC41" s="196" t="s">
        <v>34</v>
      </c>
      <c r="AD41" s="196"/>
      <c r="AE41" s="197"/>
    </row>
    <row r="42" spans="1:31" s="183" customFormat="1" ht="15.6" customHeight="1" outlineLevel="1" x14ac:dyDescent="0.2">
      <c r="A42" s="488"/>
      <c r="B42" s="298" t="s">
        <v>134</v>
      </c>
      <c r="C42" s="189"/>
      <c r="D42" s="190"/>
      <c r="E42" s="190"/>
      <c r="F42" s="190"/>
      <c r="G42" s="190">
        <v>1</v>
      </c>
      <c r="H42" s="190"/>
      <c r="I42" s="190"/>
      <c r="J42" s="190"/>
      <c r="K42" s="190"/>
      <c r="L42" s="190"/>
      <c r="M42" s="190"/>
      <c r="N42" s="190"/>
      <c r="O42" s="190"/>
      <c r="P42" s="190"/>
      <c r="Q42" s="190"/>
      <c r="R42" s="190"/>
      <c r="S42" s="190"/>
      <c r="T42" s="190"/>
      <c r="U42" s="190"/>
      <c r="V42" s="190"/>
      <c r="W42" s="190"/>
      <c r="X42" s="190"/>
      <c r="Y42" s="190"/>
      <c r="Z42" s="308"/>
      <c r="AA42" s="314" t="s">
        <v>33</v>
      </c>
      <c r="AB42" s="189"/>
      <c r="AC42" s="190" t="s">
        <v>34</v>
      </c>
      <c r="AD42" s="190" t="s">
        <v>34</v>
      </c>
      <c r="AE42" s="197"/>
    </row>
    <row r="43" spans="1:31" s="183" customFormat="1" ht="15.6" customHeight="1" outlineLevel="1" x14ac:dyDescent="0.2">
      <c r="A43" s="488"/>
      <c r="B43" s="298" t="s">
        <v>135</v>
      </c>
      <c r="C43" s="189"/>
      <c r="D43" s="190"/>
      <c r="E43" s="190"/>
      <c r="F43" s="190"/>
      <c r="G43" s="190"/>
      <c r="H43" s="190"/>
      <c r="I43" s="190"/>
      <c r="J43" s="190"/>
      <c r="K43" s="190"/>
      <c r="L43" s="190"/>
      <c r="M43" s="190"/>
      <c r="N43" s="190"/>
      <c r="O43" s="190"/>
      <c r="P43" s="190"/>
      <c r="Q43" s="190"/>
      <c r="R43" s="190"/>
      <c r="S43" s="190">
        <v>1</v>
      </c>
      <c r="T43" s="190"/>
      <c r="U43" s="190"/>
      <c r="V43" s="190"/>
      <c r="W43" s="190"/>
      <c r="X43" s="190"/>
      <c r="Y43" s="190"/>
      <c r="Z43" s="308"/>
      <c r="AA43" s="314" t="s">
        <v>33</v>
      </c>
      <c r="AB43" s="189"/>
      <c r="AC43" s="190" t="s">
        <v>34</v>
      </c>
      <c r="AD43" s="190" t="s">
        <v>34</v>
      </c>
      <c r="AE43" s="197"/>
    </row>
    <row r="44" spans="1:31" s="183" customFormat="1" ht="16.5" customHeight="1" outlineLevel="1" x14ac:dyDescent="0.2">
      <c r="A44" s="488"/>
      <c r="B44" s="298" t="s">
        <v>136</v>
      </c>
      <c r="C44" s="189"/>
      <c r="D44" s="190"/>
      <c r="E44" s="190"/>
      <c r="F44" s="190"/>
      <c r="G44" s="190"/>
      <c r="H44" s="190"/>
      <c r="I44" s="190"/>
      <c r="J44" s="190"/>
      <c r="K44" s="190"/>
      <c r="L44" s="190"/>
      <c r="M44" s="190">
        <v>1</v>
      </c>
      <c r="N44" s="190"/>
      <c r="O44" s="190"/>
      <c r="P44" s="190"/>
      <c r="Q44" s="190"/>
      <c r="R44" s="190"/>
      <c r="S44" s="190"/>
      <c r="T44" s="190"/>
      <c r="U44" s="190"/>
      <c r="V44" s="190"/>
      <c r="W44" s="190"/>
      <c r="X44" s="190"/>
      <c r="Y44" s="190"/>
      <c r="Z44" s="308"/>
      <c r="AA44" s="314" t="s">
        <v>33</v>
      </c>
      <c r="AB44" s="189"/>
      <c r="AC44" s="190" t="s">
        <v>34</v>
      </c>
      <c r="AD44" s="190"/>
      <c r="AE44" s="192"/>
    </row>
    <row r="45" spans="1:31" s="183" customFormat="1" ht="22.5" outlineLevel="1" x14ac:dyDescent="0.2">
      <c r="A45" s="488"/>
      <c r="B45" s="298" t="s">
        <v>137</v>
      </c>
      <c r="C45" s="189"/>
      <c r="D45" s="190"/>
      <c r="E45" s="190"/>
      <c r="F45" s="190"/>
      <c r="G45" s="190"/>
      <c r="H45" s="190"/>
      <c r="I45" s="190"/>
      <c r="J45" s="190"/>
      <c r="K45" s="190"/>
      <c r="L45" s="190"/>
      <c r="M45" s="190"/>
      <c r="N45" s="190"/>
      <c r="O45" s="190"/>
      <c r="P45" s="190"/>
      <c r="Q45" s="190"/>
      <c r="R45" s="190"/>
      <c r="S45" s="190"/>
      <c r="T45" s="190"/>
      <c r="U45" s="190"/>
      <c r="V45" s="190"/>
      <c r="W45" s="190">
        <v>1</v>
      </c>
      <c r="X45" s="190"/>
      <c r="Y45" s="190"/>
      <c r="Z45" s="308"/>
      <c r="AA45" s="314" t="s">
        <v>33</v>
      </c>
      <c r="AB45" s="189" t="s">
        <v>34</v>
      </c>
      <c r="AC45" s="190" t="s">
        <v>34</v>
      </c>
      <c r="AD45" s="190" t="s">
        <v>34</v>
      </c>
      <c r="AE45" s="191"/>
    </row>
    <row r="46" spans="1:31" s="183" customFormat="1" ht="11.25" x14ac:dyDescent="0.2">
      <c r="A46" s="488"/>
      <c r="B46" s="193" t="s">
        <v>63</v>
      </c>
      <c r="C46" s="189"/>
      <c r="D46" s="190"/>
      <c r="E46" s="190"/>
      <c r="F46" s="190"/>
      <c r="G46" s="190"/>
      <c r="H46" s="190"/>
      <c r="I46" s="190"/>
      <c r="J46" s="190"/>
      <c r="K46" s="190"/>
      <c r="L46" s="190"/>
      <c r="M46" s="190"/>
      <c r="N46" s="190"/>
      <c r="O46" s="190"/>
      <c r="P46" s="190"/>
      <c r="Q46" s="190"/>
      <c r="R46" s="190"/>
      <c r="S46" s="190"/>
      <c r="T46" s="190"/>
      <c r="U46" s="190"/>
      <c r="V46" s="190"/>
      <c r="W46" s="190"/>
      <c r="X46" s="190"/>
      <c r="Y46" s="190"/>
      <c r="Z46" s="308"/>
      <c r="AA46" s="314" t="s">
        <v>33</v>
      </c>
      <c r="AB46" s="189"/>
      <c r="AC46" s="190"/>
      <c r="AD46" s="190"/>
      <c r="AE46" s="199"/>
    </row>
    <row r="47" spans="1:31" s="183" customFormat="1" ht="11.25" x14ac:dyDescent="0.2">
      <c r="A47" s="488"/>
      <c r="B47" s="297" t="s">
        <v>138</v>
      </c>
      <c r="C47" s="189"/>
      <c r="D47" s="190"/>
      <c r="E47" s="190"/>
      <c r="F47" s="190"/>
      <c r="G47" s="190">
        <v>1</v>
      </c>
      <c r="H47" s="190"/>
      <c r="I47" s="190"/>
      <c r="J47" s="190"/>
      <c r="K47" s="190"/>
      <c r="L47" s="190"/>
      <c r="M47" s="190"/>
      <c r="N47" s="190"/>
      <c r="O47" s="190"/>
      <c r="P47" s="190"/>
      <c r="Q47" s="190"/>
      <c r="R47" s="190"/>
      <c r="S47" s="190"/>
      <c r="T47" s="190"/>
      <c r="U47" s="190"/>
      <c r="V47" s="190"/>
      <c r="W47" s="190"/>
      <c r="X47" s="190"/>
      <c r="Y47" s="190"/>
      <c r="Z47" s="308"/>
      <c r="AA47" s="314" t="s">
        <v>33</v>
      </c>
      <c r="AB47" s="189"/>
      <c r="AC47" s="190"/>
      <c r="AD47" s="190"/>
      <c r="AE47" s="199"/>
    </row>
    <row r="48" spans="1:31" s="183" customFormat="1" ht="22.5" x14ac:dyDescent="0.2">
      <c r="A48" s="488"/>
      <c r="B48" s="297" t="s">
        <v>139</v>
      </c>
      <c r="C48" s="189"/>
      <c r="D48" s="190"/>
      <c r="E48" s="190"/>
      <c r="F48" s="190"/>
      <c r="G48" s="190"/>
      <c r="H48" s="190"/>
      <c r="I48" s="190"/>
      <c r="J48" s="190"/>
      <c r="K48" s="190"/>
      <c r="L48" s="190"/>
      <c r="M48" s="190"/>
      <c r="N48" s="190"/>
      <c r="O48" s="190">
        <v>1</v>
      </c>
      <c r="P48" s="190"/>
      <c r="Q48" s="190"/>
      <c r="R48" s="190"/>
      <c r="S48" s="190"/>
      <c r="T48" s="190"/>
      <c r="U48" s="190"/>
      <c r="V48" s="190"/>
      <c r="W48" s="190"/>
      <c r="X48" s="190"/>
      <c r="Y48" s="190"/>
      <c r="Z48" s="308"/>
      <c r="AA48" s="314" t="s">
        <v>33</v>
      </c>
      <c r="AB48" s="189"/>
      <c r="AC48" s="190"/>
      <c r="AD48" s="190"/>
      <c r="AE48" s="199"/>
    </row>
    <row r="49" spans="1:31" s="183" customFormat="1" ht="22.5" outlineLevel="1" x14ac:dyDescent="0.2">
      <c r="A49" s="488"/>
      <c r="B49" s="297" t="s">
        <v>140</v>
      </c>
      <c r="C49" s="189"/>
      <c r="D49" s="190"/>
      <c r="E49" s="190"/>
      <c r="F49" s="190"/>
      <c r="G49" s="190"/>
      <c r="H49" s="190"/>
      <c r="I49" s="190"/>
      <c r="J49" s="190"/>
      <c r="K49" s="190"/>
      <c r="L49" s="190"/>
      <c r="M49" s="190"/>
      <c r="N49" s="190"/>
      <c r="O49" s="190"/>
      <c r="P49" s="190"/>
      <c r="Q49" s="190"/>
      <c r="R49" s="190"/>
      <c r="S49" s="190"/>
      <c r="T49" s="190"/>
      <c r="U49" s="190">
        <v>1</v>
      </c>
      <c r="V49" s="190"/>
      <c r="W49" s="190"/>
      <c r="X49" s="190"/>
      <c r="Y49" s="190"/>
      <c r="Z49" s="308"/>
      <c r="AA49" s="314" t="s">
        <v>33</v>
      </c>
      <c r="AB49" s="189"/>
      <c r="AC49" s="190"/>
      <c r="AD49" s="190"/>
      <c r="AE49" s="199"/>
    </row>
    <row r="50" spans="1:31" s="183" customFormat="1" ht="15" customHeight="1" outlineLevel="1" x14ac:dyDescent="0.2">
      <c r="A50" s="305"/>
      <c r="B50" s="333" t="s">
        <v>67</v>
      </c>
      <c r="C50" s="184"/>
      <c r="D50" s="185"/>
      <c r="E50" s="185"/>
      <c r="F50" s="185"/>
      <c r="G50" s="185"/>
      <c r="H50" s="185"/>
      <c r="I50" s="185"/>
      <c r="J50" s="185"/>
      <c r="K50" s="185"/>
      <c r="L50" s="185"/>
      <c r="M50" s="185"/>
      <c r="N50" s="185"/>
      <c r="O50" s="185"/>
      <c r="P50" s="185"/>
      <c r="Q50" s="185"/>
      <c r="R50" s="185"/>
      <c r="S50" s="185"/>
      <c r="T50" s="185"/>
      <c r="U50" s="185"/>
      <c r="V50" s="185"/>
      <c r="W50" s="185"/>
      <c r="X50" s="185"/>
      <c r="Y50" s="185"/>
      <c r="Z50" s="307"/>
      <c r="AA50" s="314" t="s">
        <v>33</v>
      </c>
      <c r="AB50" s="184"/>
      <c r="AC50" s="185"/>
      <c r="AD50" s="185"/>
      <c r="AE50" s="200"/>
    </row>
    <row r="51" spans="1:31" s="183" customFormat="1" ht="33.75" outlineLevel="1" x14ac:dyDescent="0.2">
      <c r="A51" s="305"/>
      <c r="B51" s="296" t="s">
        <v>141</v>
      </c>
      <c r="C51" s="184"/>
      <c r="D51" s="185"/>
      <c r="E51" s="185"/>
      <c r="F51" s="185"/>
      <c r="G51" s="185"/>
      <c r="H51" s="185"/>
      <c r="I51" s="185"/>
      <c r="J51" s="185"/>
      <c r="K51" s="185">
        <v>1</v>
      </c>
      <c r="L51" s="185"/>
      <c r="M51" s="185"/>
      <c r="N51" s="185"/>
      <c r="O51" s="185"/>
      <c r="P51" s="185"/>
      <c r="Q51" s="185"/>
      <c r="R51" s="185"/>
      <c r="S51" s="185"/>
      <c r="T51" s="185"/>
      <c r="U51" s="185"/>
      <c r="V51" s="185"/>
      <c r="W51" s="185"/>
      <c r="X51" s="185"/>
      <c r="Y51" s="185"/>
      <c r="Z51" s="307"/>
      <c r="AA51" s="314" t="s">
        <v>33</v>
      </c>
      <c r="AB51" s="184"/>
      <c r="AC51" s="185"/>
      <c r="AD51" s="185"/>
      <c r="AE51" s="200"/>
    </row>
    <row r="52" spans="1:31" s="183" customFormat="1" ht="22.5" outlineLevel="1" x14ac:dyDescent="0.2">
      <c r="A52" s="305"/>
      <c r="B52" s="296" t="s">
        <v>142</v>
      </c>
      <c r="C52" s="184"/>
      <c r="D52" s="185"/>
      <c r="E52" s="185"/>
      <c r="F52" s="185"/>
      <c r="G52" s="185"/>
      <c r="H52" s="185"/>
      <c r="I52" s="185"/>
      <c r="J52" s="185"/>
      <c r="K52" s="185"/>
      <c r="L52" s="185"/>
      <c r="M52" s="185"/>
      <c r="N52" s="185"/>
      <c r="O52" s="185"/>
      <c r="P52" s="185"/>
      <c r="Q52" s="185">
        <v>1</v>
      </c>
      <c r="R52" s="185"/>
      <c r="S52" s="185"/>
      <c r="T52" s="185"/>
      <c r="U52" s="185"/>
      <c r="V52" s="185"/>
      <c r="W52" s="185"/>
      <c r="X52" s="185"/>
      <c r="Y52" s="185"/>
      <c r="Z52" s="307"/>
      <c r="AA52" s="314"/>
      <c r="AB52" s="184"/>
      <c r="AC52" s="185"/>
      <c r="AD52" s="185"/>
      <c r="AE52" s="200"/>
    </row>
    <row r="53" spans="1:31" s="183" customFormat="1" ht="22.5" outlineLevel="1" x14ac:dyDescent="0.2">
      <c r="A53" s="305"/>
      <c r="B53" s="296" t="s">
        <v>143</v>
      </c>
      <c r="C53" s="184"/>
      <c r="D53" s="185"/>
      <c r="E53" s="185"/>
      <c r="F53" s="185"/>
      <c r="G53" s="185"/>
      <c r="H53" s="185"/>
      <c r="I53" s="185"/>
      <c r="J53" s="185"/>
      <c r="K53" s="185"/>
      <c r="L53" s="185"/>
      <c r="M53" s="185"/>
      <c r="N53" s="185"/>
      <c r="O53" s="185"/>
      <c r="P53" s="185"/>
      <c r="Q53" s="185"/>
      <c r="R53" s="185"/>
      <c r="S53" s="185"/>
      <c r="T53" s="185"/>
      <c r="U53" s="185"/>
      <c r="V53" s="185"/>
      <c r="W53" s="185">
        <v>1</v>
      </c>
      <c r="X53" s="185"/>
      <c r="Y53" s="185"/>
      <c r="Z53" s="307"/>
      <c r="AA53" s="314" t="s">
        <v>33</v>
      </c>
      <c r="AB53" s="184"/>
      <c r="AC53" s="185"/>
      <c r="AD53" s="185"/>
      <c r="AE53" s="200"/>
    </row>
    <row r="54" spans="1:31" s="183" customFormat="1" outlineLevel="1" thickBot="1" x14ac:dyDescent="0.25">
      <c r="A54" s="305"/>
      <c r="B54" s="296" t="s">
        <v>144</v>
      </c>
      <c r="C54" s="184"/>
      <c r="D54" s="185"/>
      <c r="E54" s="185"/>
      <c r="F54" s="185"/>
      <c r="G54" s="185"/>
      <c r="H54" s="185"/>
      <c r="I54" s="185"/>
      <c r="J54" s="185"/>
      <c r="K54" s="185"/>
      <c r="L54" s="185"/>
      <c r="M54" s="185"/>
      <c r="N54" s="185"/>
      <c r="O54" s="185">
        <v>1</v>
      </c>
      <c r="P54" s="185"/>
      <c r="Q54" s="185"/>
      <c r="R54" s="185"/>
      <c r="S54" s="185"/>
      <c r="T54" s="185"/>
      <c r="U54" s="185"/>
      <c r="V54" s="185"/>
      <c r="W54" s="185"/>
      <c r="X54" s="185"/>
      <c r="Y54" s="185"/>
      <c r="Z54" s="307"/>
      <c r="AA54" s="314"/>
      <c r="AB54" s="184"/>
      <c r="AC54" s="185"/>
      <c r="AD54" s="185"/>
      <c r="AE54" s="200"/>
    </row>
    <row r="55" spans="1:31" s="183" customFormat="1" ht="41.45" customHeight="1" thickBot="1" x14ac:dyDescent="0.25">
      <c r="A55" s="341" t="s">
        <v>69</v>
      </c>
      <c r="B55" s="304" t="s">
        <v>145</v>
      </c>
      <c r="C55" s="201">
        <v>1</v>
      </c>
      <c r="D55" s="181"/>
      <c r="E55" s="181">
        <v>1</v>
      </c>
      <c r="F55" s="181"/>
      <c r="G55" s="181">
        <v>1</v>
      </c>
      <c r="H55" s="181"/>
      <c r="I55" s="181">
        <v>1</v>
      </c>
      <c r="J55" s="181"/>
      <c r="K55" s="181">
        <v>1</v>
      </c>
      <c r="L55" s="181"/>
      <c r="M55" s="181">
        <v>1</v>
      </c>
      <c r="N55" s="181"/>
      <c r="O55" s="181">
        <v>1</v>
      </c>
      <c r="P55" s="181"/>
      <c r="Q55" s="181">
        <v>1</v>
      </c>
      <c r="R55" s="181"/>
      <c r="S55" s="181">
        <v>1</v>
      </c>
      <c r="T55" s="181"/>
      <c r="U55" s="181">
        <v>1</v>
      </c>
      <c r="V55" s="181"/>
      <c r="W55" s="181">
        <v>1</v>
      </c>
      <c r="X55" s="181"/>
      <c r="Y55" s="181">
        <v>1</v>
      </c>
      <c r="Z55" s="306"/>
      <c r="AA55" s="314" t="s">
        <v>33</v>
      </c>
      <c r="AB55" s="201"/>
      <c r="AC55" s="181" t="s">
        <v>34</v>
      </c>
      <c r="AD55" s="181"/>
      <c r="AE55" s="202" t="s">
        <v>71</v>
      </c>
    </row>
    <row r="56" spans="1:31" s="183" customFormat="1" ht="39.6" customHeight="1" thickBot="1" x14ac:dyDescent="0.25">
      <c r="A56" s="341" t="s">
        <v>75</v>
      </c>
      <c r="B56" s="295" t="s">
        <v>78</v>
      </c>
      <c r="C56" s="205"/>
      <c r="D56" s="206"/>
      <c r="E56" s="206"/>
      <c r="F56" s="206"/>
      <c r="G56" s="206">
        <v>1</v>
      </c>
      <c r="H56" s="206"/>
      <c r="I56" s="206"/>
      <c r="J56" s="206"/>
      <c r="K56" s="206"/>
      <c r="L56" s="206"/>
      <c r="M56" s="206">
        <v>1</v>
      </c>
      <c r="N56" s="206"/>
      <c r="O56" s="206"/>
      <c r="P56" s="206"/>
      <c r="Q56" s="206"/>
      <c r="R56" s="206"/>
      <c r="S56" s="206">
        <v>1</v>
      </c>
      <c r="T56" s="206"/>
      <c r="U56" s="206"/>
      <c r="V56" s="206"/>
      <c r="W56" s="206"/>
      <c r="X56" s="206"/>
      <c r="Y56" s="206">
        <v>1</v>
      </c>
      <c r="Z56" s="310"/>
      <c r="AA56" s="314" t="s">
        <v>33</v>
      </c>
      <c r="AB56" s="311"/>
      <c r="AC56" s="206"/>
      <c r="AD56" s="206"/>
      <c r="AE56" s="207" t="s">
        <v>146</v>
      </c>
    </row>
    <row r="57" spans="1:31" s="183" customFormat="1" thickBot="1" x14ac:dyDescent="0.25">
      <c r="A57" s="497" t="s">
        <v>82</v>
      </c>
      <c r="B57" s="498"/>
      <c r="C57" s="210">
        <f t="shared" ref="C57:Z57" si="0">SUM(C13:C56)</f>
        <v>3</v>
      </c>
      <c r="D57" s="210">
        <f t="shared" si="0"/>
        <v>1</v>
      </c>
      <c r="E57" s="211">
        <f t="shared" si="0"/>
        <v>2</v>
      </c>
      <c r="F57" s="212">
        <f t="shared" si="0"/>
        <v>0</v>
      </c>
      <c r="G57" s="211">
        <f t="shared" si="0"/>
        <v>6</v>
      </c>
      <c r="H57" s="212">
        <f t="shared" si="0"/>
        <v>0</v>
      </c>
      <c r="I57" s="211">
        <f t="shared" si="0"/>
        <v>5</v>
      </c>
      <c r="J57" s="212">
        <f t="shared" si="0"/>
        <v>0</v>
      </c>
      <c r="K57" s="211">
        <f t="shared" si="0"/>
        <v>3</v>
      </c>
      <c r="L57" s="211">
        <f t="shared" si="0"/>
        <v>0</v>
      </c>
      <c r="M57" s="211">
        <f t="shared" si="0"/>
        <v>8</v>
      </c>
      <c r="N57" s="211">
        <f t="shared" si="0"/>
        <v>0</v>
      </c>
      <c r="O57" s="211">
        <f t="shared" si="0"/>
        <v>5</v>
      </c>
      <c r="P57" s="212">
        <f t="shared" si="0"/>
        <v>0</v>
      </c>
      <c r="Q57" s="211">
        <f t="shared" si="0"/>
        <v>4</v>
      </c>
      <c r="R57" s="212">
        <f t="shared" si="0"/>
        <v>0</v>
      </c>
      <c r="S57" s="211">
        <f t="shared" si="0"/>
        <v>5</v>
      </c>
      <c r="T57" s="211">
        <f t="shared" si="0"/>
        <v>0</v>
      </c>
      <c r="U57" s="211">
        <f t="shared" si="0"/>
        <v>3</v>
      </c>
      <c r="V57" s="211">
        <f t="shared" si="0"/>
        <v>0</v>
      </c>
      <c r="W57" s="211">
        <f t="shared" si="0"/>
        <v>4</v>
      </c>
      <c r="X57" s="211">
        <f t="shared" si="0"/>
        <v>0</v>
      </c>
      <c r="Y57" s="211">
        <f t="shared" si="0"/>
        <v>3</v>
      </c>
      <c r="Z57" s="312">
        <f t="shared" si="0"/>
        <v>0</v>
      </c>
      <c r="AA57" s="315"/>
      <c r="AB57" s="313"/>
      <c r="AC57" s="212"/>
      <c r="AD57" s="212"/>
      <c r="AE57" s="214"/>
    </row>
    <row r="58" spans="1:31" s="183" customFormat="1" ht="12.75" x14ac:dyDescent="0.2">
      <c r="A58" s="499" t="s">
        <v>83</v>
      </c>
      <c r="B58" s="500"/>
      <c r="C58" s="500"/>
      <c r="D58" s="500"/>
      <c r="E58" s="500"/>
      <c r="F58" s="500"/>
      <c r="G58" s="500"/>
      <c r="H58" s="500"/>
      <c r="I58" s="500"/>
      <c r="J58" s="500"/>
      <c r="K58" s="500"/>
      <c r="L58" s="500"/>
      <c r="M58" s="500"/>
      <c r="N58" s="500"/>
      <c r="O58" s="500"/>
      <c r="P58" s="500"/>
      <c r="Q58" s="500"/>
      <c r="R58" s="500"/>
      <c r="S58" s="500"/>
      <c r="T58" s="500"/>
      <c r="U58" s="500"/>
      <c r="V58" s="500"/>
      <c r="W58" s="500"/>
      <c r="X58" s="500"/>
      <c r="Y58" s="500"/>
      <c r="Z58" s="500"/>
      <c r="AA58" s="566"/>
      <c r="AB58" s="500"/>
      <c r="AC58" s="500"/>
      <c r="AD58" s="500"/>
      <c r="AE58" s="567"/>
    </row>
    <row r="59" spans="1:31" x14ac:dyDescent="0.2">
      <c r="A59" s="481" t="s">
        <v>84</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483"/>
    </row>
    <row r="60" spans="1:31" x14ac:dyDescent="0.2">
      <c r="A60" s="505"/>
      <c r="B60" s="506"/>
      <c r="C60" s="506"/>
      <c r="D60" s="506"/>
      <c r="E60" s="506"/>
      <c r="F60" s="506"/>
      <c r="G60" s="506"/>
      <c r="H60" s="506"/>
      <c r="I60" s="506"/>
      <c r="J60" s="506"/>
      <c r="K60" s="506"/>
      <c r="L60" s="506"/>
      <c r="M60" s="506"/>
      <c r="N60" s="506"/>
      <c r="O60" s="506"/>
      <c r="P60" s="506"/>
      <c r="Q60" s="506"/>
      <c r="R60" s="506"/>
      <c r="S60" s="506"/>
      <c r="T60" s="506"/>
      <c r="U60" s="506"/>
      <c r="V60" s="506"/>
      <c r="W60" s="506"/>
      <c r="X60" s="506"/>
      <c r="Y60" s="506"/>
      <c r="Z60" s="506"/>
      <c r="AA60" s="506"/>
      <c r="AB60" s="506"/>
      <c r="AC60" s="506"/>
      <c r="AD60" s="506"/>
      <c r="AE60" s="507"/>
    </row>
    <row r="61" spans="1:31" x14ac:dyDescent="0.2">
      <c r="A61" s="508" t="s">
        <v>85</v>
      </c>
      <c r="B61" s="509"/>
      <c r="C61" s="510" t="s">
        <v>86</v>
      </c>
      <c r="D61" s="511"/>
      <c r="E61" s="215" t="s">
        <v>87</v>
      </c>
      <c r="F61" s="216"/>
      <c r="G61" s="510" t="s">
        <v>88</v>
      </c>
      <c r="H61" s="511"/>
      <c r="I61" s="510" t="s">
        <v>89</v>
      </c>
      <c r="J61" s="511"/>
      <c r="K61" s="510" t="s">
        <v>90</v>
      </c>
      <c r="L61" s="511"/>
      <c r="M61" s="510" t="s">
        <v>91</v>
      </c>
      <c r="N61" s="511"/>
      <c r="O61" s="510" t="s">
        <v>92</v>
      </c>
      <c r="P61" s="511"/>
      <c r="Q61" s="510" t="s">
        <v>93</v>
      </c>
      <c r="R61" s="511"/>
      <c r="S61" s="510" t="s">
        <v>94</v>
      </c>
      <c r="T61" s="511"/>
      <c r="U61" s="510" t="s">
        <v>95</v>
      </c>
      <c r="V61" s="511"/>
      <c r="W61" s="510" t="s">
        <v>96</v>
      </c>
      <c r="X61" s="511"/>
      <c r="Y61" s="510" t="s">
        <v>97</v>
      </c>
      <c r="Z61" s="511"/>
      <c r="AA61" s="217" t="s">
        <v>98</v>
      </c>
      <c r="AB61" s="218"/>
      <c r="AC61" s="218"/>
      <c r="AD61" s="218"/>
      <c r="AE61" s="219"/>
    </row>
    <row r="62" spans="1:31" x14ac:dyDescent="0.2">
      <c r="A62" s="513" t="s">
        <v>99</v>
      </c>
      <c r="B62" s="514"/>
      <c r="C62" s="220">
        <f>SUM(C57)</f>
        <v>3</v>
      </c>
      <c r="D62" s="221">
        <f t="shared" ref="D62:Z62" si="1">D57</f>
        <v>1</v>
      </c>
      <c r="E62" s="220">
        <f t="shared" si="1"/>
        <v>2</v>
      </c>
      <c r="F62" s="221">
        <f t="shared" si="1"/>
        <v>0</v>
      </c>
      <c r="G62" s="220">
        <f t="shared" si="1"/>
        <v>6</v>
      </c>
      <c r="H62" s="221">
        <f t="shared" si="1"/>
        <v>0</v>
      </c>
      <c r="I62" s="220">
        <f t="shared" si="1"/>
        <v>5</v>
      </c>
      <c r="J62" s="221">
        <f t="shared" si="1"/>
        <v>0</v>
      </c>
      <c r="K62" s="220">
        <f t="shared" si="1"/>
        <v>3</v>
      </c>
      <c r="L62" s="220">
        <f t="shared" si="1"/>
        <v>0</v>
      </c>
      <c r="M62" s="220">
        <f t="shared" si="1"/>
        <v>8</v>
      </c>
      <c r="N62" s="220">
        <f t="shared" si="1"/>
        <v>0</v>
      </c>
      <c r="O62" s="220">
        <f t="shared" si="1"/>
        <v>5</v>
      </c>
      <c r="P62" s="221">
        <f t="shared" si="1"/>
        <v>0</v>
      </c>
      <c r="Q62" s="220">
        <f t="shared" si="1"/>
        <v>4</v>
      </c>
      <c r="R62" s="220">
        <f t="shared" si="1"/>
        <v>0</v>
      </c>
      <c r="S62" s="220">
        <f t="shared" si="1"/>
        <v>5</v>
      </c>
      <c r="T62" s="220">
        <f t="shared" si="1"/>
        <v>0</v>
      </c>
      <c r="U62" s="220">
        <f t="shared" si="1"/>
        <v>3</v>
      </c>
      <c r="V62" s="220">
        <f t="shared" si="1"/>
        <v>0</v>
      </c>
      <c r="W62" s="220">
        <f t="shared" si="1"/>
        <v>4</v>
      </c>
      <c r="X62" s="220">
        <f t="shared" si="1"/>
        <v>0</v>
      </c>
      <c r="Y62" s="220">
        <f t="shared" si="1"/>
        <v>3</v>
      </c>
      <c r="Z62" s="220">
        <f t="shared" si="1"/>
        <v>0</v>
      </c>
      <c r="AA62" s="512">
        <f>C62+E62+G62+I62+K62+M62+O62+Q62+S62+U62+W62+Y62</f>
        <v>51</v>
      </c>
      <c r="AB62" s="222"/>
      <c r="AC62" s="512">
        <f>D62+F62+H62+J62+L62+N62+P62+R62+T62+V62+X62+Z62</f>
        <v>1</v>
      </c>
      <c r="AD62" s="512"/>
      <c r="AE62" s="223">
        <f>AC62/AA62</f>
        <v>1.9607843137254902E-2</v>
      </c>
    </row>
    <row r="63" spans="1:31" x14ac:dyDescent="0.2">
      <c r="A63" s="513" t="s">
        <v>100</v>
      </c>
      <c r="B63" s="514"/>
      <c r="C63" s="515">
        <f>D62/C62</f>
        <v>0.33333333333333331</v>
      </c>
      <c r="D63" s="516"/>
      <c r="E63" s="515">
        <f>F62/E62</f>
        <v>0</v>
      </c>
      <c r="F63" s="516"/>
      <c r="G63" s="515">
        <f>H62/G62</f>
        <v>0</v>
      </c>
      <c r="H63" s="516"/>
      <c r="I63" s="515">
        <f>J62/I62</f>
        <v>0</v>
      </c>
      <c r="J63" s="516"/>
      <c r="K63" s="515">
        <f>L62/K62</f>
        <v>0</v>
      </c>
      <c r="L63" s="516"/>
      <c r="M63" s="515">
        <f>N62/M62</f>
        <v>0</v>
      </c>
      <c r="N63" s="516"/>
      <c r="O63" s="515">
        <f>P62/O62</f>
        <v>0</v>
      </c>
      <c r="P63" s="516"/>
      <c r="Q63" s="515">
        <f>R62/Q62</f>
        <v>0</v>
      </c>
      <c r="R63" s="516"/>
      <c r="S63" s="515">
        <f>T62/S62</f>
        <v>0</v>
      </c>
      <c r="T63" s="516"/>
      <c r="U63" s="515">
        <f>V62/U62</f>
        <v>0</v>
      </c>
      <c r="V63" s="516"/>
      <c r="W63" s="515">
        <f>X62/W62</f>
        <v>0</v>
      </c>
      <c r="X63" s="516"/>
      <c r="Y63" s="515">
        <f>Z62/Y62</f>
        <v>0</v>
      </c>
      <c r="Z63" s="516"/>
      <c r="AA63" s="512"/>
      <c r="AB63" s="222"/>
      <c r="AC63" s="512"/>
      <c r="AD63" s="512"/>
      <c r="AE63" s="224"/>
    </row>
    <row r="64" spans="1:31" x14ac:dyDescent="0.2">
      <c r="A64" s="528" t="s">
        <v>101</v>
      </c>
      <c r="B64" s="529"/>
      <c r="C64" s="526">
        <v>0.9</v>
      </c>
      <c r="D64" s="527"/>
      <c r="E64" s="526">
        <v>0.9</v>
      </c>
      <c r="F64" s="527"/>
      <c r="G64" s="526">
        <v>0.9</v>
      </c>
      <c r="H64" s="527"/>
      <c r="I64" s="526">
        <v>0.9</v>
      </c>
      <c r="J64" s="527"/>
      <c r="K64" s="526">
        <v>0.9</v>
      </c>
      <c r="L64" s="527"/>
      <c r="M64" s="526">
        <v>0.9</v>
      </c>
      <c r="N64" s="527"/>
      <c r="O64" s="526">
        <v>0.9</v>
      </c>
      <c r="P64" s="527"/>
      <c r="Q64" s="526">
        <v>0.9</v>
      </c>
      <c r="R64" s="527"/>
      <c r="S64" s="526">
        <v>0.9</v>
      </c>
      <c r="T64" s="527"/>
      <c r="U64" s="526">
        <v>0.9</v>
      </c>
      <c r="V64" s="527"/>
      <c r="W64" s="526">
        <v>0.9</v>
      </c>
      <c r="X64" s="527"/>
      <c r="Y64" s="526">
        <v>0.9</v>
      </c>
      <c r="Z64" s="527"/>
      <c r="AA64" s="225" t="s">
        <v>102</v>
      </c>
      <c r="AB64" s="226"/>
      <c r="AC64" s="517" t="s">
        <v>103</v>
      </c>
      <c r="AD64" s="518"/>
      <c r="AE64" s="227">
        <v>0.9</v>
      </c>
    </row>
    <row r="65" spans="1:31" x14ac:dyDescent="0.2">
      <c r="A65" s="519"/>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1"/>
    </row>
    <row r="66" spans="1:31" x14ac:dyDescent="0.2">
      <c r="A66" s="522"/>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4"/>
    </row>
    <row r="67" spans="1:31" x14ac:dyDescent="0.2">
      <c r="A67" s="522"/>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4"/>
    </row>
    <row r="68" spans="1:31" x14ac:dyDescent="0.2">
      <c r="A68" s="522"/>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4"/>
    </row>
    <row r="69" spans="1:31" x14ac:dyDescent="0.2">
      <c r="A69" s="522"/>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4"/>
    </row>
    <row r="70" spans="1:31" x14ac:dyDescent="0.2">
      <c r="A70" s="522"/>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4"/>
    </row>
    <row r="71" spans="1:31" x14ac:dyDescent="0.2">
      <c r="A71" s="522"/>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4"/>
    </row>
    <row r="72" spans="1:31" x14ac:dyDescent="0.2">
      <c r="A72" s="522"/>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4"/>
    </row>
    <row r="73" spans="1:31" x14ac:dyDescent="0.2">
      <c r="A73" s="522"/>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4"/>
    </row>
    <row r="74" spans="1:31" x14ac:dyDescent="0.2">
      <c r="A74" s="522"/>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4"/>
    </row>
    <row r="75" spans="1:31" x14ac:dyDescent="0.2">
      <c r="A75" s="522"/>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4"/>
    </row>
    <row r="76" spans="1:31" x14ac:dyDescent="0.2">
      <c r="A76" s="522"/>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4"/>
    </row>
    <row r="77" spans="1:31" x14ac:dyDescent="0.2">
      <c r="A77" s="522"/>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4"/>
    </row>
    <row r="78" spans="1:31" x14ac:dyDescent="0.2">
      <c r="A78" s="522"/>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4"/>
    </row>
    <row r="79" spans="1:31" x14ac:dyDescent="0.2">
      <c r="A79" s="522"/>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4"/>
    </row>
    <row r="80" spans="1:31" x14ac:dyDescent="0.2">
      <c r="A80" s="522"/>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4"/>
    </row>
    <row r="81" spans="1:31" x14ac:dyDescent="0.2">
      <c r="A81" s="522"/>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4"/>
    </row>
    <row r="82" spans="1:31" x14ac:dyDescent="0.2">
      <c r="A82" s="522"/>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4"/>
    </row>
    <row r="83" spans="1:31" ht="15" x14ac:dyDescent="0.25">
      <c r="B83" s="525"/>
      <c r="C83" s="525"/>
      <c r="D83" s="525"/>
      <c r="E83" s="525"/>
      <c r="F83" s="525"/>
      <c r="G83" s="525"/>
      <c r="H83" s="525"/>
      <c r="I83" s="525"/>
      <c r="AE83" s="230"/>
    </row>
  </sheetData>
  <mergeCells count="84">
    <mergeCell ref="AC64:AD64"/>
    <mergeCell ref="A65:AE82"/>
    <mergeCell ref="B83:I83"/>
    <mergeCell ref="O64:P64"/>
    <mergeCell ref="Q64:R64"/>
    <mergeCell ref="S64:T64"/>
    <mergeCell ref="U64:V64"/>
    <mergeCell ref="W64:X64"/>
    <mergeCell ref="Y64:Z64"/>
    <mergeCell ref="K64:L64"/>
    <mergeCell ref="M64:N64"/>
    <mergeCell ref="A64:B64"/>
    <mergeCell ref="C64:D64"/>
    <mergeCell ref="E64:F64"/>
    <mergeCell ref="G64:H64"/>
    <mergeCell ref="I64:J64"/>
    <mergeCell ref="AC62:AD63"/>
    <mergeCell ref="A63:B63"/>
    <mergeCell ref="C63:D63"/>
    <mergeCell ref="E63:F63"/>
    <mergeCell ref="G63:H63"/>
    <mergeCell ref="A62:B62"/>
    <mergeCell ref="AA62:AA63"/>
    <mergeCell ref="U63:V63"/>
    <mergeCell ref="W63:X63"/>
    <mergeCell ref="Y63:Z63"/>
    <mergeCell ref="O63:P63"/>
    <mergeCell ref="Q63:R63"/>
    <mergeCell ref="S63:T63"/>
    <mergeCell ref="I63:J63"/>
    <mergeCell ref="K63:L63"/>
    <mergeCell ref="M63:N63"/>
    <mergeCell ref="A15:A49"/>
    <mergeCell ref="A57:B57"/>
    <mergeCell ref="A58:AE58"/>
    <mergeCell ref="A60:AE60"/>
    <mergeCell ref="A61:B61"/>
    <mergeCell ref="C61:D61"/>
    <mergeCell ref="G61:H61"/>
    <mergeCell ref="I61:J61"/>
    <mergeCell ref="K61:L61"/>
    <mergeCell ref="M61:N61"/>
    <mergeCell ref="O61:P61"/>
    <mergeCell ref="Q61:R61"/>
    <mergeCell ref="S61:T61"/>
    <mergeCell ref="U61:V61"/>
    <mergeCell ref="W61:X61"/>
    <mergeCell ref="Y61:Z61"/>
    <mergeCell ref="A59:AE59"/>
    <mergeCell ref="W11:X11"/>
    <mergeCell ref="Y11:Z11"/>
    <mergeCell ref="AB11:AB12"/>
    <mergeCell ref="AC11:AC12"/>
    <mergeCell ref="AD11:AD12"/>
    <mergeCell ref="A13:A14"/>
    <mergeCell ref="K11:L11"/>
    <mergeCell ref="M11:N11"/>
    <mergeCell ref="O11:P11"/>
    <mergeCell ref="Q11:R11"/>
    <mergeCell ref="S11:T11"/>
    <mergeCell ref="U11:V11"/>
    <mergeCell ref="A10:A12"/>
    <mergeCell ref="B10:B12"/>
    <mergeCell ref="C10:Z10"/>
    <mergeCell ref="AA10:AA12"/>
    <mergeCell ref="AB10:AD10"/>
    <mergeCell ref="AE10:AE12"/>
    <mergeCell ref="C11:D11"/>
    <mergeCell ref="E11:F11"/>
    <mergeCell ref="G11:H11"/>
    <mergeCell ref="I11:J11"/>
    <mergeCell ref="A7:X7"/>
    <mergeCell ref="Y7:AE7"/>
    <mergeCell ref="A8:X8"/>
    <mergeCell ref="Y8:AE8"/>
    <mergeCell ref="A9:B9"/>
    <mergeCell ref="C9:AE9"/>
    <mergeCell ref="A6:AE6"/>
    <mergeCell ref="A1:B3"/>
    <mergeCell ref="A4:AE4"/>
    <mergeCell ref="A5:AE5"/>
    <mergeCell ref="AE1:AE3"/>
    <mergeCell ref="C2:AD3"/>
    <mergeCell ref="C1:AD1"/>
  </mergeCells>
  <conditionalFormatting sqref="C13:Z57 AB13:AD57 C62:Z62 C63:C64 E63:E64 G63:G64 I63:I64 K63:K64 M63:M64 O63:O64 Q63:Q64 S63:S64 U63:U64 W63:W64 Y63:Y64">
    <cfRule type="cellIs" dxfId="155" priority="1" stopIfTrue="1" operator="equal">
      <formula>0</formula>
    </cfRule>
    <cfRule type="cellIs" dxfId="154" priority="2" operator="equal">
      <formula>0</formula>
    </cfRule>
    <cfRule type="cellIs" dxfId="153" priority="3" operator="between">
      <formula>1</formula>
      <formula>9</formula>
    </cfRule>
    <cfRule type="cellIs" dxfId="152" priority="4" stopIfTrue="1" operator="equal">
      <formula>0</formula>
    </cfRule>
    <cfRule type="cellIs" dxfId="151" priority="5" stopIfTrue="1" operator="equal">
      <formula>0</formula>
    </cfRule>
    <cfRule type="cellIs" dxfId="150" priority="6" stopIfTrue="1" operator="equal">
      <formula>0</formula>
    </cfRule>
    <cfRule type="cellIs" dxfId="149" priority="7" stopIfTrue="1" operator="equal">
      <formula>0</formula>
    </cfRule>
    <cfRule type="cellIs" dxfId="148" priority="8" stopIfTrue="1" operator="equal">
      <formula>1</formula>
    </cfRule>
  </conditionalFormatting>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E76"/>
  <sheetViews>
    <sheetView zoomScale="90" zoomScaleNormal="90" zoomScalePageLayoutView="110" workbookViewId="0">
      <pane xSplit="2" ySplit="12" topLeftCell="C25" activePane="bottomRight" state="frozen"/>
      <selection pane="topRight" activeCell="C1" sqref="C1"/>
      <selection pane="bottomLeft" activeCell="A13" sqref="A13"/>
      <selection pane="bottomRight" activeCell="R21" sqref="R21"/>
    </sheetView>
  </sheetViews>
  <sheetFormatPr baseColWidth="10" defaultColWidth="11.42578125" defaultRowHeight="12" outlineLevelRow="1" x14ac:dyDescent="0.2"/>
  <cols>
    <col min="1" max="1" width="4.85546875" style="228" customWidth="1"/>
    <col min="2" max="2" width="38.42578125" style="228" customWidth="1"/>
    <col min="3" max="26" width="3.42578125" style="228" customWidth="1"/>
    <col min="27" max="27" width="17.28515625" style="229" customWidth="1"/>
    <col min="28" max="28" width="6.42578125" style="229" customWidth="1"/>
    <col min="29" max="29" width="5.7109375" style="229" customWidth="1"/>
    <col min="30" max="30" width="6.42578125" style="229" customWidth="1"/>
    <col min="31" max="31" width="26" style="228" customWidth="1"/>
    <col min="32" max="257" width="11.42578125" style="176"/>
    <col min="258" max="258" width="8.42578125" style="176" customWidth="1"/>
    <col min="259" max="259" width="26.42578125" style="176" customWidth="1"/>
    <col min="260" max="275" width="4.140625" style="176" customWidth="1"/>
    <col min="276" max="277" width="5.85546875" style="176" customWidth="1"/>
    <col min="278" max="279" width="4.140625" style="176" customWidth="1"/>
    <col min="280" max="280" width="5.28515625" style="176" customWidth="1"/>
    <col min="281" max="281" width="5.140625" style="176" customWidth="1"/>
    <col min="282" max="282" width="5.42578125" style="176" customWidth="1"/>
    <col min="283" max="283" width="5.7109375" style="176" customWidth="1"/>
    <col min="284" max="284" width="17.28515625" style="176" customWidth="1"/>
    <col min="285" max="285" width="5.7109375" style="176" customWidth="1"/>
    <col min="286" max="286" width="6.42578125" style="176" customWidth="1"/>
    <col min="287" max="287" width="26" style="176" customWidth="1"/>
    <col min="288" max="513" width="11.42578125" style="176"/>
    <col min="514" max="514" width="8.42578125" style="176" customWidth="1"/>
    <col min="515" max="515" width="26.42578125" style="176" customWidth="1"/>
    <col min="516" max="531" width="4.140625" style="176" customWidth="1"/>
    <col min="532" max="533" width="5.85546875" style="176" customWidth="1"/>
    <col min="534" max="535" width="4.140625" style="176" customWidth="1"/>
    <col min="536" max="536" width="5.28515625" style="176" customWidth="1"/>
    <col min="537" max="537" width="5.140625" style="176" customWidth="1"/>
    <col min="538" max="538" width="5.42578125" style="176" customWidth="1"/>
    <col min="539" max="539" width="5.7109375" style="176" customWidth="1"/>
    <col min="540" max="540" width="17.28515625" style="176" customWidth="1"/>
    <col min="541" max="541" width="5.7109375" style="176" customWidth="1"/>
    <col min="542" max="542" width="6.42578125" style="176" customWidth="1"/>
    <col min="543" max="543" width="26" style="176" customWidth="1"/>
    <col min="544" max="769" width="11.42578125" style="176"/>
    <col min="770" max="770" width="8.42578125" style="176" customWidth="1"/>
    <col min="771" max="771" width="26.42578125" style="176" customWidth="1"/>
    <col min="772" max="787" width="4.140625" style="176" customWidth="1"/>
    <col min="788" max="789" width="5.85546875" style="176" customWidth="1"/>
    <col min="790" max="791" width="4.140625" style="176" customWidth="1"/>
    <col min="792" max="792" width="5.28515625" style="176" customWidth="1"/>
    <col min="793" max="793" width="5.140625" style="176" customWidth="1"/>
    <col min="794" max="794" width="5.42578125" style="176" customWidth="1"/>
    <col min="795" max="795" width="5.7109375" style="176" customWidth="1"/>
    <col min="796" max="796" width="17.28515625" style="176" customWidth="1"/>
    <col min="797" max="797" width="5.7109375" style="176" customWidth="1"/>
    <col min="798" max="798" width="6.42578125" style="176" customWidth="1"/>
    <col min="799" max="799" width="26" style="176" customWidth="1"/>
    <col min="800" max="1025" width="11.42578125" style="176"/>
    <col min="1026" max="1026" width="8.42578125" style="176" customWidth="1"/>
    <col min="1027" max="1027" width="26.42578125" style="176" customWidth="1"/>
    <col min="1028" max="1043" width="4.140625" style="176" customWidth="1"/>
    <col min="1044" max="1045" width="5.85546875" style="176" customWidth="1"/>
    <col min="1046" max="1047" width="4.140625" style="176" customWidth="1"/>
    <col min="1048" max="1048" width="5.28515625" style="176" customWidth="1"/>
    <col min="1049" max="1049" width="5.140625" style="176" customWidth="1"/>
    <col min="1050" max="1050" width="5.42578125" style="176" customWidth="1"/>
    <col min="1051" max="1051" width="5.7109375" style="176" customWidth="1"/>
    <col min="1052" max="1052" width="17.28515625" style="176" customWidth="1"/>
    <col min="1053" max="1053" width="5.7109375" style="176" customWidth="1"/>
    <col min="1054" max="1054" width="6.42578125" style="176" customWidth="1"/>
    <col min="1055" max="1055" width="26" style="176" customWidth="1"/>
    <col min="1056" max="1281" width="11.42578125" style="176"/>
    <col min="1282" max="1282" width="8.42578125" style="176" customWidth="1"/>
    <col min="1283" max="1283" width="26.42578125" style="176" customWidth="1"/>
    <col min="1284" max="1299" width="4.140625" style="176" customWidth="1"/>
    <col min="1300" max="1301" width="5.85546875" style="176" customWidth="1"/>
    <col min="1302" max="1303" width="4.140625" style="176" customWidth="1"/>
    <col min="1304" max="1304" width="5.28515625" style="176" customWidth="1"/>
    <col min="1305" max="1305" width="5.140625" style="176" customWidth="1"/>
    <col min="1306" max="1306" width="5.42578125" style="176" customWidth="1"/>
    <col min="1307" max="1307" width="5.7109375" style="176" customWidth="1"/>
    <col min="1308" max="1308" width="17.28515625" style="176" customWidth="1"/>
    <col min="1309" max="1309" width="5.7109375" style="176" customWidth="1"/>
    <col min="1310" max="1310" width="6.42578125" style="176" customWidth="1"/>
    <col min="1311" max="1311" width="26" style="176" customWidth="1"/>
    <col min="1312" max="1537" width="11.42578125" style="176"/>
    <col min="1538" max="1538" width="8.42578125" style="176" customWidth="1"/>
    <col min="1539" max="1539" width="26.42578125" style="176" customWidth="1"/>
    <col min="1540" max="1555" width="4.140625" style="176" customWidth="1"/>
    <col min="1556" max="1557" width="5.85546875" style="176" customWidth="1"/>
    <col min="1558" max="1559" width="4.140625" style="176" customWidth="1"/>
    <col min="1560" max="1560" width="5.28515625" style="176" customWidth="1"/>
    <col min="1561" max="1561" width="5.140625" style="176" customWidth="1"/>
    <col min="1562" max="1562" width="5.42578125" style="176" customWidth="1"/>
    <col min="1563" max="1563" width="5.7109375" style="176" customWidth="1"/>
    <col min="1564" max="1564" width="17.28515625" style="176" customWidth="1"/>
    <col min="1565" max="1565" width="5.7109375" style="176" customWidth="1"/>
    <col min="1566" max="1566" width="6.42578125" style="176" customWidth="1"/>
    <col min="1567" max="1567" width="26" style="176" customWidth="1"/>
    <col min="1568" max="1793" width="11.42578125" style="176"/>
    <col min="1794" max="1794" width="8.42578125" style="176" customWidth="1"/>
    <col min="1795" max="1795" width="26.42578125" style="176" customWidth="1"/>
    <col min="1796" max="1811" width="4.140625" style="176" customWidth="1"/>
    <col min="1812" max="1813" width="5.85546875" style="176" customWidth="1"/>
    <col min="1814" max="1815" width="4.140625" style="176" customWidth="1"/>
    <col min="1816" max="1816" width="5.28515625" style="176" customWidth="1"/>
    <col min="1817" max="1817" width="5.140625" style="176" customWidth="1"/>
    <col min="1818" max="1818" width="5.42578125" style="176" customWidth="1"/>
    <col min="1819" max="1819" width="5.7109375" style="176" customWidth="1"/>
    <col min="1820" max="1820" width="17.28515625" style="176" customWidth="1"/>
    <col min="1821" max="1821" width="5.7109375" style="176" customWidth="1"/>
    <col min="1822" max="1822" width="6.42578125" style="176" customWidth="1"/>
    <col min="1823" max="1823" width="26" style="176" customWidth="1"/>
    <col min="1824" max="2049" width="11.42578125" style="176"/>
    <col min="2050" max="2050" width="8.42578125" style="176" customWidth="1"/>
    <col min="2051" max="2051" width="26.42578125" style="176" customWidth="1"/>
    <col min="2052" max="2067" width="4.140625" style="176" customWidth="1"/>
    <col min="2068" max="2069" width="5.85546875" style="176" customWidth="1"/>
    <col min="2070" max="2071" width="4.140625" style="176" customWidth="1"/>
    <col min="2072" max="2072" width="5.28515625" style="176" customWidth="1"/>
    <col min="2073" max="2073" width="5.140625" style="176" customWidth="1"/>
    <col min="2074" max="2074" width="5.42578125" style="176" customWidth="1"/>
    <col min="2075" max="2075" width="5.7109375" style="176" customWidth="1"/>
    <col min="2076" max="2076" width="17.28515625" style="176" customWidth="1"/>
    <col min="2077" max="2077" width="5.7109375" style="176" customWidth="1"/>
    <col min="2078" max="2078" width="6.42578125" style="176" customWidth="1"/>
    <col min="2079" max="2079" width="26" style="176" customWidth="1"/>
    <col min="2080" max="2305" width="11.42578125" style="176"/>
    <col min="2306" max="2306" width="8.42578125" style="176" customWidth="1"/>
    <col min="2307" max="2307" width="26.42578125" style="176" customWidth="1"/>
    <col min="2308" max="2323" width="4.140625" style="176" customWidth="1"/>
    <col min="2324" max="2325" width="5.85546875" style="176" customWidth="1"/>
    <col min="2326" max="2327" width="4.140625" style="176" customWidth="1"/>
    <col min="2328" max="2328" width="5.28515625" style="176" customWidth="1"/>
    <col min="2329" max="2329" width="5.140625" style="176" customWidth="1"/>
    <col min="2330" max="2330" width="5.42578125" style="176" customWidth="1"/>
    <col min="2331" max="2331" width="5.7109375" style="176" customWidth="1"/>
    <col min="2332" max="2332" width="17.28515625" style="176" customWidth="1"/>
    <col min="2333" max="2333" width="5.7109375" style="176" customWidth="1"/>
    <col min="2334" max="2334" width="6.42578125" style="176" customWidth="1"/>
    <col min="2335" max="2335" width="26" style="176" customWidth="1"/>
    <col min="2336" max="2561" width="11.42578125" style="176"/>
    <col min="2562" max="2562" width="8.42578125" style="176" customWidth="1"/>
    <col min="2563" max="2563" width="26.42578125" style="176" customWidth="1"/>
    <col min="2564" max="2579" width="4.140625" style="176" customWidth="1"/>
    <col min="2580" max="2581" width="5.85546875" style="176" customWidth="1"/>
    <col min="2582" max="2583" width="4.140625" style="176" customWidth="1"/>
    <col min="2584" max="2584" width="5.28515625" style="176" customWidth="1"/>
    <col min="2585" max="2585" width="5.140625" style="176" customWidth="1"/>
    <col min="2586" max="2586" width="5.42578125" style="176" customWidth="1"/>
    <col min="2587" max="2587" width="5.7109375" style="176" customWidth="1"/>
    <col min="2588" max="2588" width="17.28515625" style="176" customWidth="1"/>
    <col min="2589" max="2589" width="5.7109375" style="176" customWidth="1"/>
    <col min="2590" max="2590" width="6.42578125" style="176" customWidth="1"/>
    <col min="2591" max="2591" width="26" style="176" customWidth="1"/>
    <col min="2592" max="2817" width="11.42578125" style="176"/>
    <col min="2818" max="2818" width="8.42578125" style="176" customWidth="1"/>
    <col min="2819" max="2819" width="26.42578125" style="176" customWidth="1"/>
    <col min="2820" max="2835" width="4.140625" style="176" customWidth="1"/>
    <col min="2836" max="2837" width="5.85546875" style="176" customWidth="1"/>
    <col min="2838" max="2839" width="4.140625" style="176" customWidth="1"/>
    <col min="2840" max="2840" width="5.28515625" style="176" customWidth="1"/>
    <col min="2841" max="2841" width="5.140625" style="176" customWidth="1"/>
    <col min="2842" max="2842" width="5.42578125" style="176" customWidth="1"/>
    <col min="2843" max="2843" width="5.7109375" style="176" customWidth="1"/>
    <col min="2844" max="2844" width="17.28515625" style="176" customWidth="1"/>
    <col min="2845" max="2845" width="5.7109375" style="176" customWidth="1"/>
    <col min="2846" max="2846" width="6.42578125" style="176" customWidth="1"/>
    <col min="2847" max="2847" width="26" style="176" customWidth="1"/>
    <col min="2848" max="3073" width="11.42578125" style="176"/>
    <col min="3074" max="3074" width="8.42578125" style="176" customWidth="1"/>
    <col min="3075" max="3075" width="26.42578125" style="176" customWidth="1"/>
    <col min="3076" max="3091" width="4.140625" style="176" customWidth="1"/>
    <col min="3092" max="3093" width="5.85546875" style="176" customWidth="1"/>
    <col min="3094" max="3095" width="4.140625" style="176" customWidth="1"/>
    <col min="3096" max="3096" width="5.28515625" style="176" customWidth="1"/>
    <col min="3097" max="3097" width="5.140625" style="176" customWidth="1"/>
    <col min="3098" max="3098" width="5.42578125" style="176" customWidth="1"/>
    <col min="3099" max="3099" width="5.7109375" style="176" customWidth="1"/>
    <col min="3100" max="3100" width="17.28515625" style="176" customWidth="1"/>
    <col min="3101" max="3101" width="5.7109375" style="176" customWidth="1"/>
    <col min="3102" max="3102" width="6.42578125" style="176" customWidth="1"/>
    <col min="3103" max="3103" width="26" style="176" customWidth="1"/>
    <col min="3104" max="3329" width="11.42578125" style="176"/>
    <col min="3330" max="3330" width="8.42578125" style="176" customWidth="1"/>
    <col min="3331" max="3331" width="26.42578125" style="176" customWidth="1"/>
    <col min="3332" max="3347" width="4.140625" style="176" customWidth="1"/>
    <col min="3348" max="3349" width="5.85546875" style="176" customWidth="1"/>
    <col min="3350" max="3351" width="4.140625" style="176" customWidth="1"/>
    <col min="3352" max="3352" width="5.28515625" style="176" customWidth="1"/>
    <col min="3353" max="3353" width="5.140625" style="176" customWidth="1"/>
    <col min="3354" max="3354" width="5.42578125" style="176" customWidth="1"/>
    <col min="3355" max="3355" width="5.7109375" style="176" customWidth="1"/>
    <col min="3356" max="3356" width="17.28515625" style="176" customWidth="1"/>
    <col min="3357" max="3357" width="5.7109375" style="176" customWidth="1"/>
    <col min="3358" max="3358" width="6.42578125" style="176" customWidth="1"/>
    <col min="3359" max="3359" width="26" style="176" customWidth="1"/>
    <col min="3360" max="3585" width="11.42578125" style="176"/>
    <col min="3586" max="3586" width="8.42578125" style="176" customWidth="1"/>
    <col min="3587" max="3587" width="26.42578125" style="176" customWidth="1"/>
    <col min="3588" max="3603" width="4.140625" style="176" customWidth="1"/>
    <col min="3604" max="3605" width="5.85546875" style="176" customWidth="1"/>
    <col min="3606" max="3607" width="4.140625" style="176" customWidth="1"/>
    <col min="3608" max="3608" width="5.28515625" style="176" customWidth="1"/>
    <col min="3609" max="3609" width="5.140625" style="176" customWidth="1"/>
    <col min="3610" max="3610" width="5.42578125" style="176" customWidth="1"/>
    <col min="3611" max="3611" width="5.7109375" style="176" customWidth="1"/>
    <col min="3612" max="3612" width="17.28515625" style="176" customWidth="1"/>
    <col min="3613" max="3613" width="5.7109375" style="176" customWidth="1"/>
    <col min="3614" max="3614" width="6.42578125" style="176" customWidth="1"/>
    <col min="3615" max="3615" width="26" style="176" customWidth="1"/>
    <col min="3616" max="3841" width="11.42578125" style="176"/>
    <col min="3842" max="3842" width="8.42578125" style="176" customWidth="1"/>
    <col min="3843" max="3843" width="26.42578125" style="176" customWidth="1"/>
    <col min="3844" max="3859" width="4.140625" style="176" customWidth="1"/>
    <col min="3860" max="3861" width="5.85546875" style="176" customWidth="1"/>
    <col min="3862" max="3863" width="4.140625" style="176" customWidth="1"/>
    <col min="3864" max="3864" width="5.28515625" style="176" customWidth="1"/>
    <col min="3865" max="3865" width="5.140625" style="176" customWidth="1"/>
    <col min="3866" max="3866" width="5.42578125" style="176" customWidth="1"/>
    <col min="3867" max="3867" width="5.7109375" style="176" customWidth="1"/>
    <col min="3868" max="3868" width="17.28515625" style="176" customWidth="1"/>
    <col min="3869" max="3869" width="5.7109375" style="176" customWidth="1"/>
    <col min="3870" max="3870" width="6.42578125" style="176" customWidth="1"/>
    <col min="3871" max="3871" width="26" style="176" customWidth="1"/>
    <col min="3872" max="4097" width="11.42578125" style="176"/>
    <col min="4098" max="4098" width="8.42578125" style="176" customWidth="1"/>
    <col min="4099" max="4099" width="26.42578125" style="176" customWidth="1"/>
    <col min="4100" max="4115" width="4.140625" style="176" customWidth="1"/>
    <col min="4116" max="4117" width="5.85546875" style="176" customWidth="1"/>
    <col min="4118" max="4119" width="4.140625" style="176" customWidth="1"/>
    <col min="4120" max="4120" width="5.28515625" style="176" customWidth="1"/>
    <col min="4121" max="4121" width="5.140625" style="176" customWidth="1"/>
    <col min="4122" max="4122" width="5.42578125" style="176" customWidth="1"/>
    <col min="4123" max="4123" width="5.7109375" style="176" customWidth="1"/>
    <col min="4124" max="4124" width="17.28515625" style="176" customWidth="1"/>
    <col min="4125" max="4125" width="5.7109375" style="176" customWidth="1"/>
    <col min="4126" max="4126" width="6.42578125" style="176" customWidth="1"/>
    <col min="4127" max="4127" width="26" style="176" customWidth="1"/>
    <col min="4128" max="4353" width="11.42578125" style="176"/>
    <col min="4354" max="4354" width="8.42578125" style="176" customWidth="1"/>
    <col min="4355" max="4355" width="26.42578125" style="176" customWidth="1"/>
    <col min="4356" max="4371" width="4.140625" style="176" customWidth="1"/>
    <col min="4372" max="4373" width="5.85546875" style="176" customWidth="1"/>
    <col min="4374" max="4375" width="4.140625" style="176" customWidth="1"/>
    <col min="4376" max="4376" width="5.28515625" style="176" customWidth="1"/>
    <col min="4377" max="4377" width="5.140625" style="176" customWidth="1"/>
    <col min="4378" max="4378" width="5.42578125" style="176" customWidth="1"/>
    <col min="4379" max="4379" width="5.7109375" style="176" customWidth="1"/>
    <col min="4380" max="4380" width="17.28515625" style="176" customWidth="1"/>
    <col min="4381" max="4381" width="5.7109375" style="176" customWidth="1"/>
    <col min="4382" max="4382" width="6.42578125" style="176" customWidth="1"/>
    <col min="4383" max="4383" width="26" style="176" customWidth="1"/>
    <col min="4384" max="4609" width="11.42578125" style="176"/>
    <col min="4610" max="4610" width="8.42578125" style="176" customWidth="1"/>
    <col min="4611" max="4611" width="26.42578125" style="176" customWidth="1"/>
    <col min="4612" max="4627" width="4.140625" style="176" customWidth="1"/>
    <col min="4628" max="4629" width="5.85546875" style="176" customWidth="1"/>
    <col min="4630" max="4631" width="4.140625" style="176" customWidth="1"/>
    <col min="4632" max="4632" width="5.28515625" style="176" customWidth="1"/>
    <col min="4633" max="4633" width="5.140625" style="176" customWidth="1"/>
    <col min="4634" max="4634" width="5.42578125" style="176" customWidth="1"/>
    <col min="4635" max="4635" width="5.7109375" style="176" customWidth="1"/>
    <col min="4636" max="4636" width="17.28515625" style="176" customWidth="1"/>
    <col min="4637" max="4637" width="5.7109375" style="176" customWidth="1"/>
    <col min="4638" max="4638" width="6.42578125" style="176" customWidth="1"/>
    <col min="4639" max="4639" width="26" style="176" customWidth="1"/>
    <col min="4640" max="4865" width="11.42578125" style="176"/>
    <col min="4866" max="4866" width="8.42578125" style="176" customWidth="1"/>
    <col min="4867" max="4867" width="26.42578125" style="176" customWidth="1"/>
    <col min="4868" max="4883" width="4.140625" style="176" customWidth="1"/>
    <col min="4884" max="4885" width="5.85546875" style="176" customWidth="1"/>
    <col min="4886" max="4887" width="4.140625" style="176" customWidth="1"/>
    <col min="4888" max="4888" width="5.28515625" style="176" customWidth="1"/>
    <col min="4889" max="4889" width="5.140625" style="176" customWidth="1"/>
    <col min="4890" max="4890" width="5.42578125" style="176" customWidth="1"/>
    <col min="4891" max="4891" width="5.7109375" style="176" customWidth="1"/>
    <col min="4892" max="4892" width="17.28515625" style="176" customWidth="1"/>
    <col min="4893" max="4893" width="5.7109375" style="176" customWidth="1"/>
    <col min="4894" max="4894" width="6.42578125" style="176" customWidth="1"/>
    <col min="4895" max="4895" width="26" style="176" customWidth="1"/>
    <col min="4896" max="5121" width="11.42578125" style="176"/>
    <col min="5122" max="5122" width="8.42578125" style="176" customWidth="1"/>
    <col min="5123" max="5123" width="26.42578125" style="176" customWidth="1"/>
    <col min="5124" max="5139" width="4.140625" style="176" customWidth="1"/>
    <col min="5140" max="5141" width="5.85546875" style="176" customWidth="1"/>
    <col min="5142" max="5143" width="4.140625" style="176" customWidth="1"/>
    <col min="5144" max="5144" width="5.28515625" style="176" customWidth="1"/>
    <col min="5145" max="5145" width="5.140625" style="176" customWidth="1"/>
    <col min="5146" max="5146" width="5.42578125" style="176" customWidth="1"/>
    <col min="5147" max="5147" width="5.7109375" style="176" customWidth="1"/>
    <col min="5148" max="5148" width="17.28515625" style="176" customWidth="1"/>
    <col min="5149" max="5149" width="5.7109375" style="176" customWidth="1"/>
    <col min="5150" max="5150" width="6.42578125" style="176" customWidth="1"/>
    <col min="5151" max="5151" width="26" style="176" customWidth="1"/>
    <col min="5152" max="5377" width="11.42578125" style="176"/>
    <col min="5378" max="5378" width="8.42578125" style="176" customWidth="1"/>
    <col min="5379" max="5379" width="26.42578125" style="176" customWidth="1"/>
    <col min="5380" max="5395" width="4.140625" style="176" customWidth="1"/>
    <col min="5396" max="5397" width="5.85546875" style="176" customWidth="1"/>
    <col min="5398" max="5399" width="4.140625" style="176" customWidth="1"/>
    <col min="5400" max="5400" width="5.28515625" style="176" customWidth="1"/>
    <col min="5401" max="5401" width="5.140625" style="176" customWidth="1"/>
    <col min="5402" max="5402" width="5.42578125" style="176" customWidth="1"/>
    <col min="5403" max="5403" width="5.7109375" style="176" customWidth="1"/>
    <col min="5404" max="5404" width="17.28515625" style="176" customWidth="1"/>
    <col min="5405" max="5405" width="5.7109375" style="176" customWidth="1"/>
    <col min="5406" max="5406" width="6.42578125" style="176" customWidth="1"/>
    <col min="5407" max="5407" width="26" style="176" customWidth="1"/>
    <col min="5408" max="5633" width="11.42578125" style="176"/>
    <col min="5634" max="5634" width="8.42578125" style="176" customWidth="1"/>
    <col min="5635" max="5635" width="26.42578125" style="176" customWidth="1"/>
    <col min="5636" max="5651" width="4.140625" style="176" customWidth="1"/>
    <col min="5652" max="5653" width="5.85546875" style="176" customWidth="1"/>
    <col min="5654" max="5655" width="4.140625" style="176" customWidth="1"/>
    <col min="5656" max="5656" width="5.28515625" style="176" customWidth="1"/>
    <col min="5657" max="5657" width="5.140625" style="176" customWidth="1"/>
    <col min="5658" max="5658" width="5.42578125" style="176" customWidth="1"/>
    <col min="5659" max="5659" width="5.7109375" style="176" customWidth="1"/>
    <col min="5660" max="5660" width="17.28515625" style="176" customWidth="1"/>
    <col min="5661" max="5661" width="5.7109375" style="176" customWidth="1"/>
    <col min="5662" max="5662" width="6.42578125" style="176" customWidth="1"/>
    <col min="5663" max="5663" width="26" style="176" customWidth="1"/>
    <col min="5664" max="5889" width="11.42578125" style="176"/>
    <col min="5890" max="5890" width="8.42578125" style="176" customWidth="1"/>
    <col min="5891" max="5891" width="26.42578125" style="176" customWidth="1"/>
    <col min="5892" max="5907" width="4.140625" style="176" customWidth="1"/>
    <col min="5908" max="5909" width="5.85546875" style="176" customWidth="1"/>
    <col min="5910" max="5911" width="4.140625" style="176" customWidth="1"/>
    <col min="5912" max="5912" width="5.28515625" style="176" customWidth="1"/>
    <col min="5913" max="5913" width="5.140625" style="176" customWidth="1"/>
    <col min="5914" max="5914" width="5.42578125" style="176" customWidth="1"/>
    <col min="5915" max="5915" width="5.7109375" style="176" customWidth="1"/>
    <col min="5916" max="5916" width="17.28515625" style="176" customWidth="1"/>
    <col min="5917" max="5917" width="5.7109375" style="176" customWidth="1"/>
    <col min="5918" max="5918" width="6.42578125" style="176" customWidth="1"/>
    <col min="5919" max="5919" width="26" style="176" customWidth="1"/>
    <col min="5920" max="6145" width="11.42578125" style="176"/>
    <col min="6146" max="6146" width="8.42578125" style="176" customWidth="1"/>
    <col min="6147" max="6147" width="26.42578125" style="176" customWidth="1"/>
    <col min="6148" max="6163" width="4.140625" style="176" customWidth="1"/>
    <col min="6164" max="6165" width="5.85546875" style="176" customWidth="1"/>
    <col min="6166" max="6167" width="4.140625" style="176" customWidth="1"/>
    <col min="6168" max="6168" width="5.28515625" style="176" customWidth="1"/>
    <col min="6169" max="6169" width="5.140625" style="176" customWidth="1"/>
    <col min="6170" max="6170" width="5.42578125" style="176" customWidth="1"/>
    <col min="6171" max="6171" width="5.7109375" style="176" customWidth="1"/>
    <col min="6172" max="6172" width="17.28515625" style="176" customWidth="1"/>
    <col min="6173" max="6173" width="5.7109375" style="176" customWidth="1"/>
    <col min="6174" max="6174" width="6.42578125" style="176" customWidth="1"/>
    <col min="6175" max="6175" width="26" style="176" customWidth="1"/>
    <col min="6176" max="6401" width="11.42578125" style="176"/>
    <col min="6402" max="6402" width="8.42578125" style="176" customWidth="1"/>
    <col min="6403" max="6403" width="26.42578125" style="176" customWidth="1"/>
    <col min="6404" max="6419" width="4.140625" style="176" customWidth="1"/>
    <col min="6420" max="6421" width="5.85546875" style="176" customWidth="1"/>
    <col min="6422" max="6423" width="4.140625" style="176" customWidth="1"/>
    <col min="6424" max="6424" width="5.28515625" style="176" customWidth="1"/>
    <col min="6425" max="6425" width="5.140625" style="176" customWidth="1"/>
    <col min="6426" max="6426" width="5.42578125" style="176" customWidth="1"/>
    <col min="6427" max="6427" width="5.7109375" style="176" customWidth="1"/>
    <col min="6428" max="6428" width="17.28515625" style="176" customWidth="1"/>
    <col min="6429" max="6429" width="5.7109375" style="176" customWidth="1"/>
    <col min="6430" max="6430" width="6.42578125" style="176" customWidth="1"/>
    <col min="6431" max="6431" width="26" style="176" customWidth="1"/>
    <col min="6432" max="6657" width="11.42578125" style="176"/>
    <col min="6658" max="6658" width="8.42578125" style="176" customWidth="1"/>
    <col min="6659" max="6659" width="26.42578125" style="176" customWidth="1"/>
    <col min="6660" max="6675" width="4.140625" style="176" customWidth="1"/>
    <col min="6676" max="6677" width="5.85546875" style="176" customWidth="1"/>
    <col min="6678" max="6679" width="4.140625" style="176" customWidth="1"/>
    <col min="6680" max="6680" width="5.28515625" style="176" customWidth="1"/>
    <col min="6681" max="6681" width="5.140625" style="176" customWidth="1"/>
    <col min="6682" max="6682" width="5.42578125" style="176" customWidth="1"/>
    <col min="6683" max="6683" width="5.7109375" style="176" customWidth="1"/>
    <col min="6684" max="6684" width="17.28515625" style="176" customWidth="1"/>
    <col min="6685" max="6685" width="5.7109375" style="176" customWidth="1"/>
    <col min="6686" max="6686" width="6.42578125" style="176" customWidth="1"/>
    <col min="6687" max="6687" width="26" style="176" customWidth="1"/>
    <col min="6688" max="6913" width="11.42578125" style="176"/>
    <col min="6914" max="6914" width="8.42578125" style="176" customWidth="1"/>
    <col min="6915" max="6915" width="26.42578125" style="176" customWidth="1"/>
    <col min="6916" max="6931" width="4.140625" style="176" customWidth="1"/>
    <col min="6932" max="6933" width="5.85546875" style="176" customWidth="1"/>
    <col min="6934" max="6935" width="4.140625" style="176" customWidth="1"/>
    <col min="6936" max="6936" width="5.28515625" style="176" customWidth="1"/>
    <col min="6937" max="6937" width="5.140625" style="176" customWidth="1"/>
    <col min="6938" max="6938" width="5.42578125" style="176" customWidth="1"/>
    <col min="6939" max="6939" width="5.7109375" style="176" customWidth="1"/>
    <col min="6940" max="6940" width="17.28515625" style="176" customWidth="1"/>
    <col min="6941" max="6941" width="5.7109375" style="176" customWidth="1"/>
    <col min="6942" max="6942" width="6.42578125" style="176" customWidth="1"/>
    <col min="6943" max="6943" width="26" style="176" customWidth="1"/>
    <col min="6944" max="7169" width="11.42578125" style="176"/>
    <col min="7170" max="7170" width="8.42578125" style="176" customWidth="1"/>
    <col min="7171" max="7171" width="26.42578125" style="176" customWidth="1"/>
    <col min="7172" max="7187" width="4.140625" style="176" customWidth="1"/>
    <col min="7188" max="7189" width="5.85546875" style="176" customWidth="1"/>
    <col min="7190" max="7191" width="4.140625" style="176" customWidth="1"/>
    <col min="7192" max="7192" width="5.28515625" style="176" customWidth="1"/>
    <col min="7193" max="7193" width="5.140625" style="176" customWidth="1"/>
    <col min="7194" max="7194" width="5.42578125" style="176" customWidth="1"/>
    <col min="7195" max="7195" width="5.7109375" style="176" customWidth="1"/>
    <col min="7196" max="7196" width="17.28515625" style="176" customWidth="1"/>
    <col min="7197" max="7197" width="5.7109375" style="176" customWidth="1"/>
    <col min="7198" max="7198" width="6.42578125" style="176" customWidth="1"/>
    <col min="7199" max="7199" width="26" style="176" customWidth="1"/>
    <col min="7200" max="7425" width="11.42578125" style="176"/>
    <col min="7426" max="7426" width="8.42578125" style="176" customWidth="1"/>
    <col min="7427" max="7427" width="26.42578125" style="176" customWidth="1"/>
    <col min="7428" max="7443" width="4.140625" style="176" customWidth="1"/>
    <col min="7444" max="7445" width="5.85546875" style="176" customWidth="1"/>
    <col min="7446" max="7447" width="4.140625" style="176" customWidth="1"/>
    <col min="7448" max="7448" width="5.28515625" style="176" customWidth="1"/>
    <col min="7449" max="7449" width="5.140625" style="176" customWidth="1"/>
    <col min="7450" max="7450" width="5.42578125" style="176" customWidth="1"/>
    <col min="7451" max="7451" width="5.7109375" style="176" customWidth="1"/>
    <col min="7452" max="7452" width="17.28515625" style="176" customWidth="1"/>
    <col min="7453" max="7453" width="5.7109375" style="176" customWidth="1"/>
    <col min="7454" max="7454" width="6.42578125" style="176" customWidth="1"/>
    <col min="7455" max="7455" width="26" style="176" customWidth="1"/>
    <col min="7456" max="7681" width="11.42578125" style="176"/>
    <col min="7682" max="7682" width="8.42578125" style="176" customWidth="1"/>
    <col min="7683" max="7683" width="26.42578125" style="176" customWidth="1"/>
    <col min="7684" max="7699" width="4.140625" style="176" customWidth="1"/>
    <col min="7700" max="7701" width="5.85546875" style="176" customWidth="1"/>
    <col min="7702" max="7703" width="4.140625" style="176" customWidth="1"/>
    <col min="7704" max="7704" width="5.28515625" style="176" customWidth="1"/>
    <col min="7705" max="7705" width="5.140625" style="176" customWidth="1"/>
    <col min="7706" max="7706" width="5.42578125" style="176" customWidth="1"/>
    <col min="7707" max="7707" width="5.7109375" style="176" customWidth="1"/>
    <col min="7708" max="7708" width="17.28515625" style="176" customWidth="1"/>
    <col min="7709" max="7709" width="5.7109375" style="176" customWidth="1"/>
    <col min="7710" max="7710" width="6.42578125" style="176" customWidth="1"/>
    <col min="7711" max="7711" width="26" style="176" customWidth="1"/>
    <col min="7712" max="7937" width="11.42578125" style="176"/>
    <col min="7938" max="7938" width="8.42578125" style="176" customWidth="1"/>
    <col min="7939" max="7939" width="26.42578125" style="176" customWidth="1"/>
    <col min="7940" max="7955" width="4.140625" style="176" customWidth="1"/>
    <col min="7956" max="7957" width="5.85546875" style="176" customWidth="1"/>
    <col min="7958" max="7959" width="4.140625" style="176" customWidth="1"/>
    <col min="7960" max="7960" width="5.28515625" style="176" customWidth="1"/>
    <col min="7961" max="7961" width="5.140625" style="176" customWidth="1"/>
    <col min="7962" max="7962" width="5.42578125" style="176" customWidth="1"/>
    <col min="7963" max="7963" width="5.7109375" style="176" customWidth="1"/>
    <col min="7964" max="7964" width="17.28515625" style="176" customWidth="1"/>
    <col min="7965" max="7965" width="5.7109375" style="176" customWidth="1"/>
    <col min="7966" max="7966" width="6.42578125" style="176" customWidth="1"/>
    <col min="7967" max="7967" width="26" style="176" customWidth="1"/>
    <col min="7968" max="8193" width="11.42578125" style="176"/>
    <col min="8194" max="8194" width="8.42578125" style="176" customWidth="1"/>
    <col min="8195" max="8195" width="26.42578125" style="176" customWidth="1"/>
    <col min="8196" max="8211" width="4.140625" style="176" customWidth="1"/>
    <col min="8212" max="8213" width="5.85546875" style="176" customWidth="1"/>
    <col min="8214" max="8215" width="4.140625" style="176" customWidth="1"/>
    <col min="8216" max="8216" width="5.28515625" style="176" customWidth="1"/>
    <col min="8217" max="8217" width="5.140625" style="176" customWidth="1"/>
    <col min="8218" max="8218" width="5.42578125" style="176" customWidth="1"/>
    <col min="8219" max="8219" width="5.7109375" style="176" customWidth="1"/>
    <col min="8220" max="8220" width="17.28515625" style="176" customWidth="1"/>
    <col min="8221" max="8221" width="5.7109375" style="176" customWidth="1"/>
    <col min="8222" max="8222" width="6.42578125" style="176" customWidth="1"/>
    <col min="8223" max="8223" width="26" style="176" customWidth="1"/>
    <col min="8224" max="8449" width="11.42578125" style="176"/>
    <col min="8450" max="8450" width="8.42578125" style="176" customWidth="1"/>
    <col min="8451" max="8451" width="26.42578125" style="176" customWidth="1"/>
    <col min="8452" max="8467" width="4.140625" style="176" customWidth="1"/>
    <col min="8468" max="8469" width="5.85546875" style="176" customWidth="1"/>
    <col min="8470" max="8471" width="4.140625" style="176" customWidth="1"/>
    <col min="8472" max="8472" width="5.28515625" style="176" customWidth="1"/>
    <col min="8473" max="8473" width="5.140625" style="176" customWidth="1"/>
    <col min="8474" max="8474" width="5.42578125" style="176" customWidth="1"/>
    <col min="8475" max="8475" width="5.7109375" style="176" customWidth="1"/>
    <col min="8476" max="8476" width="17.28515625" style="176" customWidth="1"/>
    <col min="8477" max="8477" width="5.7109375" style="176" customWidth="1"/>
    <col min="8478" max="8478" width="6.42578125" style="176" customWidth="1"/>
    <col min="8479" max="8479" width="26" style="176" customWidth="1"/>
    <col min="8480" max="8705" width="11.42578125" style="176"/>
    <col min="8706" max="8706" width="8.42578125" style="176" customWidth="1"/>
    <col min="8707" max="8707" width="26.42578125" style="176" customWidth="1"/>
    <col min="8708" max="8723" width="4.140625" style="176" customWidth="1"/>
    <col min="8724" max="8725" width="5.85546875" style="176" customWidth="1"/>
    <col min="8726" max="8727" width="4.140625" style="176" customWidth="1"/>
    <col min="8728" max="8728" width="5.28515625" style="176" customWidth="1"/>
    <col min="8729" max="8729" width="5.140625" style="176" customWidth="1"/>
    <col min="8730" max="8730" width="5.42578125" style="176" customWidth="1"/>
    <col min="8731" max="8731" width="5.7109375" style="176" customWidth="1"/>
    <col min="8732" max="8732" width="17.28515625" style="176" customWidth="1"/>
    <col min="8733" max="8733" width="5.7109375" style="176" customWidth="1"/>
    <col min="8734" max="8734" width="6.42578125" style="176" customWidth="1"/>
    <col min="8735" max="8735" width="26" style="176" customWidth="1"/>
    <col min="8736" max="8961" width="11.42578125" style="176"/>
    <col min="8962" max="8962" width="8.42578125" style="176" customWidth="1"/>
    <col min="8963" max="8963" width="26.42578125" style="176" customWidth="1"/>
    <col min="8964" max="8979" width="4.140625" style="176" customWidth="1"/>
    <col min="8980" max="8981" width="5.85546875" style="176" customWidth="1"/>
    <col min="8982" max="8983" width="4.140625" style="176" customWidth="1"/>
    <col min="8984" max="8984" width="5.28515625" style="176" customWidth="1"/>
    <col min="8985" max="8985" width="5.140625" style="176" customWidth="1"/>
    <col min="8986" max="8986" width="5.42578125" style="176" customWidth="1"/>
    <col min="8987" max="8987" width="5.7109375" style="176" customWidth="1"/>
    <col min="8988" max="8988" width="17.28515625" style="176" customWidth="1"/>
    <col min="8989" max="8989" width="5.7109375" style="176" customWidth="1"/>
    <col min="8990" max="8990" width="6.42578125" style="176" customWidth="1"/>
    <col min="8991" max="8991" width="26" style="176" customWidth="1"/>
    <col min="8992" max="9217" width="11.42578125" style="176"/>
    <col min="9218" max="9218" width="8.42578125" style="176" customWidth="1"/>
    <col min="9219" max="9219" width="26.42578125" style="176" customWidth="1"/>
    <col min="9220" max="9235" width="4.140625" style="176" customWidth="1"/>
    <col min="9236" max="9237" width="5.85546875" style="176" customWidth="1"/>
    <col min="9238" max="9239" width="4.140625" style="176" customWidth="1"/>
    <col min="9240" max="9240" width="5.28515625" style="176" customWidth="1"/>
    <col min="9241" max="9241" width="5.140625" style="176" customWidth="1"/>
    <col min="9242" max="9242" width="5.42578125" style="176" customWidth="1"/>
    <col min="9243" max="9243" width="5.7109375" style="176" customWidth="1"/>
    <col min="9244" max="9244" width="17.28515625" style="176" customWidth="1"/>
    <col min="9245" max="9245" width="5.7109375" style="176" customWidth="1"/>
    <col min="9246" max="9246" width="6.42578125" style="176" customWidth="1"/>
    <col min="9247" max="9247" width="26" style="176" customWidth="1"/>
    <col min="9248" max="9473" width="11.42578125" style="176"/>
    <col min="9474" max="9474" width="8.42578125" style="176" customWidth="1"/>
    <col min="9475" max="9475" width="26.42578125" style="176" customWidth="1"/>
    <col min="9476" max="9491" width="4.140625" style="176" customWidth="1"/>
    <col min="9492" max="9493" width="5.85546875" style="176" customWidth="1"/>
    <col min="9494" max="9495" width="4.140625" style="176" customWidth="1"/>
    <col min="9496" max="9496" width="5.28515625" style="176" customWidth="1"/>
    <col min="9497" max="9497" width="5.140625" style="176" customWidth="1"/>
    <col min="9498" max="9498" width="5.42578125" style="176" customWidth="1"/>
    <col min="9499" max="9499" width="5.7109375" style="176" customWidth="1"/>
    <col min="9500" max="9500" width="17.28515625" style="176" customWidth="1"/>
    <col min="9501" max="9501" width="5.7109375" style="176" customWidth="1"/>
    <col min="9502" max="9502" width="6.42578125" style="176" customWidth="1"/>
    <col min="9503" max="9503" width="26" style="176" customWidth="1"/>
    <col min="9504" max="9729" width="11.42578125" style="176"/>
    <col min="9730" max="9730" width="8.42578125" style="176" customWidth="1"/>
    <col min="9731" max="9731" width="26.42578125" style="176" customWidth="1"/>
    <col min="9732" max="9747" width="4.140625" style="176" customWidth="1"/>
    <col min="9748" max="9749" width="5.85546875" style="176" customWidth="1"/>
    <col min="9750" max="9751" width="4.140625" style="176" customWidth="1"/>
    <col min="9752" max="9752" width="5.28515625" style="176" customWidth="1"/>
    <col min="9753" max="9753" width="5.140625" style="176" customWidth="1"/>
    <col min="9754" max="9754" width="5.42578125" style="176" customWidth="1"/>
    <col min="9755" max="9755" width="5.7109375" style="176" customWidth="1"/>
    <col min="9756" max="9756" width="17.28515625" style="176" customWidth="1"/>
    <col min="9757" max="9757" width="5.7109375" style="176" customWidth="1"/>
    <col min="9758" max="9758" width="6.42578125" style="176" customWidth="1"/>
    <col min="9759" max="9759" width="26" style="176" customWidth="1"/>
    <col min="9760" max="9985" width="11.42578125" style="176"/>
    <col min="9986" max="9986" width="8.42578125" style="176" customWidth="1"/>
    <col min="9987" max="9987" width="26.42578125" style="176" customWidth="1"/>
    <col min="9988" max="10003" width="4.140625" style="176" customWidth="1"/>
    <col min="10004" max="10005" width="5.85546875" style="176" customWidth="1"/>
    <col min="10006" max="10007" width="4.140625" style="176" customWidth="1"/>
    <col min="10008" max="10008" width="5.28515625" style="176" customWidth="1"/>
    <col min="10009" max="10009" width="5.140625" style="176" customWidth="1"/>
    <col min="10010" max="10010" width="5.42578125" style="176" customWidth="1"/>
    <col min="10011" max="10011" width="5.7109375" style="176" customWidth="1"/>
    <col min="10012" max="10012" width="17.28515625" style="176" customWidth="1"/>
    <col min="10013" max="10013" width="5.7109375" style="176" customWidth="1"/>
    <col min="10014" max="10014" width="6.42578125" style="176" customWidth="1"/>
    <col min="10015" max="10015" width="26" style="176" customWidth="1"/>
    <col min="10016" max="10241" width="11.42578125" style="176"/>
    <col min="10242" max="10242" width="8.42578125" style="176" customWidth="1"/>
    <col min="10243" max="10243" width="26.42578125" style="176" customWidth="1"/>
    <col min="10244" max="10259" width="4.140625" style="176" customWidth="1"/>
    <col min="10260" max="10261" width="5.85546875" style="176" customWidth="1"/>
    <col min="10262" max="10263" width="4.140625" style="176" customWidth="1"/>
    <col min="10264" max="10264" width="5.28515625" style="176" customWidth="1"/>
    <col min="10265" max="10265" width="5.140625" style="176" customWidth="1"/>
    <col min="10266" max="10266" width="5.42578125" style="176" customWidth="1"/>
    <col min="10267" max="10267" width="5.7109375" style="176" customWidth="1"/>
    <col min="10268" max="10268" width="17.28515625" style="176" customWidth="1"/>
    <col min="10269" max="10269" width="5.7109375" style="176" customWidth="1"/>
    <col min="10270" max="10270" width="6.42578125" style="176" customWidth="1"/>
    <col min="10271" max="10271" width="26" style="176" customWidth="1"/>
    <col min="10272" max="10497" width="11.42578125" style="176"/>
    <col min="10498" max="10498" width="8.42578125" style="176" customWidth="1"/>
    <col min="10499" max="10499" width="26.42578125" style="176" customWidth="1"/>
    <col min="10500" max="10515" width="4.140625" style="176" customWidth="1"/>
    <col min="10516" max="10517" width="5.85546875" style="176" customWidth="1"/>
    <col min="10518" max="10519" width="4.140625" style="176" customWidth="1"/>
    <col min="10520" max="10520" width="5.28515625" style="176" customWidth="1"/>
    <col min="10521" max="10521" width="5.140625" style="176" customWidth="1"/>
    <col min="10522" max="10522" width="5.42578125" style="176" customWidth="1"/>
    <col min="10523" max="10523" width="5.7109375" style="176" customWidth="1"/>
    <col min="10524" max="10524" width="17.28515625" style="176" customWidth="1"/>
    <col min="10525" max="10525" width="5.7109375" style="176" customWidth="1"/>
    <col min="10526" max="10526" width="6.42578125" style="176" customWidth="1"/>
    <col min="10527" max="10527" width="26" style="176" customWidth="1"/>
    <col min="10528" max="10753" width="11.42578125" style="176"/>
    <col min="10754" max="10754" width="8.42578125" style="176" customWidth="1"/>
    <col min="10755" max="10755" width="26.42578125" style="176" customWidth="1"/>
    <col min="10756" max="10771" width="4.140625" style="176" customWidth="1"/>
    <col min="10772" max="10773" width="5.85546875" style="176" customWidth="1"/>
    <col min="10774" max="10775" width="4.140625" style="176" customWidth="1"/>
    <col min="10776" max="10776" width="5.28515625" style="176" customWidth="1"/>
    <col min="10777" max="10777" width="5.140625" style="176" customWidth="1"/>
    <col min="10778" max="10778" width="5.42578125" style="176" customWidth="1"/>
    <col min="10779" max="10779" width="5.7109375" style="176" customWidth="1"/>
    <col min="10780" max="10780" width="17.28515625" style="176" customWidth="1"/>
    <col min="10781" max="10781" width="5.7109375" style="176" customWidth="1"/>
    <col min="10782" max="10782" width="6.42578125" style="176" customWidth="1"/>
    <col min="10783" max="10783" width="26" style="176" customWidth="1"/>
    <col min="10784" max="11009" width="11.42578125" style="176"/>
    <col min="11010" max="11010" width="8.42578125" style="176" customWidth="1"/>
    <col min="11011" max="11011" width="26.42578125" style="176" customWidth="1"/>
    <col min="11012" max="11027" width="4.140625" style="176" customWidth="1"/>
    <col min="11028" max="11029" width="5.85546875" style="176" customWidth="1"/>
    <col min="11030" max="11031" width="4.140625" style="176" customWidth="1"/>
    <col min="11032" max="11032" width="5.28515625" style="176" customWidth="1"/>
    <col min="11033" max="11033" width="5.140625" style="176" customWidth="1"/>
    <col min="11034" max="11034" width="5.42578125" style="176" customWidth="1"/>
    <col min="11035" max="11035" width="5.7109375" style="176" customWidth="1"/>
    <col min="11036" max="11036" width="17.28515625" style="176" customWidth="1"/>
    <col min="11037" max="11037" width="5.7109375" style="176" customWidth="1"/>
    <col min="11038" max="11038" width="6.42578125" style="176" customWidth="1"/>
    <col min="11039" max="11039" width="26" style="176" customWidth="1"/>
    <col min="11040" max="11265" width="11.42578125" style="176"/>
    <col min="11266" max="11266" width="8.42578125" style="176" customWidth="1"/>
    <col min="11267" max="11267" width="26.42578125" style="176" customWidth="1"/>
    <col min="11268" max="11283" width="4.140625" style="176" customWidth="1"/>
    <col min="11284" max="11285" width="5.85546875" style="176" customWidth="1"/>
    <col min="11286" max="11287" width="4.140625" style="176" customWidth="1"/>
    <col min="11288" max="11288" width="5.28515625" style="176" customWidth="1"/>
    <col min="11289" max="11289" width="5.140625" style="176" customWidth="1"/>
    <col min="11290" max="11290" width="5.42578125" style="176" customWidth="1"/>
    <col min="11291" max="11291" width="5.7109375" style="176" customWidth="1"/>
    <col min="11292" max="11292" width="17.28515625" style="176" customWidth="1"/>
    <col min="11293" max="11293" width="5.7109375" style="176" customWidth="1"/>
    <col min="11294" max="11294" width="6.42578125" style="176" customWidth="1"/>
    <col min="11295" max="11295" width="26" style="176" customWidth="1"/>
    <col min="11296" max="11521" width="11.42578125" style="176"/>
    <col min="11522" max="11522" width="8.42578125" style="176" customWidth="1"/>
    <col min="11523" max="11523" width="26.42578125" style="176" customWidth="1"/>
    <col min="11524" max="11539" width="4.140625" style="176" customWidth="1"/>
    <col min="11540" max="11541" width="5.85546875" style="176" customWidth="1"/>
    <col min="11542" max="11543" width="4.140625" style="176" customWidth="1"/>
    <col min="11544" max="11544" width="5.28515625" style="176" customWidth="1"/>
    <col min="11545" max="11545" width="5.140625" style="176" customWidth="1"/>
    <col min="11546" max="11546" width="5.42578125" style="176" customWidth="1"/>
    <col min="11547" max="11547" width="5.7109375" style="176" customWidth="1"/>
    <col min="11548" max="11548" width="17.28515625" style="176" customWidth="1"/>
    <col min="11549" max="11549" width="5.7109375" style="176" customWidth="1"/>
    <col min="11550" max="11550" width="6.42578125" style="176" customWidth="1"/>
    <col min="11551" max="11551" width="26" style="176" customWidth="1"/>
    <col min="11552" max="11777" width="11.42578125" style="176"/>
    <col min="11778" max="11778" width="8.42578125" style="176" customWidth="1"/>
    <col min="11779" max="11779" width="26.42578125" style="176" customWidth="1"/>
    <col min="11780" max="11795" width="4.140625" style="176" customWidth="1"/>
    <col min="11796" max="11797" width="5.85546875" style="176" customWidth="1"/>
    <col min="11798" max="11799" width="4.140625" style="176" customWidth="1"/>
    <col min="11800" max="11800" width="5.28515625" style="176" customWidth="1"/>
    <col min="11801" max="11801" width="5.140625" style="176" customWidth="1"/>
    <col min="11802" max="11802" width="5.42578125" style="176" customWidth="1"/>
    <col min="11803" max="11803" width="5.7109375" style="176" customWidth="1"/>
    <col min="11804" max="11804" width="17.28515625" style="176" customWidth="1"/>
    <col min="11805" max="11805" width="5.7109375" style="176" customWidth="1"/>
    <col min="11806" max="11806" width="6.42578125" style="176" customWidth="1"/>
    <col min="11807" max="11807" width="26" style="176" customWidth="1"/>
    <col min="11808" max="12033" width="11.42578125" style="176"/>
    <col min="12034" max="12034" width="8.42578125" style="176" customWidth="1"/>
    <col min="12035" max="12035" width="26.42578125" style="176" customWidth="1"/>
    <col min="12036" max="12051" width="4.140625" style="176" customWidth="1"/>
    <col min="12052" max="12053" width="5.85546875" style="176" customWidth="1"/>
    <col min="12054" max="12055" width="4.140625" style="176" customWidth="1"/>
    <col min="12056" max="12056" width="5.28515625" style="176" customWidth="1"/>
    <col min="12057" max="12057" width="5.140625" style="176" customWidth="1"/>
    <col min="12058" max="12058" width="5.42578125" style="176" customWidth="1"/>
    <col min="12059" max="12059" width="5.7109375" style="176" customWidth="1"/>
    <col min="12060" max="12060" width="17.28515625" style="176" customWidth="1"/>
    <col min="12061" max="12061" width="5.7109375" style="176" customWidth="1"/>
    <col min="12062" max="12062" width="6.42578125" style="176" customWidth="1"/>
    <col min="12063" max="12063" width="26" style="176" customWidth="1"/>
    <col min="12064" max="12289" width="11.42578125" style="176"/>
    <col min="12290" max="12290" width="8.42578125" style="176" customWidth="1"/>
    <col min="12291" max="12291" width="26.42578125" style="176" customWidth="1"/>
    <col min="12292" max="12307" width="4.140625" style="176" customWidth="1"/>
    <col min="12308" max="12309" width="5.85546875" style="176" customWidth="1"/>
    <col min="12310" max="12311" width="4.140625" style="176" customWidth="1"/>
    <col min="12312" max="12312" width="5.28515625" style="176" customWidth="1"/>
    <col min="12313" max="12313" width="5.140625" style="176" customWidth="1"/>
    <col min="12314" max="12314" width="5.42578125" style="176" customWidth="1"/>
    <col min="12315" max="12315" width="5.7109375" style="176" customWidth="1"/>
    <col min="12316" max="12316" width="17.28515625" style="176" customWidth="1"/>
    <col min="12317" max="12317" width="5.7109375" style="176" customWidth="1"/>
    <col min="12318" max="12318" width="6.42578125" style="176" customWidth="1"/>
    <col min="12319" max="12319" width="26" style="176" customWidth="1"/>
    <col min="12320" max="12545" width="11.42578125" style="176"/>
    <col min="12546" max="12546" width="8.42578125" style="176" customWidth="1"/>
    <col min="12547" max="12547" width="26.42578125" style="176" customWidth="1"/>
    <col min="12548" max="12563" width="4.140625" style="176" customWidth="1"/>
    <col min="12564" max="12565" width="5.85546875" style="176" customWidth="1"/>
    <col min="12566" max="12567" width="4.140625" style="176" customWidth="1"/>
    <col min="12568" max="12568" width="5.28515625" style="176" customWidth="1"/>
    <col min="12569" max="12569" width="5.140625" style="176" customWidth="1"/>
    <col min="12570" max="12570" width="5.42578125" style="176" customWidth="1"/>
    <col min="12571" max="12571" width="5.7109375" style="176" customWidth="1"/>
    <col min="12572" max="12572" width="17.28515625" style="176" customWidth="1"/>
    <col min="12573" max="12573" width="5.7109375" style="176" customWidth="1"/>
    <col min="12574" max="12574" width="6.42578125" style="176" customWidth="1"/>
    <col min="12575" max="12575" width="26" style="176" customWidth="1"/>
    <col min="12576" max="12801" width="11.42578125" style="176"/>
    <col min="12802" max="12802" width="8.42578125" style="176" customWidth="1"/>
    <col min="12803" max="12803" width="26.42578125" style="176" customWidth="1"/>
    <col min="12804" max="12819" width="4.140625" style="176" customWidth="1"/>
    <col min="12820" max="12821" width="5.85546875" style="176" customWidth="1"/>
    <col min="12822" max="12823" width="4.140625" style="176" customWidth="1"/>
    <col min="12824" max="12824" width="5.28515625" style="176" customWidth="1"/>
    <col min="12825" max="12825" width="5.140625" style="176" customWidth="1"/>
    <col min="12826" max="12826" width="5.42578125" style="176" customWidth="1"/>
    <col min="12827" max="12827" width="5.7109375" style="176" customWidth="1"/>
    <col min="12828" max="12828" width="17.28515625" style="176" customWidth="1"/>
    <col min="12829" max="12829" width="5.7109375" style="176" customWidth="1"/>
    <col min="12830" max="12830" width="6.42578125" style="176" customWidth="1"/>
    <col min="12831" max="12831" width="26" style="176" customWidth="1"/>
    <col min="12832" max="13057" width="11.42578125" style="176"/>
    <col min="13058" max="13058" width="8.42578125" style="176" customWidth="1"/>
    <col min="13059" max="13059" width="26.42578125" style="176" customWidth="1"/>
    <col min="13060" max="13075" width="4.140625" style="176" customWidth="1"/>
    <col min="13076" max="13077" width="5.85546875" style="176" customWidth="1"/>
    <col min="13078" max="13079" width="4.140625" style="176" customWidth="1"/>
    <col min="13080" max="13080" width="5.28515625" style="176" customWidth="1"/>
    <col min="13081" max="13081" width="5.140625" style="176" customWidth="1"/>
    <col min="13082" max="13082" width="5.42578125" style="176" customWidth="1"/>
    <col min="13083" max="13083" width="5.7109375" style="176" customWidth="1"/>
    <col min="13084" max="13084" width="17.28515625" style="176" customWidth="1"/>
    <col min="13085" max="13085" width="5.7109375" style="176" customWidth="1"/>
    <col min="13086" max="13086" width="6.42578125" style="176" customWidth="1"/>
    <col min="13087" max="13087" width="26" style="176" customWidth="1"/>
    <col min="13088" max="13313" width="11.42578125" style="176"/>
    <col min="13314" max="13314" width="8.42578125" style="176" customWidth="1"/>
    <col min="13315" max="13315" width="26.42578125" style="176" customWidth="1"/>
    <col min="13316" max="13331" width="4.140625" style="176" customWidth="1"/>
    <col min="13332" max="13333" width="5.85546875" style="176" customWidth="1"/>
    <col min="13334" max="13335" width="4.140625" style="176" customWidth="1"/>
    <col min="13336" max="13336" width="5.28515625" style="176" customWidth="1"/>
    <col min="13337" max="13337" width="5.140625" style="176" customWidth="1"/>
    <col min="13338" max="13338" width="5.42578125" style="176" customWidth="1"/>
    <col min="13339" max="13339" width="5.7109375" style="176" customWidth="1"/>
    <col min="13340" max="13340" width="17.28515625" style="176" customWidth="1"/>
    <col min="13341" max="13341" width="5.7109375" style="176" customWidth="1"/>
    <col min="13342" max="13342" width="6.42578125" style="176" customWidth="1"/>
    <col min="13343" max="13343" width="26" style="176" customWidth="1"/>
    <col min="13344" max="13569" width="11.42578125" style="176"/>
    <col min="13570" max="13570" width="8.42578125" style="176" customWidth="1"/>
    <col min="13571" max="13571" width="26.42578125" style="176" customWidth="1"/>
    <col min="13572" max="13587" width="4.140625" style="176" customWidth="1"/>
    <col min="13588" max="13589" width="5.85546875" style="176" customWidth="1"/>
    <col min="13590" max="13591" width="4.140625" style="176" customWidth="1"/>
    <col min="13592" max="13592" width="5.28515625" style="176" customWidth="1"/>
    <col min="13593" max="13593" width="5.140625" style="176" customWidth="1"/>
    <col min="13594" max="13594" width="5.42578125" style="176" customWidth="1"/>
    <col min="13595" max="13595" width="5.7109375" style="176" customWidth="1"/>
    <col min="13596" max="13596" width="17.28515625" style="176" customWidth="1"/>
    <col min="13597" max="13597" width="5.7109375" style="176" customWidth="1"/>
    <col min="13598" max="13598" width="6.42578125" style="176" customWidth="1"/>
    <col min="13599" max="13599" width="26" style="176" customWidth="1"/>
    <col min="13600" max="13825" width="11.42578125" style="176"/>
    <col min="13826" max="13826" width="8.42578125" style="176" customWidth="1"/>
    <col min="13827" max="13827" width="26.42578125" style="176" customWidth="1"/>
    <col min="13828" max="13843" width="4.140625" style="176" customWidth="1"/>
    <col min="13844" max="13845" width="5.85546875" style="176" customWidth="1"/>
    <col min="13846" max="13847" width="4.140625" style="176" customWidth="1"/>
    <col min="13848" max="13848" width="5.28515625" style="176" customWidth="1"/>
    <col min="13849" max="13849" width="5.140625" style="176" customWidth="1"/>
    <col min="13850" max="13850" width="5.42578125" style="176" customWidth="1"/>
    <col min="13851" max="13851" width="5.7109375" style="176" customWidth="1"/>
    <col min="13852" max="13852" width="17.28515625" style="176" customWidth="1"/>
    <col min="13853" max="13853" width="5.7109375" style="176" customWidth="1"/>
    <col min="13854" max="13854" width="6.42578125" style="176" customWidth="1"/>
    <col min="13855" max="13855" width="26" style="176" customWidth="1"/>
    <col min="13856" max="14081" width="11.42578125" style="176"/>
    <col min="14082" max="14082" width="8.42578125" style="176" customWidth="1"/>
    <col min="14083" max="14083" width="26.42578125" style="176" customWidth="1"/>
    <col min="14084" max="14099" width="4.140625" style="176" customWidth="1"/>
    <col min="14100" max="14101" width="5.85546875" style="176" customWidth="1"/>
    <col min="14102" max="14103" width="4.140625" style="176" customWidth="1"/>
    <col min="14104" max="14104" width="5.28515625" style="176" customWidth="1"/>
    <col min="14105" max="14105" width="5.140625" style="176" customWidth="1"/>
    <col min="14106" max="14106" width="5.42578125" style="176" customWidth="1"/>
    <col min="14107" max="14107" width="5.7109375" style="176" customWidth="1"/>
    <col min="14108" max="14108" width="17.28515625" style="176" customWidth="1"/>
    <col min="14109" max="14109" width="5.7109375" style="176" customWidth="1"/>
    <col min="14110" max="14110" width="6.42578125" style="176" customWidth="1"/>
    <col min="14111" max="14111" width="26" style="176" customWidth="1"/>
    <col min="14112" max="14337" width="11.42578125" style="176"/>
    <col min="14338" max="14338" width="8.42578125" style="176" customWidth="1"/>
    <col min="14339" max="14339" width="26.42578125" style="176" customWidth="1"/>
    <col min="14340" max="14355" width="4.140625" style="176" customWidth="1"/>
    <col min="14356" max="14357" width="5.85546875" style="176" customWidth="1"/>
    <col min="14358" max="14359" width="4.140625" style="176" customWidth="1"/>
    <col min="14360" max="14360" width="5.28515625" style="176" customWidth="1"/>
    <col min="14361" max="14361" width="5.140625" style="176" customWidth="1"/>
    <col min="14362" max="14362" width="5.42578125" style="176" customWidth="1"/>
    <col min="14363" max="14363" width="5.7109375" style="176" customWidth="1"/>
    <col min="14364" max="14364" width="17.28515625" style="176" customWidth="1"/>
    <col min="14365" max="14365" width="5.7109375" style="176" customWidth="1"/>
    <col min="14366" max="14366" width="6.42578125" style="176" customWidth="1"/>
    <col min="14367" max="14367" width="26" style="176" customWidth="1"/>
    <col min="14368" max="14593" width="11.42578125" style="176"/>
    <col min="14594" max="14594" width="8.42578125" style="176" customWidth="1"/>
    <col min="14595" max="14595" width="26.42578125" style="176" customWidth="1"/>
    <col min="14596" max="14611" width="4.140625" style="176" customWidth="1"/>
    <col min="14612" max="14613" width="5.85546875" style="176" customWidth="1"/>
    <col min="14614" max="14615" width="4.140625" style="176" customWidth="1"/>
    <col min="14616" max="14616" width="5.28515625" style="176" customWidth="1"/>
    <col min="14617" max="14617" width="5.140625" style="176" customWidth="1"/>
    <col min="14618" max="14618" width="5.42578125" style="176" customWidth="1"/>
    <col min="14619" max="14619" width="5.7109375" style="176" customWidth="1"/>
    <col min="14620" max="14620" width="17.28515625" style="176" customWidth="1"/>
    <col min="14621" max="14621" width="5.7109375" style="176" customWidth="1"/>
    <col min="14622" max="14622" width="6.42578125" style="176" customWidth="1"/>
    <col min="14623" max="14623" width="26" style="176" customWidth="1"/>
    <col min="14624" max="14849" width="11.42578125" style="176"/>
    <col min="14850" max="14850" width="8.42578125" style="176" customWidth="1"/>
    <col min="14851" max="14851" width="26.42578125" style="176" customWidth="1"/>
    <col min="14852" max="14867" width="4.140625" style="176" customWidth="1"/>
    <col min="14868" max="14869" width="5.85546875" style="176" customWidth="1"/>
    <col min="14870" max="14871" width="4.140625" style="176" customWidth="1"/>
    <col min="14872" max="14872" width="5.28515625" style="176" customWidth="1"/>
    <col min="14873" max="14873" width="5.140625" style="176" customWidth="1"/>
    <col min="14874" max="14874" width="5.42578125" style="176" customWidth="1"/>
    <col min="14875" max="14875" width="5.7109375" style="176" customWidth="1"/>
    <col min="14876" max="14876" width="17.28515625" style="176" customWidth="1"/>
    <col min="14877" max="14877" width="5.7109375" style="176" customWidth="1"/>
    <col min="14878" max="14878" width="6.42578125" style="176" customWidth="1"/>
    <col min="14879" max="14879" width="26" style="176" customWidth="1"/>
    <col min="14880" max="15105" width="11.42578125" style="176"/>
    <col min="15106" max="15106" width="8.42578125" style="176" customWidth="1"/>
    <col min="15107" max="15107" width="26.42578125" style="176" customWidth="1"/>
    <col min="15108" max="15123" width="4.140625" style="176" customWidth="1"/>
    <col min="15124" max="15125" width="5.85546875" style="176" customWidth="1"/>
    <col min="15126" max="15127" width="4.140625" style="176" customWidth="1"/>
    <col min="15128" max="15128" width="5.28515625" style="176" customWidth="1"/>
    <col min="15129" max="15129" width="5.140625" style="176" customWidth="1"/>
    <col min="15130" max="15130" width="5.42578125" style="176" customWidth="1"/>
    <col min="15131" max="15131" width="5.7109375" style="176" customWidth="1"/>
    <col min="15132" max="15132" width="17.28515625" style="176" customWidth="1"/>
    <col min="15133" max="15133" width="5.7109375" style="176" customWidth="1"/>
    <col min="15134" max="15134" width="6.42578125" style="176" customWidth="1"/>
    <col min="15135" max="15135" width="26" style="176" customWidth="1"/>
    <col min="15136" max="15361" width="11.42578125" style="176"/>
    <col min="15362" max="15362" width="8.42578125" style="176" customWidth="1"/>
    <col min="15363" max="15363" width="26.42578125" style="176" customWidth="1"/>
    <col min="15364" max="15379" width="4.140625" style="176" customWidth="1"/>
    <col min="15380" max="15381" width="5.85546875" style="176" customWidth="1"/>
    <col min="15382" max="15383" width="4.140625" style="176" customWidth="1"/>
    <col min="15384" max="15384" width="5.28515625" style="176" customWidth="1"/>
    <col min="15385" max="15385" width="5.140625" style="176" customWidth="1"/>
    <col min="15386" max="15386" width="5.42578125" style="176" customWidth="1"/>
    <col min="15387" max="15387" width="5.7109375" style="176" customWidth="1"/>
    <col min="15388" max="15388" width="17.28515625" style="176" customWidth="1"/>
    <col min="15389" max="15389" width="5.7109375" style="176" customWidth="1"/>
    <col min="15390" max="15390" width="6.42578125" style="176" customWidth="1"/>
    <col min="15391" max="15391" width="26" style="176" customWidth="1"/>
    <col min="15392" max="15617" width="11.42578125" style="176"/>
    <col min="15618" max="15618" width="8.42578125" style="176" customWidth="1"/>
    <col min="15619" max="15619" width="26.42578125" style="176" customWidth="1"/>
    <col min="15620" max="15635" width="4.140625" style="176" customWidth="1"/>
    <col min="15636" max="15637" width="5.85546875" style="176" customWidth="1"/>
    <col min="15638" max="15639" width="4.140625" style="176" customWidth="1"/>
    <col min="15640" max="15640" width="5.28515625" style="176" customWidth="1"/>
    <col min="15641" max="15641" width="5.140625" style="176" customWidth="1"/>
    <col min="15642" max="15642" width="5.42578125" style="176" customWidth="1"/>
    <col min="15643" max="15643" width="5.7109375" style="176" customWidth="1"/>
    <col min="15644" max="15644" width="17.28515625" style="176" customWidth="1"/>
    <col min="15645" max="15645" width="5.7109375" style="176" customWidth="1"/>
    <col min="15646" max="15646" width="6.42578125" style="176" customWidth="1"/>
    <col min="15647" max="15647" width="26" style="176" customWidth="1"/>
    <col min="15648" max="15873" width="11.42578125" style="176"/>
    <col min="15874" max="15874" width="8.42578125" style="176" customWidth="1"/>
    <col min="15875" max="15875" width="26.42578125" style="176" customWidth="1"/>
    <col min="15876" max="15891" width="4.140625" style="176" customWidth="1"/>
    <col min="15892" max="15893" width="5.85546875" style="176" customWidth="1"/>
    <col min="15894" max="15895" width="4.140625" style="176" customWidth="1"/>
    <col min="15896" max="15896" width="5.28515625" style="176" customWidth="1"/>
    <col min="15897" max="15897" width="5.140625" style="176" customWidth="1"/>
    <col min="15898" max="15898" width="5.42578125" style="176" customWidth="1"/>
    <col min="15899" max="15899" width="5.7109375" style="176" customWidth="1"/>
    <col min="15900" max="15900" width="17.28515625" style="176" customWidth="1"/>
    <col min="15901" max="15901" width="5.7109375" style="176" customWidth="1"/>
    <col min="15902" max="15902" width="6.42578125" style="176" customWidth="1"/>
    <col min="15903" max="15903" width="26" style="176" customWidth="1"/>
    <col min="15904" max="16129" width="11.42578125" style="176"/>
    <col min="16130" max="16130" width="8.42578125" style="176" customWidth="1"/>
    <col min="16131" max="16131" width="26.42578125" style="176" customWidth="1"/>
    <col min="16132" max="16147" width="4.140625" style="176" customWidth="1"/>
    <col min="16148" max="16149" width="5.85546875" style="176" customWidth="1"/>
    <col min="16150" max="16151" width="4.140625" style="176" customWidth="1"/>
    <col min="16152" max="16152" width="5.28515625" style="176" customWidth="1"/>
    <col min="16153" max="16153" width="5.140625" style="176" customWidth="1"/>
    <col min="16154" max="16154" width="5.42578125" style="176" customWidth="1"/>
    <col min="16155" max="16155" width="5.7109375" style="176" customWidth="1"/>
    <col min="16156" max="16156" width="17.28515625" style="176" customWidth="1"/>
    <col min="16157" max="16157" width="5.7109375" style="176" customWidth="1"/>
    <col min="16158" max="16158" width="6.42578125" style="176" customWidth="1"/>
    <col min="16159" max="16159" width="26" style="176" customWidth="1"/>
    <col min="16160" max="16384" width="11.42578125" style="176"/>
  </cols>
  <sheetData>
    <row r="1" spans="1:31" ht="13.5" customHeight="1" outlineLevel="1" thickBot="1" x14ac:dyDescent="0.25">
      <c r="A1" s="453"/>
      <c r="B1" s="454"/>
      <c r="C1" s="570" t="s">
        <v>147</v>
      </c>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2"/>
      <c r="AE1" s="534"/>
    </row>
    <row r="2" spans="1:31" ht="12.75" customHeight="1" outlineLevel="1" x14ac:dyDescent="0.2">
      <c r="A2" s="455"/>
      <c r="B2" s="456"/>
      <c r="C2" s="573" t="s">
        <v>148</v>
      </c>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5"/>
      <c r="AE2" s="535"/>
    </row>
    <row r="3" spans="1:31" ht="13.5" customHeight="1" outlineLevel="1" thickBot="1" x14ac:dyDescent="0.25">
      <c r="A3" s="457"/>
      <c r="B3" s="458"/>
      <c r="C3" s="576"/>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8"/>
      <c r="AE3" s="536"/>
    </row>
    <row r="4" spans="1:31" ht="13.5" outlineLevel="1" thickBot="1" x14ac:dyDescent="0.25">
      <c r="A4" s="468"/>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70"/>
    </row>
    <row r="5" spans="1:31" outlineLevel="1" x14ac:dyDescent="0.2">
      <c r="A5" s="474" t="s">
        <v>2</v>
      </c>
      <c r="B5" s="475"/>
      <c r="C5" s="475"/>
      <c r="D5" s="475"/>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533"/>
    </row>
    <row r="6" spans="1:31" ht="30.75" customHeight="1" outlineLevel="1" thickBot="1" x14ac:dyDescent="0.25">
      <c r="A6" s="530" t="s">
        <v>149</v>
      </c>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9"/>
    </row>
    <row r="7" spans="1:31" outlineLevel="1" x14ac:dyDescent="0.2">
      <c r="A7" s="474" t="s">
        <v>4</v>
      </c>
      <c r="B7" s="475"/>
      <c r="C7" s="475"/>
      <c r="D7" s="475"/>
      <c r="E7" s="475"/>
      <c r="F7" s="475"/>
      <c r="G7" s="475"/>
      <c r="H7" s="475"/>
      <c r="I7" s="475"/>
      <c r="J7" s="475"/>
      <c r="K7" s="475"/>
      <c r="L7" s="475"/>
      <c r="M7" s="475"/>
      <c r="N7" s="475"/>
      <c r="O7" s="475"/>
      <c r="P7" s="475"/>
      <c r="Q7" s="475"/>
      <c r="R7" s="475"/>
      <c r="S7" s="475"/>
      <c r="T7" s="475"/>
      <c r="U7" s="475"/>
      <c r="V7" s="475"/>
      <c r="W7" s="475"/>
      <c r="X7" s="475"/>
      <c r="Y7" s="474" t="s">
        <v>5</v>
      </c>
      <c r="Z7" s="475"/>
      <c r="AA7" s="475"/>
      <c r="AB7" s="475"/>
      <c r="AC7" s="475"/>
      <c r="AD7" s="475"/>
      <c r="AE7" s="475"/>
    </row>
    <row r="8" spans="1:31" ht="18.75" customHeight="1" outlineLevel="1" thickBot="1" x14ac:dyDescent="0.25">
      <c r="A8" s="471" t="s">
        <v>150</v>
      </c>
      <c r="B8" s="472"/>
      <c r="C8" s="473"/>
      <c r="D8" s="473"/>
      <c r="E8" s="473"/>
      <c r="F8" s="473"/>
      <c r="G8" s="473"/>
      <c r="H8" s="473"/>
      <c r="I8" s="473"/>
      <c r="J8" s="473"/>
      <c r="K8" s="473"/>
      <c r="L8" s="473"/>
      <c r="M8" s="473"/>
      <c r="N8" s="473"/>
      <c r="O8" s="473"/>
      <c r="P8" s="473"/>
      <c r="Q8" s="473"/>
      <c r="R8" s="473"/>
      <c r="S8" s="473"/>
      <c r="T8" s="473"/>
      <c r="U8" s="473"/>
      <c r="V8" s="473"/>
      <c r="W8" s="473"/>
      <c r="X8" s="579"/>
      <c r="Y8" s="580" t="s">
        <v>7</v>
      </c>
      <c r="Z8" s="580"/>
      <c r="AA8" s="580"/>
      <c r="AB8" s="580"/>
      <c r="AC8" s="580"/>
      <c r="AD8" s="580"/>
      <c r="AE8" s="581"/>
    </row>
    <row r="9" spans="1:31" s="178" customFormat="1" ht="13.5" outlineLevel="1" thickBot="1" x14ac:dyDescent="0.25">
      <c r="A9" s="474"/>
      <c r="B9" s="475"/>
      <c r="C9" s="449"/>
      <c r="D9" s="449"/>
      <c r="E9" s="449"/>
      <c r="F9" s="449"/>
      <c r="G9" s="449"/>
      <c r="H9" s="449"/>
      <c r="I9" s="449"/>
      <c r="J9" s="449"/>
      <c r="K9" s="449"/>
      <c r="L9" s="449"/>
      <c r="M9" s="449"/>
      <c r="N9" s="449"/>
      <c r="O9" s="449"/>
      <c r="P9" s="449"/>
      <c r="Q9" s="449"/>
      <c r="R9" s="449"/>
      <c r="S9" s="449"/>
      <c r="T9" s="449"/>
      <c r="U9" s="449"/>
      <c r="V9" s="449"/>
      <c r="W9" s="449"/>
      <c r="X9" s="449"/>
      <c r="Y9" s="449"/>
      <c r="Z9" s="449"/>
      <c r="AA9" s="476"/>
      <c r="AB9" s="476"/>
      <c r="AC9" s="476"/>
      <c r="AD9" s="476"/>
      <c r="AE9" s="294"/>
    </row>
    <row r="10" spans="1:31" s="179" customFormat="1" ht="12.95" customHeight="1" thickBot="1" x14ac:dyDescent="0.25">
      <c r="A10" s="489" t="s">
        <v>8</v>
      </c>
      <c r="B10" s="492" t="s">
        <v>9</v>
      </c>
      <c r="C10" s="494" t="s">
        <v>10</v>
      </c>
      <c r="D10" s="495"/>
      <c r="E10" s="495"/>
      <c r="F10" s="495"/>
      <c r="G10" s="495"/>
      <c r="H10" s="495"/>
      <c r="I10" s="495"/>
      <c r="J10" s="495"/>
      <c r="K10" s="495"/>
      <c r="L10" s="495"/>
      <c r="M10" s="495"/>
      <c r="N10" s="495"/>
      <c r="O10" s="495"/>
      <c r="P10" s="495"/>
      <c r="Q10" s="495"/>
      <c r="R10" s="495"/>
      <c r="S10" s="495"/>
      <c r="T10" s="495"/>
      <c r="U10" s="495"/>
      <c r="V10" s="495"/>
      <c r="W10" s="495"/>
      <c r="X10" s="495"/>
      <c r="Y10" s="495"/>
      <c r="Z10" s="495"/>
      <c r="AA10" s="476" t="s">
        <v>11</v>
      </c>
      <c r="AB10" s="477" t="s">
        <v>12</v>
      </c>
      <c r="AC10" s="477"/>
      <c r="AD10" s="477"/>
      <c r="AE10" s="584" t="s">
        <v>13</v>
      </c>
    </row>
    <row r="11" spans="1:31" s="179" customFormat="1" ht="21" customHeight="1" x14ac:dyDescent="0.2">
      <c r="A11" s="490"/>
      <c r="B11" s="493"/>
      <c r="C11" s="479" t="s">
        <v>14</v>
      </c>
      <c r="D11" s="480"/>
      <c r="E11" s="479" t="s">
        <v>15</v>
      </c>
      <c r="F11" s="480"/>
      <c r="G11" s="479" t="s">
        <v>16</v>
      </c>
      <c r="H11" s="480"/>
      <c r="I11" s="479" t="s">
        <v>17</v>
      </c>
      <c r="J11" s="480"/>
      <c r="K11" s="479" t="s">
        <v>18</v>
      </c>
      <c r="L11" s="480"/>
      <c r="M11" s="479" t="s">
        <v>19</v>
      </c>
      <c r="N11" s="480"/>
      <c r="O11" s="479" t="s">
        <v>20</v>
      </c>
      <c r="P11" s="480"/>
      <c r="Q11" s="479" t="s">
        <v>21</v>
      </c>
      <c r="R11" s="480"/>
      <c r="S11" s="479" t="s">
        <v>22</v>
      </c>
      <c r="T11" s="480"/>
      <c r="U11" s="479" t="s">
        <v>23</v>
      </c>
      <c r="V11" s="480"/>
      <c r="W11" s="479" t="s">
        <v>24</v>
      </c>
      <c r="X11" s="480"/>
      <c r="Y11" s="479" t="s">
        <v>25</v>
      </c>
      <c r="Z11" s="484"/>
      <c r="AA11" s="476"/>
      <c r="AB11" s="485" t="s">
        <v>26</v>
      </c>
      <c r="AC11" s="485" t="s">
        <v>27</v>
      </c>
      <c r="AD11" s="485" t="s">
        <v>28</v>
      </c>
      <c r="AE11" s="584"/>
    </row>
    <row r="12" spans="1:31" ht="24" customHeight="1" thickBot="1" x14ac:dyDescent="0.25">
      <c r="A12" s="490"/>
      <c r="B12" s="493"/>
      <c r="C12" s="378" t="s">
        <v>29</v>
      </c>
      <c r="D12" s="379" t="s">
        <v>30</v>
      </c>
      <c r="E12" s="378" t="s">
        <v>29</v>
      </c>
      <c r="F12" s="379" t="s">
        <v>30</v>
      </c>
      <c r="G12" s="378" t="s">
        <v>29</v>
      </c>
      <c r="H12" s="379" t="s">
        <v>30</v>
      </c>
      <c r="I12" s="378" t="s">
        <v>29</v>
      </c>
      <c r="J12" s="379" t="s">
        <v>30</v>
      </c>
      <c r="K12" s="378" t="s">
        <v>29</v>
      </c>
      <c r="L12" s="379" t="s">
        <v>30</v>
      </c>
      <c r="M12" s="378" t="s">
        <v>29</v>
      </c>
      <c r="N12" s="379" t="s">
        <v>30</v>
      </c>
      <c r="O12" s="378" t="s">
        <v>29</v>
      </c>
      <c r="P12" s="379" t="s">
        <v>30</v>
      </c>
      <c r="Q12" s="378" t="s">
        <v>29</v>
      </c>
      <c r="R12" s="379" t="s">
        <v>30</v>
      </c>
      <c r="S12" s="378" t="s">
        <v>29</v>
      </c>
      <c r="T12" s="379" t="s">
        <v>30</v>
      </c>
      <c r="U12" s="378" t="s">
        <v>29</v>
      </c>
      <c r="V12" s="379" t="s">
        <v>30</v>
      </c>
      <c r="W12" s="378" t="s">
        <v>29</v>
      </c>
      <c r="X12" s="379" t="s">
        <v>30</v>
      </c>
      <c r="Y12" s="378" t="s">
        <v>29</v>
      </c>
      <c r="Z12" s="380" t="s">
        <v>30</v>
      </c>
      <c r="AA12" s="582"/>
      <c r="AB12" s="583"/>
      <c r="AC12" s="583"/>
      <c r="AD12" s="583"/>
      <c r="AE12" s="585"/>
    </row>
    <row r="13" spans="1:31" s="183" customFormat="1" ht="23.1" customHeight="1" outlineLevel="1" x14ac:dyDescent="0.2">
      <c r="A13" s="586" t="s">
        <v>31</v>
      </c>
      <c r="B13" s="381" t="s">
        <v>37</v>
      </c>
      <c r="C13" s="348"/>
      <c r="D13" s="348"/>
      <c r="E13" s="348"/>
      <c r="F13" s="348"/>
      <c r="G13" s="348"/>
      <c r="H13" s="348"/>
      <c r="I13" s="349"/>
      <c r="J13" s="349"/>
      <c r="K13" s="348"/>
      <c r="L13" s="348"/>
      <c r="M13" s="349">
        <v>1</v>
      </c>
      <c r="N13" s="348"/>
      <c r="O13" s="348"/>
      <c r="P13" s="350"/>
      <c r="Q13" s="348"/>
      <c r="R13" s="348"/>
      <c r="S13" s="348"/>
      <c r="T13" s="348"/>
      <c r="U13" s="348"/>
      <c r="V13" s="348"/>
      <c r="W13" s="348"/>
      <c r="X13" s="348"/>
      <c r="Y13" s="348"/>
      <c r="Z13" s="348"/>
      <c r="AA13" s="382" t="s">
        <v>33</v>
      </c>
      <c r="AB13" s="348"/>
      <c r="AC13" s="348" t="s">
        <v>34</v>
      </c>
      <c r="AD13" s="348" t="s">
        <v>34</v>
      </c>
      <c r="AE13" s="361" t="s">
        <v>151</v>
      </c>
    </row>
    <row r="14" spans="1:31" s="183" customFormat="1" ht="27" customHeight="1" outlineLevel="1" x14ac:dyDescent="0.2">
      <c r="A14" s="587"/>
      <c r="B14" s="347" t="s">
        <v>152</v>
      </c>
      <c r="C14" s="354"/>
      <c r="D14" s="352"/>
      <c r="E14" s="355"/>
      <c r="F14" s="352"/>
      <c r="G14" s="352"/>
      <c r="H14" s="352"/>
      <c r="I14" s="356"/>
      <c r="J14" s="356"/>
      <c r="K14" s="352"/>
      <c r="L14" s="352"/>
      <c r="M14" s="352"/>
      <c r="N14" s="352"/>
      <c r="O14" s="352"/>
      <c r="P14" s="352"/>
      <c r="Q14" s="352"/>
      <c r="R14" s="352"/>
      <c r="S14" s="352"/>
      <c r="T14" s="352"/>
      <c r="U14" s="352"/>
      <c r="V14" s="352"/>
      <c r="W14" s="352"/>
      <c r="X14" s="352"/>
      <c r="Y14" s="352"/>
      <c r="Z14" s="352"/>
      <c r="AA14" s="351" t="s">
        <v>33</v>
      </c>
      <c r="AB14" s="352"/>
      <c r="AC14" s="352" t="s">
        <v>34</v>
      </c>
      <c r="AD14" s="352" t="s">
        <v>34</v>
      </c>
      <c r="AE14" s="353" t="s">
        <v>38</v>
      </c>
    </row>
    <row r="15" spans="1:31" s="183" customFormat="1" ht="11.25" outlineLevel="1" x14ac:dyDescent="0.2">
      <c r="A15" s="587"/>
      <c r="B15" s="347" t="s">
        <v>44</v>
      </c>
      <c r="C15" s="357">
        <v>1</v>
      </c>
      <c r="D15" s="358"/>
      <c r="E15" s="358">
        <v>1</v>
      </c>
      <c r="F15" s="358"/>
      <c r="G15" s="358"/>
      <c r="H15" s="358"/>
      <c r="I15" s="358"/>
      <c r="J15" s="358"/>
      <c r="K15" s="358"/>
      <c r="L15" s="358"/>
      <c r="M15" s="358">
        <v>1</v>
      </c>
      <c r="N15" s="358"/>
      <c r="O15" s="358"/>
      <c r="P15" s="358"/>
      <c r="Q15" s="358"/>
      <c r="R15" s="358"/>
      <c r="S15" s="358">
        <v>1</v>
      </c>
      <c r="T15" s="358"/>
      <c r="U15" s="358"/>
      <c r="V15" s="358"/>
      <c r="W15" s="358"/>
      <c r="X15" s="358"/>
      <c r="Y15" s="358">
        <v>1</v>
      </c>
      <c r="Z15" s="358"/>
      <c r="AA15" s="351" t="s">
        <v>33</v>
      </c>
      <c r="AB15" s="358"/>
      <c r="AC15" s="358" t="s">
        <v>34</v>
      </c>
      <c r="AD15" s="358" t="s">
        <v>34</v>
      </c>
      <c r="AE15" s="359" t="s">
        <v>153</v>
      </c>
    </row>
    <row r="16" spans="1:31" s="183" customFormat="1" ht="45" outlineLevel="1" x14ac:dyDescent="0.2">
      <c r="A16" s="588" t="s">
        <v>61</v>
      </c>
      <c r="B16" s="360" t="s">
        <v>154</v>
      </c>
      <c r="C16" s="357"/>
      <c r="D16" s="358"/>
      <c r="E16" s="358"/>
      <c r="F16" s="358"/>
      <c r="G16" s="358">
        <v>1</v>
      </c>
      <c r="H16" s="358"/>
      <c r="I16" s="358"/>
      <c r="J16" s="358"/>
      <c r="K16" s="358"/>
      <c r="L16" s="358"/>
      <c r="M16" s="358"/>
      <c r="N16" s="358"/>
      <c r="O16" s="358"/>
      <c r="P16" s="358"/>
      <c r="Q16" s="358"/>
      <c r="R16" s="358"/>
      <c r="S16" s="358"/>
      <c r="T16" s="358"/>
      <c r="U16" s="358">
        <v>1</v>
      </c>
      <c r="V16" s="358"/>
      <c r="W16" s="358"/>
      <c r="X16" s="358"/>
      <c r="Y16" s="358"/>
      <c r="Z16" s="358"/>
      <c r="AA16" s="351" t="s">
        <v>33</v>
      </c>
      <c r="AB16" s="358"/>
      <c r="AC16" s="358" t="s">
        <v>34</v>
      </c>
      <c r="AD16" s="358" t="s">
        <v>34</v>
      </c>
      <c r="AE16" s="383" t="s">
        <v>38</v>
      </c>
    </row>
    <row r="17" spans="1:31" s="183" customFormat="1" ht="22.5" outlineLevel="1" x14ac:dyDescent="0.2">
      <c r="A17" s="588"/>
      <c r="B17" s="360" t="s">
        <v>155</v>
      </c>
      <c r="C17" s="357"/>
      <c r="D17" s="358"/>
      <c r="E17" s="358"/>
      <c r="F17" s="358"/>
      <c r="G17" s="358"/>
      <c r="H17" s="358"/>
      <c r="I17" s="358"/>
      <c r="J17" s="358"/>
      <c r="K17" s="358">
        <v>1</v>
      </c>
      <c r="L17" s="358"/>
      <c r="M17" s="358"/>
      <c r="N17" s="358"/>
      <c r="O17" s="358"/>
      <c r="P17" s="358"/>
      <c r="Q17" s="358"/>
      <c r="R17" s="358"/>
      <c r="S17" s="358"/>
      <c r="T17" s="358"/>
      <c r="U17" s="358"/>
      <c r="V17" s="358"/>
      <c r="W17" s="358"/>
      <c r="X17" s="358"/>
      <c r="Y17" s="358"/>
      <c r="Z17" s="358"/>
      <c r="AA17" s="351" t="s">
        <v>33</v>
      </c>
      <c r="AB17" s="358"/>
      <c r="AC17" s="358" t="s">
        <v>34</v>
      </c>
      <c r="AD17" s="358" t="s">
        <v>34</v>
      </c>
      <c r="AE17" s="383" t="s">
        <v>38</v>
      </c>
    </row>
    <row r="18" spans="1:31" s="183" customFormat="1" ht="33.75" outlineLevel="1" x14ac:dyDescent="0.2">
      <c r="A18" s="588"/>
      <c r="B18" s="360" t="s">
        <v>156</v>
      </c>
      <c r="C18" s="357"/>
      <c r="D18" s="358"/>
      <c r="E18" s="358">
        <v>1</v>
      </c>
      <c r="F18" s="358"/>
      <c r="G18" s="358"/>
      <c r="H18" s="358"/>
      <c r="I18" s="358"/>
      <c r="J18" s="358"/>
      <c r="K18" s="358"/>
      <c r="L18" s="358"/>
      <c r="M18" s="358"/>
      <c r="N18" s="358"/>
      <c r="O18" s="358"/>
      <c r="P18" s="358"/>
      <c r="Q18" s="358"/>
      <c r="R18" s="358"/>
      <c r="S18" s="358"/>
      <c r="T18" s="358"/>
      <c r="U18" s="358"/>
      <c r="V18" s="358"/>
      <c r="W18" s="358"/>
      <c r="X18" s="358"/>
      <c r="Y18" s="358"/>
      <c r="Z18" s="358"/>
      <c r="AA18" s="351" t="s">
        <v>33</v>
      </c>
      <c r="AB18" s="358"/>
      <c r="AC18" s="358" t="s">
        <v>34</v>
      </c>
      <c r="AD18" s="358" t="s">
        <v>34</v>
      </c>
      <c r="AE18" s="383" t="s">
        <v>38</v>
      </c>
    </row>
    <row r="19" spans="1:31" s="183" customFormat="1" ht="12" customHeight="1" outlineLevel="1" x14ac:dyDescent="0.2">
      <c r="A19" s="588"/>
      <c r="B19" s="384" t="s">
        <v>157</v>
      </c>
      <c r="C19" s="357"/>
      <c r="D19" s="358"/>
      <c r="E19" s="358"/>
      <c r="F19" s="358"/>
      <c r="G19" s="358"/>
      <c r="H19" s="358"/>
      <c r="I19" s="358"/>
      <c r="J19" s="358"/>
      <c r="K19" s="358">
        <v>1</v>
      </c>
      <c r="L19" s="358"/>
      <c r="M19" s="358"/>
      <c r="N19" s="358"/>
      <c r="O19" s="358"/>
      <c r="P19" s="358"/>
      <c r="Q19" s="358"/>
      <c r="R19" s="358"/>
      <c r="S19" s="358"/>
      <c r="T19" s="358"/>
      <c r="U19" s="358"/>
      <c r="V19" s="358"/>
      <c r="W19" s="358"/>
      <c r="X19" s="358"/>
      <c r="Y19" s="358"/>
      <c r="Z19" s="358"/>
      <c r="AA19" s="351" t="s">
        <v>33</v>
      </c>
      <c r="AB19" s="358"/>
      <c r="AC19" s="358" t="s">
        <v>34</v>
      </c>
      <c r="AD19" s="358" t="s">
        <v>34</v>
      </c>
      <c r="AE19" s="383" t="s">
        <v>38</v>
      </c>
    </row>
    <row r="20" spans="1:31" s="183" customFormat="1" ht="12" customHeight="1" outlineLevel="1" x14ac:dyDescent="0.2">
      <c r="A20" s="588"/>
      <c r="B20" s="360" t="s">
        <v>158</v>
      </c>
      <c r="C20" s="357"/>
      <c r="D20" s="358"/>
      <c r="E20" s="358"/>
      <c r="F20" s="358"/>
      <c r="G20" s="358"/>
      <c r="H20" s="358"/>
      <c r="I20" s="358"/>
      <c r="J20" s="358"/>
      <c r="K20" s="358"/>
      <c r="L20" s="358"/>
      <c r="M20" s="358"/>
      <c r="N20" s="358"/>
      <c r="O20" s="358"/>
      <c r="P20" s="358"/>
      <c r="Q20" s="358">
        <v>1</v>
      </c>
      <c r="R20" s="358"/>
      <c r="S20" s="358"/>
      <c r="T20" s="358"/>
      <c r="U20" s="358"/>
      <c r="V20" s="358"/>
      <c r="W20" s="358"/>
      <c r="X20" s="358"/>
      <c r="Y20" s="358"/>
      <c r="Z20" s="358"/>
      <c r="AA20" s="351" t="s">
        <v>33</v>
      </c>
      <c r="AB20" s="358"/>
      <c r="AC20" s="358" t="s">
        <v>34</v>
      </c>
      <c r="AD20" s="358" t="s">
        <v>34</v>
      </c>
      <c r="AE20" s="383" t="s">
        <v>38</v>
      </c>
    </row>
    <row r="21" spans="1:31" s="183" customFormat="1" ht="12" customHeight="1" outlineLevel="1" x14ac:dyDescent="0.2">
      <c r="A21" s="588"/>
      <c r="B21" s="360" t="s">
        <v>159</v>
      </c>
      <c r="C21" s="357"/>
      <c r="D21" s="358"/>
      <c r="E21" s="358"/>
      <c r="F21" s="358"/>
      <c r="G21" s="358"/>
      <c r="H21" s="358"/>
      <c r="I21" s="358">
        <v>1</v>
      </c>
      <c r="J21" s="358"/>
      <c r="K21" s="358"/>
      <c r="L21" s="358"/>
      <c r="M21" s="358"/>
      <c r="N21" s="358"/>
      <c r="O21" s="358"/>
      <c r="P21" s="358"/>
      <c r="Q21" s="358"/>
      <c r="R21" s="358"/>
      <c r="S21" s="358"/>
      <c r="T21" s="358"/>
      <c r="U21" s="358"/>
      <c r="V21" s="358"/>
      <c r="W21" s="358"/>
      <c r="X21" s="358"/>
      <c r="Y21" s="358"/>
      <c r="Z21" s="358"/>
      <c r="AA21" s="351" t="s">
        <v>33</v>
      </c>
      <c r="AB21" s="358"/>
      <c r="AC21" s="358" t="s">
        <v>34</v>
      </c>
      <c r="AD21" s="358" t="s">
        <v>34</v>
      </c>
      <c r="AE21" s="383" t="s">
        <v>38</v>
      </c>
    </row>
    <row r="22" spans="1:31" s="183" customFormat="1" ht="12" customHeight="1" outlineLevel="1" x14ac:dyDescent="0.2">
      <c r="A22" s="588"/>
      <c r="B22" s="360" t="s">
        <v>160</v>
      </c>
      <c r="C22" s="357"/>
      <c r="D22" s="358"/>
      <c r="E22" s="358"/>
      <c r="F22" s="358"/>
      <c r="G22" s="358"/>
      <c r="H22" s="358"/>
      <c r="I22" s="358"/>
      <c r="J22" s="358"/>
      <c r="K22" s="358">
        <v>1</v>
      </c>
      <c r="L22" s="358"/>
      <c r="M22" s="358"/>
      <c r="N22" s="358"/>
      <c r="O22" s="358"/>
      <c r="P22" s="358"/>
      <c r="Q22" s="358"/>
      <c r="R22" s="358"/>
      <c r="S22" s="358"/>
      <c r="T22" s="358"/>
      <c r="U22" s="358"/>
      <c r="V22" s="358"/>
      <c r="W22" s="358"/>
      <c r="X22" s="358"/>
      <c r="Y22" s="358"/>
      <c r="Z22" s="358"/>
      <c r="AA22" s="351" t="s">
        <v>33</v>
      </c>
      <c r="AB22" s="358"/>
      <c r="AC22" s="358" t="s">
        <v>34</v>
      </c>
      <c r="AD22" s="358" t="s">
        <v>34</v>
      </c>
      <c r="AE22" s="383" t="s">
        <v>38</v>
      </c>
    </row>
    <row r="23" spans="1:31" s="183" customFormat="1" ht="45" outlineLevel="1" x14ac:dyDescent="0.2">
      <c r="A23" s="588"/>
      <c r="B23" s="360" t="s">
        <v>161</v>
      </c>
      <c r="C23" s="357"/>
      <c r="D23" s="358"/>
      <c r="E23" s="358"/>
      <c r="F23" s="358"/>
      <c r="G23" s="358"/>
      <c r="H23" s="358"/>
      <c r="I23" s="358"/>
      <c r="J23" s="358"/>
      <c r="K23" s="358"/>
      <c r="L23" s="358"/>
      <c r="M23" s="358">
        <v>1</v>
      </c>
      <c r="N23" s="358"/>
      <c r="O23" s="358"/>
      <c r="P23" s="358"/>
      <c r="Q23" s="358"/>
      <c r="R23" s="358"/>
      <c r="S23" s="358"/>
      <c r="T23" s="358"/>
      <c r="U23" s="358"/>
      <c r="V23" s="358"/>
      <c r="W23" s="358"/>
      <c r="X23" s="358"/>
      <c r="Y23" s="358"/>
      <c r="Z23" s="358"/>
      <c r="AA23" s="351" t="s">
        <v>33</v>
      </c>
      <c r="AB23" s="358"/>
      <c r="AC23" s="358" t="s">
        <v>34</v>
      </c>
      <c r="AD23" s="358" t="s">
        <v>34</v>
      </c>
      <c r="AE23" s="383" t="s">
        <v>38</v>
      </c>
    </row>
    <row r="24" spans="1:31" s="183" customFormat="1" ht="22.5" outlineLevel="1" x14ac:dyDescent="0.2">
      <c r="A24" s="588"/>
      <c r="B24" s="360" t="s">
        <v>162</v>
      </c>
      <c r="C24" s="357"/>
      <c r="D24" s="358"/>
      <c r="E24" s="358"/>
      <c r="F24" s="358"/>
      <c r="G24" s="358"/>
      <c r="H24" s="358"/>
      <c r="I24" s="358"/>
      <c r="J24" s="358"/>
      <c r="K24" s="358"/>
      <c r="L24" s="358"/>
      <c r="M24" s="358">
        <v>1</v>
      </c>
      <c r="N24" s="358"/>
      <c r="O24" s="358"/>
      <c r="P24" s="358"/>
      <c r="Q24" s="358"/>
      <c r="R24" s="358"/>
      <c r="S24" s="358"/>
      <c r="T24" s="358"/>
      <c r="U24" s="358"/>
      <c r="V24" s="358"/>
      <c r="W24" s="358"/>
      <c r="X24" s="358"/>
      <c r="Y24" s="358"/>
      <c r="Z24" s="358"/>
      <c r="AA24" s="351" t="s">
        <v>33</v>
      </c>
      <c r="AB24" s="358"/>
      <c r="AC24" s="358" t="s">
        <v>34</v>
      </c>
      <c r="AD24" s="358" t="s">
        <v>34</v>
      </c>
      <c r="AE24" s="383" t="s">
        <v>38</v>
      </c>
    </row>
    <row r="25" spans="1:31" s="183" customFormat="1" ht="22.5" outlineLevel="1" x14ac:dyDescent="0.2">
      <c r="A25" s="588"/>
      <c r="B25" s="360" t="s">
        <v>163</v>
      </c>
      <c r="C25" s="357"/>
      <c r="D25" s="358"/>
      <c r="E25" s="358"/>
      <c r="F25" s="358"/>
      <c r="G25" s="358"/>
      <c r="H25" s="358"/>
      <c r="I25" s="358"/>
      <c r="J25" s="358"/>
      <c r="K25" s="358"/>
      <c r="L25" s="358"/>
      <c r="M25" s="358"/>
      <c r="N25" s="358"/>
      <c r="O25" s="358"/>
      <c r="P25" s="358"/>
      <c r="Q25" s="358"/>
      <c r="R25" s="358"/>
      <c r="S25" s="358"/>
      <c r="T25" s="358"/>
      <c r="U25" s="358">
        <v>1</v>
      </c>
      <c r="V25" s="358"/>
      <c r="W25" s="358"/>
      <c r="X25" s="358"/>
      <c r="Y25" s="358"/>
      <c r="Z25" s="358"/>
      <c r="AA25" s="351" t="s">
        <v>33</v>
      </c>
      <c r="AB25" s="358"/>
      <c r="AC25" s="358" t="s">
        <v>34</v>
      </c>
      <c r="AD25" s="358" t="s">
        <v>34</v>
      </c>
      <c r="AE25" s="383" t="s">
        <v>38</v>
      </c>
    </row>
    <row r="26" spans="1:31" s="183" customFormat="1" ht="26.25" customHeight="1" outlineLevel="1" x14ac:dyDescent="0.2">
      <c r="A26" s="588"/>
      <c r="B26" s="385" t="s">
        <v>164</v>
      </c>
      <c r="C26" s="357"/>
      <c r="D26" s="358"/>
      <c r="E26" s="358"/>
      <c r="F26" s="358"/>
      <c r="G26" s="358"/>
      <c r="H26" s="358"/>
      <c r="I26" s="358"/>
      <c r="J26" s="358"/>
      <c r="K26" s="358">
        <v>1</v>
      </c>
      <c r="L26" s="358"/>
      <c r="M26" s="358"/>
      <c r="N26" s="358"/>
      <c r="O26" s="358"/>
      <c r="P26" s="358"/>
      <c r="Q26" s="358"/>
      <c r="R26" s="358"/>
      <c r="S26" s="358"/>
      <c r="T26" s="358"/>
      <c r="U26" s="358"/>
      <c r="V26" s="358"/>
      <c r="W26" s="358"/>
      <c r="X26" s="358"/>
      <c r="Y26" s="358"/>
      <c r="Z26" s="358"/>
      <c r="AA26" s="351" t="s">
        <v>33</v>
      </c>
      <c r="AB26" s="358"/>
      <c r="AC26" s="358" t="s">
        <v>34</v>
      </c>
      <c r="AD26" s="358" t="s">
        <v>34</v>
      </c>
      <c r="AE26" s="383" t="s">
        <v>38</v>
      </c>
    </row>
    <row r="27" spans="1:31" s="183" customFormat="1" ht="56.25" outlineLevel="1" x14ac:dyDescent="0.2">
      <c r="A27" s="588"/>
      <c r="B27" s="360" t="s">
        <v>165</v>
      </c>
      <c r="C27" s="357"/>
      <c r="D27" s="358"/>
      <c r="E27" s="358"/>
      <c r="F27" s="358"/>
      <c r="G27" s="358"/>
      <c r="H27" s="358"/>
      <c r="I27" s="358"/>
      <c r="J27" s="358"/>
      <c r="K27" s="358"/>
      <c r="L27" s="358"/>
      <c r="M27" s="358">
        <v>1</v>
      </c>
      <c r="N27" s="358"/>
      <c r="O27" s="358"/>
      <c r="P27" s="358"/>
      <c r="Q27" s="358"/>
      <c r="R27" s="358"/>
      <c r="S27" s="358"/>
      <c r="T27" s="358"/>
      <c r="U27" s="358"/>
      <c r="V27" s="358"/>
      <c r="W27" s="358"/>
      <c r="X27" s="358"/>
      <c r="Y27" s="358"/>
      <c r="Z27" s="358"/>
      <c r="AA27" s="351" t="s">
        <v>33</v>
      </c>
      <c r="AB27" s="358"/>
      <c r="AC27" s="358" t="s">
        <v>34</v>
      </c>
      <c r="AD27" s="358" t="s">
        <v>34</v>
      </c>
      <c r="AE27" s="383" t="s">
        <v>38</v>
      </c>
    </row>
    <row r="28" spans="1:31" s="183" customFormat="1" ht="33.75" outlineLevel="1" x14ac:dyDescent="0.2">
      <c r="A28" s="588"/>
      <c r="B28" s="360" t="s">
        <v>166</v>
      </c>
      <c r="C28" s="357"/>
      <c r="D28" s="358"/>
      <c r="E28" s="358"/>
      <c r="F28" s="358"/>
      <c r="G28" s="358"/>
      <c r="H28" s="358"/>
      <c r="I28" s="358"/>
      <c r="J28" s="358"/>
      <c r="K28" s="358">
        <v>1</v>
      </c>
      <c r="L28" s="358"/>
      <c r="M28" s="358"/>
      <c r="N28" s="358"/>
      <c r="O28" s="358"/>
      <c r="P28" s="358"/>
      <c r="Q28" s="358"/>
      <c r="R28" s="358"/>
      <c r="S28" s="358"/>
      <c r="T28" s="358"/>
      <c r="U28" s="358">
        <v>1</v>
      </c>
      <c r="V28" s="358"/>
      <c r="W28" s="358"/>
      <c r="X28" s="358"/>
      <c r="Y28" s="358"/>
      <c r="Z28" s="358"/>
      <c r="AA28" s="351" t="s">
        <v>33</v>
      </c>
      <c r="AB28" s="358"/>
      <c r="AC28" s="358" t="s">
        <v>34</v>
      </c>
      <c r="AD28" s="358" t="s">
        <v>34</v>
      </c>
      <c r="AE28" s="383" t="s">
        <v>38</v>
      </c>
    </row>
    <row r="29" spans="1:31" s="183" customFormat="1" ht="45" x14ac:dyDescent="0.2">
      <c r="A29" s="588"/>
      <c r="B29" s="360" t="s">
        <v>167</v>
      </c>
      <c r="C29" s="357"/>
      <c r="D29" s="358"/>
      <c r="E29" s="358"/>
      <c r="F29" s="358"/>
      <c r="G29" s="358"/>
      <c r="H29" s="358"/>
      <c r="I29" s="358"/>
      <c r="J29" s="358"/>
      <c r="K29" s="358"/>
      <c r="L29" s="358"/>
      <c r="M29" s="358"/>
      <c r="N29" s="358"/>
      <c r="O29" s="358"/>
      <c r="P29" s="358"/>
      <c r="Q29" s="358"/>
      <c r="R29" s="358"/>
      <c r="S29" s="358"/>
      <c r="T29" s="358"/>
      <c r="U29" s="358"/>
      <c r="V29" s="358"/>
      <c r="W29" s="358">
        <v>1</v>
      </c>
      <c r="X29" s="358"/>
      <c r="Y29" s="358"/>
      <c r="Z29" s="358"/>
      <c r="AA29" s="351" t="s">
        <v>33</v>
      </c>
      <c r="AB29" s="358"/>
      <c r="AC29" s="358" t="s">
        <v>34</v>
      </c>
      <c r="AD29" s="358" t="s">
        <v>34</v>
      </c>
      <c r="AE29" s="383" t="s">
        <v>38</v>
      </c>
    </row>
    <row r="30" spans="1:31" s="183" customFormat="1" ht="11.25" x14ac:dyDescent="0.2">
      <c r="A30" s="588"/>
      <c r="B30" s="360" t="s">
        <v>168</v>
      </c>
      <c r="C30" s="357"/>
      <c r="D30" s="358"/>
      <c r="E30" s="358"/>
      <c r="F30" s="358"/>
      <c r="G30" s="358"/>
      <c r="H30" s="358"/>
      <c r="I30" s="358"/>
      <c r="J30" s="358"/>
      <c r="K30" s="358"/>
      <c r="L30" s="358"/>
      <c r="M30" s="358"/>
      <c r="N30" s="358"/>
      <c r="O30" s="358"/>
      <c r="P30" s="358"/>
      <c r="Q30" s="358"/>
      <c r="R30" s="358"/>
      <c r="S30" s="358"/>
      <c r="T30" s="358"/>
      <c r="U30" s="358">
        <v>1</v>
      </c>
      <c r="V30" s="358"/>
      <c r="W30" s="358"/>
      <c r="X30" s="358"/>
      <c r="Y30" s="358"/>
      <c r="Z30" s="358"/>
      <c r="AA30" s="351" t="s">
        <v>33</v>
      </c>
      <c r="AB30" s="358" t="s">
        <v>34</v>
      </c>
      <c r="AC30" s="358" t="s">
        <v>34</v>
      </c>
      <c r="AD30" s="358" t="s">
        <v>34</v>
      </c>
      <c r="AE30" s="383" t="s">
        <v>38</v>
      </c>
    </row>
    <row r="31" spans="1:31" s="183" customFormat="1" ht="12" customHeight="1" x14ac:dyDescent="0.2">
      <c r="A31" s="588"/>
      <c r="B31" s="360" t="s">
        <v>169</v>
      </c>
      <c r="C31" s="357"/>
      <c r="D31" s="358"/>
      <c r="E31" s="358"/>
      <c r="F31" s="358"/>
      <c r="G31" s="358"/>
      <c r="H31" s="358"/>
      <c r="I31" s="358"/>
      <c r="J31" s="358"/>
      <c r="K31" s="358"/>
      <c r="L31" s="358"/>
      <c r="M31" s="358"/>
      <c r="N31" s="358"/>
      <c r="O31" s="358"/>
      <c r="P31" s="358"/>
      <c r="Q31" s="358"/>
      <c r="R31" s="358"/>
      <c r="S31" s="358"/>
      <c r="T31" s="358"/>
      <c r="U31" s="358"/>
      <c r="V31" s="358"/>
      <c r="W31" s="358">
        <v>1</v>
      </c>
      <c r="X31" s="358"/>
      <c r="Y31" s="358"/>
      <c r="Z31" s="358"/>
      <c r="AA31" s="351" t="s">
        <v>33</v>
      </c>
      <c r="AB31" s="358"/>
      <c r="AC31" s="358" t="s">
        <v>34</v>
      </c>
      <c r="AD31" s="358" t="s">
        <v>34</v>
      </c>
      <c r="AE31" s="383" t="s">
        <v>38</v>
      </c>
    </row>
    <row r="32" spans="1:31" s="183" customFormat="1" ht="12" customHeight="1" outlineLevel="1" x14ac:dyDescent="0.2">
      <c r="A32" s="588"/>
      <c r="B32" s="360" t="s">
        <v>170</v>
      </c>
      <c r="C32" s="357"/>
      <c r="D32" s="358"/>
      <c r="E32" s="358"/>
      <c r="F32" s="358"/>
      <c r="G32" s="358"/>
      <c r="H32" s="358"/>
      <c r="I32" s="358"/>
      <c r="J32" s="358"/>
      <c r="K32" s="358"/>
      <c r="L32" s="358"/>
      <c r="M32" s="358"/>
      <c r="N32" s="358"/>
      <c r="O32" s="358"/>
      <c r="P32" s="358"/>
      <c r="Q32" s="358"/>
      <c r="R32" s="358"/>
      <c r="S32" s="358">
        <v>1</v>
      </c>
      <c r="T32" s="358"/>
      <c r="U32" s="358"/>
      <c r="V32" s="358"/>
      <c r="W32" s="358"/>
      <c r="X32" s="358"/>
      <c r="Y32" s="358"/>
      <c r="Z32" s="358"/>
      <c r="AA32" s="351" t="s">
        <v>33</v>
      </c>
      <c r="AB32" s="358"/>
      <c r="AC32" s="358" t="s">
        <v>34</v>
      </c>
      <c r="AD32" s="358" t="s">
        <v>34</v>
      </c>
      <c r="AE32" s="383" t="s">
        <v>38</v>
      </c>
    </row>
    <row r="33" spans="1:31" s="183" customFormat="1" ht="15" customHeight="1" outlineLevel="1" x14ac:dyDescent="0.2">
      <c r="A33" s="588"/>
      <c r="B33" s="360" t="s">
        <v>171</v>
      </c>
      <c r="C33" s="354"/>
      <c r="D33" s="352"/>
      <c r="E33" s="352"/>
      <c r="F33" s="352"/>
      <c r="G33" s="352"/>
      <c r="H33" s="352"/>
      <c r="I33" s="352"/>
      <c r="J33" s="352"/>
      <c r="K33" s="352"/>
      <c r="L33" s="352"/>
      <c r="M33" s="352"/>
      <c r="N33" s="352"/>
      <c r="O33" s="352">
        <v>1</v>
      </c>
      <c r="P33" s="352"/>
      <c r="Q33" s="352"/>
      <c r="R33" s="352"/>
      <c r="S33" s="352"/>
      <c r="T33" s="352"/>
      <c r="U33" s="352"/>
      <c r="V33" s="352"/>
      <c r="W33" s="352"/>
      <c r="X33" s="352"/>
      <c r="Y33" s="352"/>
      <c r="Z33" s="352"/>
      <c r="AA33" s="351" t="s">
        <v>33</v>
      </c>
      <c r="AB33" s="352"/>
      <c r="AC33" s="358" t="s">
        <v>34</v>
      </c>
      <c r="AD33" s="358" t="s">
        <v>34</v>
      </c>
      <c r="AE33" s="383" t="s">
        <v>38</v>
      </c>
    </row>
    <row r="34" spans="1:31" s="183" customFormat="1" ht="22.5" outlineLevel="1" x14ac:dyDescent="0.2">
      <c r="A34" s="588"/>
      <c r="B34" s="360" t="s">
        <v>172</v>
      </c>
      <c r="C34" s="354"/>
      <c r="D34" s="352"/>
      <c r="E34" s="352"/>
      <c r="F34" s="352"/>
      <c r="G34" s="352"/>
      <c r="H34" s="352"/>
      <c r="I34" s="352"/>
      <c r="J34" s="352"/>
      <c r="K34" s="352">
        <v>1</v>
      </c>
      <c r="L34" s="352"/>
      <c r="M34" s="352"/>
      <c r="N34" s="352"/>
      <c r="O34" s="352"/>
      <c r="P34" s="352"/>
      <c r="Q34" s="352"/>
      <c r="R34" s="352"/>
      <c r="S34" s="352"/>
      <c r="T34" s="352"/>
      <c r="U34" s="352">
        <v>1</v>
      </c>
      <c r="V34" s="352"/>
      <c r="W34" s="352"/>
      <c r="X34" s="352"/>
      <c r="Y34" s="352"/>
      <c r="Z34" s="352"/>
      <c r="AA34" s="351" t="s">
        <v>33</v>
      </c>
      <c r="AB34" s="352"/>
      <c r="AC34" s="358" t="s">
        <v>34</v>
      </c>
      <c r="AD34" s="358" t="s">
        <v>34</v>
      </c>
      <c r="AE34" s="383" t="s">
        <v>38</v>
      </c>
    </row>
    <row r="35" spans="1:31" s="183" customFormat="1" ht="22.5" outlineLevel="1" x14ac:dyDescent="0.2">
      <c r="A35" s="588"/>
      <c r="B35" s="364" t="s">
        <v>173</v>
      </c>
      <c r="C35" s="367"/>
      <c r="D35" s="368"/>
      <c r="E35" s="368"/>
      <c r="F35" s="368"/>
      <c r="G35" s="368"/>
      <c r="H35" s="368"/>
      <c r="I35" s="368"/>
      <c r="J35" s="368"/>
      <c r="K35" s="368"/>
      <c r="L35" s="368"/>
      <c r="M35" s="368"/>
      <c r="N35" s="368"/>
      <c r="O35" s="368">
        <v>1</v>
      </c>
      <c r="P35" s="368"/>
      <c r="Q35" s="368"/>
      <c r="R35" s="368"/>
      <c r="S35" s="368"/>
      <c r="T35" s="368"/>
      <c r="U35" s="368"/>
      <c r="V35" s="368"/>
      <c r="W35" s="368"/>
      <c r="X35" s="368"/>
      <c r="Y35" s="368"/>
      <c r="Z35" s="368"/>
      <c r="AA35" s="351" t="s">
        <v>33</v>
      </c>
      <c r="AB35" s="358"/>
      <c r="AC35" s="358" t="s">
        <v>34</v>
      </c>
      <c r="AD35" s="358" t="s">
        <v>34</v>
      </c>
      <c r="AE35" s="383" t="s">
        <v>38</v>
      </c>
    </row>
    <row r="36" spans="1:31" s="183" customFormat="1" ht="21.95" customHeight="1" x14ac:dyDescent="0.2">
      <c r="A36" s="588"/>
      <c r="B36" s="360" t="s">
        <v>174</v>
      </c>
      <c r="C36" s="369"/>
      <c r="D36" s="352"/>
      <c r="E36" s="352"/>
      <c r="F36" s="352"/>
      <c r="G36" s="352"/>
      <c r="H36" s="352"/>
      <c r="I36" s="352"/>
      <c r="J36" s="352"/>
      <c r="K36" s="352"/>
      <c r="L36" s="352"/>
      <c r="M36" s="352">
        <v>1</v>
      </c>
      <c r="N36" s="352"/>
      <c r="O36" s="352"/>
      <c r="P36" s="352"/>
      <c r="Q36" s="352"/>
      <c r="R36" s="352"/>
      <c r="S36" s="352"/>
      <c r="T36" s="352"/>
      <c r="U36" s="352"/>
      <c r="V36" s="352"/>
      <c r="W36" s="352"/>
      <c r="X36" s="352"/>
      <c r="Y36" s="352"/>
      <c r="Z36" s="352"/>
      <c r="AA36" s="351" t="s">
        <v>33</v>
      </c>
      <c r="AB36" s="352"/>
      <c r="AC36" s="358" t="s">
        <v>34</v>
      </c>
      <c r="AD36" s="358" t="s">
        <v>34</v>
      </c>
      <c r="AE36" s="383" t="s">
        <v>38</v>
      </c>
    </row>
    <row r="37" spans="1:31" s="183" customFormat="1" ht="45" x14ac:dyDescent="0.2">
      <c r="A37" s="588"/>
      <c r="B37" s="360" t="s">
        <v>175</v>
      </c>
      <c r="C37" s="357"/>
      <c r="D37" s="358"/>
      <c r="E37" s="358"/>
      <c r="F37" s="358"/>
      <c r="G37" s="358"/>
      <c r="H37" s="358"/>
      <c r="I37" s="358"/>
      <c r="J37" s="358"/>
      <c r="K37" s="358"/>
      <c r="L37" s="358"/>
      <c r="M37" s="358"/>
      <c r="N37" s="358"/>
      <c r="O37" s="358">
        <v>1</v>
      </c>
      <c r="P37" s="358"/>
      <c r="Q37" s="358"/>
      <c r="R37" s="358"/>
      <c r="S37" s="358"/>
      <c r="T37" s="358"/>
      <c r="U37" s="358"/>
      <c r="V37" s="358"/>
      <c r="W37" s="358"/>
      <c r="X37" s="358"/>
      <c r="Y37" s="358"/>
      <c r="Z37" s="358"/>
      <c r="AA37" s="351" t="s">
        <v>33</v>
      </c>
      <c r="AB37" s="358"/>
      <c r="AC37" s="358" t="s">
        <v>34</v>
      </c>
      <c r="AD37" s="358" t="s">
        <v>34</v>
      </c>
      <c r="AE37" s="383" t="s">
        <v>38</v>
      </c>
    </row>
    <row r="38" spans="1:31" s="183" customFormat="1" ht="25.5" customHeight="1" x14ac:dyDescent="0.2">
      <c r="A38" s="588"/>
      <c r="B38" s="364" t="s">
        <v>176</v>
      </c>
      <c r="C38" s="367"/>
      <c r="D38" s="368"/>
      <c r="E38" s="368"/>
      <c r="F38" s="368"/>
      <c r="G38" s="368"/>
      <c r="H38" s="368"/>
      <c r="I38" s="368"/>
      <c r="J38" s="358"/>
      <c r="K38" s="358"/>
      <c r="L38" s="358"/>
      <c r="M38" s="358">
        <v>1</v>
      </c>
      <c r="N38" s="358"/>
      <c r="O38" s="358"/>
      <c r="P38" s="358"/>
      <c r="Q38" s="358"/>
      <c r="R38" s="358"/>
      <c r="S38" s="358"/>
      <c r="T38" s="358"/>
      <c r="U38" s="358"/>
      <c r="V38" s="358"/>
      <c r="W38" s="358"/>
      <c r="X38" s="358"/>
      <c r="Y38" s="358">
        <v>1</v>
      </c>
      <c r="Z38" s="358"/>
      <c r="AA38" s="365" t="s">
        <v>33</v>
      </c>
      <c r="AB38" s="358"/>
      <c r="AC38" s="358" t="s">
        <v>34</v>
      </c>
      <c r="AD38" s="358" t="s">
        <v>34</v>
      </c>
      <c r="AE38" s="383" t="s">
        <v>38</v>
      </c>
    </row>
    <row r="39" spans="1:31" s="183" customFormat="1" ht="36" customHeight="1" x14ac:dyDescent="0.2">
      <c r="A39" s="588"/>
      <c r="B39" s="360" t="s">
        <v>177</v>
      </c>
      <c r="C39" s="366"/>
      <c r="D39" s="362"/>
      <c r="E39" s="362"/>
      <c r="F39" s="362"/>
      <c r="G39" s="362"/>
      <c r="H39" s="362"/>
      <c r="I39" s="362"/>
      <c r="J39" s="362"/>
      <c r="K39" s="362"/>
      <c r="L39" s="362"/>
      <c r="M39" s="362"/>
      <c r="N39" s="362"/>
      <c r="O39" s="362">
        <v>1</v>
      </c>
      <c r="P39" s="362"/>
      <c r="Q39" s="362"/>
      <c r="R39" s="362"/>
      <c r="S39" s="362"/>
      <c r="T39" s="362"/>
      <c r="U39" s="362"/>
      <c r="V39" s="362"/>
      <c r="W39" s="362"/>
      <c r="X39" s="362"/>
      <c r="Y39" s="362"/>
      <c r="Z39" s="362"/>
      <c r="AA39" s="363" t="s">
        <v>33</v>
      </c>
      <c r="AB39" s="362"/>
      <c r="AC39" s="358" t="s">
        <v>34</v>
      </c>
      <c r="AD39" s="358" t="s">
        <v>34</v>
      </c>
      <c r="AE39" s="383" t="s">
        <v>38</v>
      </c>
    </row>
    <row r="40" spans="1:31" s="183" customFormat="1" ht="25.5" customHeight="1" x14ac:dyDescent="0.2">
      <c r="A40" s="588"/>
      <c r="B40" s="364" t="s">
        <v>178</v>
      </c>
      <c r="C40" s="372"/>
      <c r="D40" s="372"/>
      <c r="E40" s="372"/>
      <c r="F40" s="372"/>
      <c r="G40" s="372"/>
      <c r="H40" s="372"/>
      <c r="I40" s="372"/>
      <c r="J40" s="372"/>
      <c r="K40" s="372"/>
      <c r="L40" s="372"/>
      <c r="M40" s="372"/>
      <c r="N40" s="372"/>
      <c r="O40" s="372"/>
      <c r="P40" s="372"/>
      <c r="Q40" s="372">
        <v>1</v>
      </c>
      <c r="R40" s="372"/>
      <c r="S40" s="372"/>
      <c r="T40" s="372"/>
      <c r="U40" s="372"/>
      <c r="V40" s="372"/>
      <c r="W40" s="372"/>
      <c r="X40" s="372"/>
      <c r="Y40" s="372"/>
      <c r="Z40" s="373"/>
      <c r="AA40" s="365" t="s">
        <v>33</v>
      </c>
      <c r="AB40" s="358"/>
      <c r="AC40" s="358" t="s">
        <v>34</v>
      </c>
      <c r="AD40" s="358" t="s">
        <v>34</v>
      </c>
      <c r="AE40" s="383" t="s">
        <v>38</v>
      </c>
    </row>
    <row r="41" spans="1:31" s="183" customFormat="1" ht="11.25" x14ac:dyDescent="0.2">
      <c r="A41" s="588"/>
      <c r="B41" s="364" t="s">
        <v>179</v>
      </c>
      <c r="C41" s="372"/>
      <c r="D41" s="372"/>
      <c r="E41" s="372"/>
      <c r="F41" s="372"/>
      <c r="G41" s="372"/>
      <c r="H41" s="372"/>
      <c r="I41" s="372"/>
      <c r="J41" s="372"/>
      <c r="K41" s="372"/>
      <c r="L41" s="372"/>
      <c r="M41" s="372"/>
      <c r="N41" s="372"/>
      <c r="O41" s="372"/>
      <c r="P41" s="372"/>
      <c r="Q41" s="372">
        <v>1</v>
      </c>
      <c r="R41" s="372"/>
      <c r="S41" s="372"/>
      <c r="T41" s="372"/>
      <c r="U41" s="372"/>
      <c r="V41" s="372"/>
      <c r="W41" s="372"/>
      <c r="X41" s="372"/>
      <c r="Y41" s="372"/>
      <c r="Z41" s="373"/>
      <c r="AA41" s="351" t="s">
        <v>33</v>
      </c>
      <c r="AB41" s="352"/>
      <c r="AC41" s="358" t="s">
        <v>34</v>
      </c>
      <c r="AD41" s="358" t="s">
        <v>34</v>
      </c>
      <c r="AE41" s="383" t="s">
        <v>38</v>
      </c>
    </row>
    <row r="42" spans="1:31" s="183" customFormat="1" ht="12" customHeight="1" x14ac:dyDescent="0.2">
      <c r="A42" s="588"/>
      <c r="B42" s="364" t="s">
        <v>180</v>
      </c>
      <c r="C42" s="372"/>
      <c r="D42" s="372"/>
      <c r="E42" s="372"/>
      <c r="F42" s="372"/>
      <c r="G42" s="372"/>
      <c r="H42" s="372"/>
      <c r="I42" s="372">
        <v>1</v>
      </c>
      <c r="J42" s="372"/>
      <c r="K42" s="372"/>
      <c r="L42" s="372"/>
      <c r="M42" s="372"/>
      <c r="N42" s="372"/>
      <c r="O42" s="372"/>
      <c r="P42" s="372"/>
      <c r="Q42" s="372"/>
      <c r="R42" s="372"/>
      <c r="S42" s="372"/>
      <c r="T42" s="372"/>
      <c r="U42" s="372"/>
      <c r="V42" s="372"/>
      <c r="W42" s="372"/>
      <c r="X42" s="372"/>
      <c r="Y42" s="372"/>
      <c r="Z42" s="373"/>
      <c r="AA42" s="351" t="s">
        <v>33</v>
      </c>
      <c r="AB42" s="362"/>
      <c r="AC42" s="358" t="s">
        <v>34</v>
      </c>
      <c r="AD42" s="358" t="s">
        <v>34</v>
      </c>
      <c r="AE42" s="383" t="s">
        <v>38</v>
      </c>
    </row>
    <row r="43" spans="1:31" s="183" customFormat="1" ht="12" customHeight="1" x14ac:dyDescent="0.2">
      <c r="A43" s="588"/>
      <c r="B43" s="364" t="s">
        <v>181</v>
      </c>
      <c r="C43" s="372">
        <v>1</v>
      </c>
      <c r="D43" s="372"/>
      <c r="E43" s="372">
        <v>1</v>
      </c>
      <c r="F43" s="372"/>
      <c r="G43" s="372">
        <v>1</v>
      </c>
      <c r="H43" s="372"/>
      <c r="I43" s="372">
        <v>1</v>
      </c>
      <c r="J43" s="372"/>
      <c r="K43" s="372">
        <v>1</v>
      </c>
      <c r="L43" s="372"/>
      <c r="M43" s="372">
        <v>1</v>
      </c>
      <c r="N43" s="372"/>
      <c r="O43" s="372">
        <v>1</v>
      </c>
      <c r="P43" s="372"/>
      <c r="Q43" s="372">
        <v>1</v>
      </c>
      <c r="R43" s="372"/>
      <c r="S43" s="372">
        <v>1</v>
      </c>
      <c r="T43" s="372"/>
      <c r="U43" s="372">
        <v>1</v>
      </c>
      <c r="V43" s="372"/>
      <c r="W43" s="372">
        <v>1</v>
      </c>
      <c r="X43" s="372"/>
      <c r="Y43" s="372">
        <v>1</v>
      </c>
      <c r="Z43" s="373"/>
      <c r="AA43" s="351" t="s">
        <v>33</v>
      </c>
      <c r="AB43" s="362"/>
      <c r="AC43" s="358" t="s">
        <v>34</v>
      </c>
      <c r="AD43" s="358" t="s">
        <v>34</v>
      </c>
      <c r="AE43" s="383" t="s">
        <v>38</v>
      </c>
    </row>
    <row r="44" spans="1:31" s="183" customFormat="1" ht="12" customHeight="1" x14ac:dyDescent="0.2">
      <c r="A44" s="588"/>
      <c r="B44" s="364" t="s">
        <v>182</v>
      </c>
      <c r="C44" s="372">
        <v>1</v>
      </c>
      <c r="D44" s="372"/>
      <c r="E44" s="372"/>
      <c r="F44" s="372"/>
      <c r="G44" s="372"/>
      <c r="H44" s="372"/>
      <c r="I44" s="372"/>
      <c r="J44" s="372"/>
      <c r="K44" s="372"/>
      <c r="L44" s="372"/>
      <c r="M44" s="372"/>
      <c r="N44" s="372"/>
      <c r="O44" s="372"/>
      <c r="P44" s="372"/>
      <c r="Q44" s="372"/>
      <c r="R44" s="372"/>
      <c r="S44" s="372"/>
      <c r="T44" s="372"/>
      <c r="U44" s="372"/>
      <c r="V44" s="372"/>
      <c r="W44" s="372"/>
      <c r="X44" s="372"/>
      <c r="Y44" s="372"/>
      <c r="Z44" s="373"/>
      <c r="AA44" s="351"/>
      <c r="AB44" s="362"/>
      <c r="AC44" s="358"/>
      <c r="AD44" s="358"/>
      <c r="AE44" s="383"/>
    </row>
    <row r="45" spans="1:31" s="183" customFormat="1" ht="12" customHeight="1" x14ac:dyDescent="0.2">
      <c r="A45" s="588"/>
      <c r="B45" s="364" t="s">
        <v>183</v>
      </c>
      <c r="C45" s="372"/>
      <c r="D45" s="372"/>
      <c r="E45" s="372"/>
      <c r="F45" s="372"/>
      <c r="G45" s="372"/>
      <c r="H45" s="372"/>
      <c r="I45" s="372"/>
      <c r="J45" s="372"/>
      <c r="K45" s="372"/>
      <c r="L45" s="372"/>
      <c r="M45" s="372"/>
      <c r="N45" s="372"/>
      <c r="O45" s="372"/>
      <c r="P45" s="372"/>
      <c r="Q45" s="372"/>
      <c r="R45" s="372"/>
      <c r="S45" s="372">
        <v>1</v>
      </c>
      <c r="T45" s="372"/>
      <c r="U45" s="372"/>
      <c r="V45" s="372"/>
      <c r="W45" s="372"/>
      <c r="X45" s="372"/>
      <c r="Y45" s="372"/>
      <c r="Z45" s="373"/>
      <c r="AA45" s="351" t="s">
        <v>33</v>
      </c>
      <c r="AB45" s="362"/>
      <c r="AC45" s="358" t="s">
        <v>34</v>
      </c>
      <c r="AD45" s="358" t="s">
        <v>34</v>
      </c>
      <c r="AE45" s="383" t="s">
        <v>38</v>
      </c>
    </row>
    <row r="46" spans="1:31" s="183" customFormat="1" ht="12" customHeight="1" x14ac:dyDescent="0.2">
      <c r="A46" s="588"/>
      <c r="B46" s="364" t="s">
        <v>184</v>
      </c>
      <c r="C46" s="372"/>
      <c r="D46" s="372"/>
      <c r="E46" s="372"/>
      <c r="F46" s="372"/>
      <c r="G46" s="372">
        <v>1</v>
      </c>
      <c r="H46" s="372"/>
      <c r="I46" s="372">
        <v>1</v>
      </c>
      <c r="J46" s="372"/>
      <c r="K46" s="372">
        <v>1</v>
      </c>
      <c r="L46" s="372"/>
      <c r="M46" s="372">
        <v>1</v>
      </c>
      <c r="N46" s="372"/>
      <c r="O46" s="372">
        <v>1</v>
      </c>
      <c r="P46" s="372"/>
      <c r="Q46" s="372">
        <v>1</v>
      </c>
      <c r="R46" s="372"/>
      <c r="S46" s="372">
        <v>1</v>
      </c>
      <c r="T46" s="372"/>
      <c r="U46" s="372">
        <v>1</v>
      </c>
      <c r="V46" s="372"/>
      <c r="W46" s="372">
        <v>1</v>
      </c>
      <c r="X46" s="372"/>
      <c r="Y46" s="372">
        <v>1</v>
      </c>
      <c r="Z46" s="373"/>
      <c r="AA46" s="351" t="s">
        <v>33</v>
      </c>
      <c r="AB46" s="362"/>
      <c r="AC46" s="358" t="s">
        <v>34</v>
      </c>
      <c r="AD46" s="358" t="s">
        <v>34</v>
      </c>
      <c r="AE46" s="383" t="s">
        <v>38</v>
      </c>
    </row>
    <row r="47" spans="1:31" s="183" customFormat="1" ht="12" customHeight="1" x14ac:dyDescent="0.2">
      <c r="A47" s="588"/>
      <c r="B47" s="370" t="s">
        <v>185</v>
      </c>
      <c r="C47" s="372"/>
      <c r="D47" s="372"/>
      <c r="E47" s="372"/>
      <c r="F47" s="372"/>
      <c r="G47" s="372"/>
      <c r="H47" s="372"/>
      <c r="I47" s="372"/>
      <c r="J47" s="372"/>
      <c r="K47" s="372"/>
      <c r="L47" s="372"/>
      <c r="M47" s="372"/>
      <c r="N47" s="372"/>
      <c r="O47" s="372">
        <v>1</v>
      </c>
      <c r="P47" s="372"/>
      <c r="Q47" s="372"/>
      <c r="R47" s="372"/>
      <c r="S47" s="372"/>
      <c r="T47" s="372"/>
      <c r="U47" s="372"/>
      <c r="V47" s="372"/>
      <c r="W47" s="372"/>
      <c r="X47" s="372"/>
      <c r="Y47" s="372"/>
      <c r="Z47" s="373"/>
      <c r="AA47" s="351" t="s">
        <v>33</v>
      </c>
      <c r="AB47" s="362"/>
      <c r="AC47" s="358" t="s">
        <v>34</v>
      </c>
      <c r="AD47" s="358" t="s">
        <v>34</v>
      </c>
      <c r="AE47" s="383" t="s">
        <v>38</v>
      </c>
    </row>
    <row r="48" spans="1:31" s="183" customFormat="1" ht="12" customHeight="1" x14ac:dyDescent="0.2">
      <c r="A48" s="588"/>
      <c r="B48" s="370" t="s">
        <v>186</v>
      </c>
      <c r="C48" s="372"/>
      <c r="D48" s="372"/>
      <c r="E48" s="372"/>
      <c r="F48" s="372"/>
      <c r="G48" s="372"/>
      <c r="H48" s="372"/>
      <c r="I48" s="372"/>
      <c r="J48" s="372"/>
      <c r="K48" s="372">
        <v>1</v>
      </c>
      <c r="L48" s="372"/>
      <c r="M48" s="372"/>
      <c r="N48" s="372"/>
      <c r="O48" s="372"/>
      <c r="P48" s="372"/>
      <c r="Q48" s="372"/>
      <c r="R48" s="372"/>
      <c r="S48" s="372"/>
      <c r="T48" s="372"/>
      <c r="U48" s="372"/>
      <c r="V48" s="372"/>
      <c r="W48" s="372"/>
      <c r="X48" s="372"/>
      <c r="Y48" s="372"/>
      <c r="Z48" s="373"/>
      <c r="AA48" s="351" t="s">
        <v>33</v>
      </c>
      <c r="AB48" s="362"/>
      <c r="AC48" s="358" t="s">
        <v>34</v>
      </c>
      <c r="AD48" s="358" t="s">
        <v>34</v>
      </c>
      <c r="AE48" s="383" t="s">
        <v>38</v>
      </c>
    </row>
    <row r="49" spans="1:31" s="183" customFormat="1" ht="12.95" customHeight="1" thickBot="1" x14ac:dyDescent="0.25">
      <c r="A49" s="589"/>
      <c r="B49" s="371" t="s">
        <v>187</v>
      </c>
      <c r="C49" s="375"/>
      <c r="D49" s="375"/>
      <c r="E49" s="375"/>
      <c r="F49" s="375"/>
      <c r="G49" s="375">
        <v>1</v>
      </c>
      <c r="H49" s="375"/>
      <c r="I49" s="375"/>
      <c r="J49" s="375"/>
      <c r="K49" s="375"/>
      <c r="L49" s="375"/>
      <c r="M49" s="375"/>
      <c r="N49" s="375"/>
      <c r="O49" s="375">
        <v>1</v>
      </c>
      <c r="P49" s="375"/>
      <c r="Q49" s="375"/>
      <c r="R49" s="375"/>
      <c r="S49" s="375"/>
      <c r="T49" s="375"/>
      <c r="U49" s="375"/>
      <c r="V49" s="375"/>
      <c r="W49" s="375">
        <v>1</v>
      </c>
      <c r="X49" s="375"/>
      <c r="Y49" s="375"/>
      <c r="Z49" s="376"/>
      <c r="AA49" s="351" t="s">
        <v>33</v>
      </c>
      <c r="AB49" s="362"/>
      <c r="AC49" s="358" t="s">
        <v>34</v>
      </c>
      <c r="AD49" s="358" t="s">
        <v>34</v>
      </c>
      <c r="AE49" s="386" t="s">
        <v>38</v>
      </c>
    </row>
    <row r="50" spans="1:31" s="183" customFormat="1" thickBot="1" x14ac:dyDescent="0.25">
      <c r="A50" s="497" t="s">
        <v>82</v>
      </c>
      <c r="B50" s="498"/>
      <c r="C50" s="210">
        <f>SUM(C13:C49)</f>
        <v>3</v>
      </c>
      <c r="D50" s="210">
        <f t="shared" ref="D50:Z50" si="0">SUM(D13:D49)</f>
        <v>0</v>
      </c>
      <c r="E50" s="210">
        <f t="shared" si="0"/>
        <v>3</v>
      </c>
      <c r="F50" s="210">
        <f t="shared" si="0"/>
        <v>0</v>
      </c>
      <c r="G50" s="210">
        <f t="shared" si="0"/>
        <v>4</v>
      </c>
      <c r="H50" s="210">
        <f t="shared" si="0"/>
        <v>0</v>
      </c>
      <c r="I50" s="210">
        <f t="shared" si="0"/>
        <v>4</v>
      </c>
      <c r="J50" s="210">
        <f t="shared" si="0"/>
        <v>0</v>
      </c>
      <c r="K50" s="210">
        <f t="shared" si="0"/>
        <v>9</v>
      </c>
      <c r="L50" s="210">
        <f t="shared" si="0"/>
        <v>0</v>
      </c>
      <c r="M50" s="210">
        <f t="shared" si="0"/>
        <v>9</v>
      </c>
      <c r="N50" s="210">
        <f t="shared" si="0"/>
        <v>0</v>
      </c>
      <c r="O50" s="210">
        <f t="shared" si="0"/>
        <v>8</v>
      </c>
      <c r="P50" s="210">
        <f t="shared" si="0"/>
        <v>0</v>
      </c>
      <c r="Q50" s="210">
        <f t="shared" si="0"/>
        <v>5</v>
      </c>
      <c r="R50" s="210">
        <f t="shared" si="0"/>
        <v>0</v>
      </c>
      <c r="S50" s="210">
        <f t="shared" si="0"/>
        <v>5</v>
      </c>
      <c r="T50" s="210">
        <f t="shared" si="0"/>
        <v>0</v>
      </c>
      <c r="U50" s="210">
        <f t="shared" si="0"/>
        <v>7</v>
      </c>
      <c r="V50" s="210">
        <f t="shared" si="0"/>
        <v>0</v>
      </c>
      <c r="W50" s="210">
        <f t="shared" si="0"/>
        <v>5</v>
      </c>
      <c r="X50" s="210">
        <f t="shared" si="0"/>
        <v>0</v>
      </c>
      <c r="Y50" s="210">
        <f t="shared" si="0"/>
        <v>4</v>
      </c>
      <c r="Z50" s="377">
        <f t="shared" si="0"/>
        <v>0</v>
      </c>
      <c r="AA50" s="374"/>
      <c r="AB50" s="212"/>
      <c r="AC50" s="212"/>
      <c r="AD50" s="212"/>
      <c r="AE50" s="214"/>
    </row>
    <row r="51" spans="1:31" s="183" customFormat="1" ht="12.75" x14ac:dyDescent="0.2">
      <c r="A51" s="499" t="s">
        <v>83</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67"/>
    </row>
    <row r="52" spans="1:31" x14ac:dyDescent="0.2">
      <c r="A52" s="481" t="s">
        <v>84</v>
      </c>
      <c r="B52" s="482"/>
      <c r="C52" s="482"/>
      <c r="D52" s="482"/>
      <c r="E52" s="482"/>
      <c r="F52" s="482"/>
      <c r="G52" s="482"/>
      <c r="H52" s="482"/>
      <c r="I52" s="482"/>
      <c r="J52" s="482"/>
      <c r="K52" s="482"/>
      <c r="L52" s="482"/>
      <c r="M52" s="482"/>
      <c r="N52" s="482"/>
      <c r="O52" s="482"/>
      <c r="P52" s="482"/>
      <c r="Q52" s="482"/>
      <c r="R52" s="482"/>
      <c r="S52" s="482"/>
      <c r="T52" s="482"/>
      <c r="U52" s="482"/>
      <c r="V52" s="482"/>
      <c r="W52" s="482"/>
      <c r="X52" s="482"/>
      <c r="Y52" s="482"/>
      <c r="Z52" s="482"/>
      <c r="AA52" s="482"/>
      <c r="AB52" s="482"/>
      <c r="AC52" s="482"/>
      <c r="AD52" s="482"/>
      <c r="AE52" s="483"/>
    </row>
    <row r="53" spans="1:31" x14ac:dyDescent="0.2">
      <c r="A53" s="505"/>
      <c r="B53" s="506"/>
      <c r="C53" s="506"/>
      <c r="D53" s="506"/>
      <c r="E53" s="506"/>
      <c r="F53" s="506"/>
      <c r="G53" s="506"/>
      <c r="H53" s="506"/>
      <c r="I53" s="506"/>
      <c r="J53" s="506"/>
      <c r="K53" s="506"/>
      <c r="L53" s="506"/>
      <c r="M53" s="506"/>
      <c r="N53" s="506"/>
      <c r="O53" s="506"/>
      <c r="P53" s="506"/>
      <c r="Q53" s="506"/>
      <c r="R53" s="506"/>
      <c r="S53" s="506"/>
      <c r="T53" s="506"/>
      <c r="U53" s="506"/>
      <c r="V53" s="506"/>
      <c r="W53" s="506"/>
      <c r="X53" s="506"/>
      <c r="Y53" s="506"/>
      <c r="Z53" s="506"/>
      <c r="AA53" s="506"/>
      <c r="AB53" s="506"/>
      <c r="AC53" s="506"/>
      <c r="AD53" s="506"/>
      <c r="AE53" s="507"/>
    </row>
    <row r="54" spans="1:31" x14ac:dyDescent="0.2">
      <c r="A54" s="508" t="s">
        <v>85</v>
      </c>
      <c r="B54" s="509"/>
      <c r="C54" s="510" t="s">
        <v>86</v>
      </c>
      <c r="D54" s="511"/>
      <c r="E54" s="215" t="s">
        <v>87</v>
      </c>
      <c r="F54" s="216"/>
      <c r="G54" s="510" t="s">
        <v>88</v>
      </c>
      <c r="H54" s="511"/>
      <c r="I54" s="510" t="s">
        <v>89</v>
      </c>
      <c r="J54" s="511"/>
      <c r="K54" s="510" t="s">
        <v>90</v>
      </c>
      <c r="L54" s="511"/>
      <c r="M54" s="510" t="s">
        <v>91</v>
      </c>
      <c r="N54" s="511"/>
      <c r="O54" s="510" t="s">
        <v>92</v>
      </c>
      <c r="P54" s="511"/>
      <c r="Q54" s="510" t="s">
        <v>93</v>
      </c>
      <c r="R54" s="511"/>
      <c r="S54" s="510" t="s">
        <v>94</v>
      </c>
      <c r="T54" s="511"/>
      <c r="U54" s="510" t="s">
        <v>95</v>
      </c>
      <c r="V54" s="511"/>
      <c r="W54" s="510" t="s">
        <v>96</v>
      </c>
      <c r="X54" s="511"/>
      <c r="Y54" s="510" t="s">
        <v>97</v>
      </c>
      <c r="Z54" s="511"/>
      <c r="AA54" s="217" t="s">
        <v>98</v>
      </c>
      <c r="AB54" s="218"/>
      <c r="AC54" s="218"/>
      <c r="AD54" s="218"/>
      <c r="AE54" s="219"/>
    </row>
    <row r="55" spans="1:31" x14ac:dyDescent="0.2">
      <c r="A55" s="513" t="s">
        <v>99</v>
      </c>
      <c r="B55" s="514"/>
      <c r="C55" s="220">
        <f>SUM(C50)</f>
        <v>3</v>
      </c>
      <c r="D55" s="221">
        <f t="shared" ref="D55:Z55" si="1">D50</f>
        <v>0</v>
      </c>
      <c r="E55" s="220">
        <f t="shared" si="1"/>
        <v>3</v>
      </c>
      <c r="F55" s="221">
        <f t="shared" si="1"/>
        <v>0</v>
      </c>
      <c r="G55" s="220">
        <f t="shared" si="1"/>
        <v>4</v>
      </c>
      <c r="H55" s="221">
        <f t="shared" si="1"/>
        <v>0</v>
      </c>
      <c r="I55" s="220">
        <f t="shared" si="1"/>
        <v>4</v>
      </c>
      <c r="J55" s="221">
        <f t="shared" si="1"/>
        <v>0</v>
      </c>
      <c r="K55" s="220">
        <f t="shared" si="1"/>
        <v>9</v>
      </c>
      <c r="L55" s="220">
        <f t="shared" si="1"/>
        <v>0</v>
      </c>
      <c r="M55" s="220">
        <f t="shared" si="1"/>
        <v>9</v>
      </c>
      <c r="N55" s="220">
        <f t="shared" si="1"/>
        <v>0</v>
      </c>
      <c r="O55" s="220">
        <f t="shared" si="1"/>
        <v>8</v>
      </c>
      <c r="P55" s="221">
        <f t="shared" si="1"/>
        <v>0</v>
      </c>
      <c r="Q55" s="220">
        <f t="shared" si="1"/>
        <v>5</v>
      </c>
      <c r="R55" s="220">
        <f t="shared" si="1"/>
        <v>0</v>
      </c>
      <c r="S55" s="220">
        <f t="shared" si="1"/>
        <v>5</v>
      </c>
      <c r="T55" s="220">
        <f t="shared" si="1"/>
        <v>0</v>
      </c>
      <c r="U55" s="220">
        <f t="shared" si="1"/>
        <v>7</v>
      </c>
      <c r="V55" s="220">
        <f t="shared" si="1"/>
        <v>0</v>
      </c>
      <c r="W55" s="220">
        <f t="shared" si="1"/>
        <v>5</v>
      </c>
      <c r="X55" s="220">
        <f t="shared" si="1"/>
        <v>0</v>
      </c>
      <c r="Y55" s="220">
        <f t="shared" si="1"/>
        <v>4</v>
      </c>
      <c r="Z55" s="220">
        <f t="shared" si="1"/>
        <v>0</v>
      </c>
      <c r="AA55" s="512">
        <f>C55+E55+G55+I55+K55+M55+O55+Q55+S55+U55+W55+Y55</f>
        <v>66</v>
      </c>
      <c r="AB55" s="222"/>
      <c r="AC55" s="512">
        <f>D55+F55+H55+J55+L55+N55+P55+R55+T55+V55+X55+Z55</f>
        <v>0</v>
      </c>
      <c r="AD55" s="512"/>
      <c r="AE55" s="223">
        <f>AC55/AA55</f>
        <v>0</v>
      </c>
    </row>
    <row r="56" spans="1:31" x14ac:dyDescent="0.2">
      <c r="A56" s="513" t="s">
        <v>100</v>
      </c>
      <c r="B56" s="514"/>
      <c r="C56" s="515">
        <f>D55/C55</f>
        <v>0</v>
      </c>
      <c r="D56" s="516"/>
      <c r="E56" s="515">
        <f>F55/E55</f>
        <v>0</v>
      </c>
      <c r="F56" s="516"/>
      <c r="G56" s="515">
        <f>H55/G55</f>
        <v>0</v>
      </c>
      <c r="H56" s="516"/>
      <c r="I56" s="515">
        <f>J55/I55</f>
        <v>0</v>
      </c>
      <c r="J56" s="516"/>
      <c r="K56" s="515">
        <f>L55/K55</f>
        <v>0</v>
      </c>
      <c r="L56" s="516"/>
      <c r="M56" s="515">
        <f>N55/M55</f>
        <v>0</v>
      </c>
      <c r="N56" s="516"/>
      <c r="O56" s="515">
        <f>P55/O55</f>
        <v>0</v>
      </c>
      <c r="P56" s="516"/>
      <c r="Q56" s="515">
        <f>R55/Q55</f>
        <v>0</v>
      </c>
      <c r="R56" s="516"/>
      <c r="S56" s="515">
        <f>T55/S55</f>
        <v>0</v>
      </c>
      <c r="T56" s="516"/>
      <c r="U56" s="515">
        <f>V55/U55</f>
        <v>0</v>
      </c>
      <c r="V56" s="516"/>
      <c r="W56" s="515">
        <f>X55/W55</f>
        <v>0</v>
      </c>
      <c r="X56" s="516"/>
      <c r="Y56" s="515">
        <f>Z55/Y55</f>
        <v>0</v>
      </c>
      <c r="Z56" s="516"/>
      <c r="AA56" s="512"/>
      <c r="AB56" s="222"/>
      <c r="AC56" s="512"/>
      <c r="AD56" s="512"/>
      <c r="AE56" s="224"/>
    </row>
    <row r="57" spans="1:31" x14ac:dyDescent="0.2">
      <c r="A57" s="528" t="s">
        <v>101</v>
      </c>
      <c r="B57" s="529"/>
      <c r="C57" s="526">
        <v>0.9</v>
      </c>
      <c r="D57" s="527"/>
      <c r="E57" s="526">
        <v>0.9</v>
      </c>
      <c r="F57" s="527"/>
      <c r="G57" s="526">
        <v>0.9</v>
      </c>
      <c r="H57" s="527"/>
      <c r="I57" s="526">
        <v>0.9</v>
      </c>
      <c r="J57" s="527"/>
      <c r="K57" s="526">
        <v>0.9</v>
      </c>
      <c r="L57" s="527"/>
      <c r="M57" s="526">
        <v>0.9</v>
      </c>
      <c r="N57" s="527"/>
      <c r="O57" s="526">
        <v>0.9</v>
      </c>
      <c r="P57" s="527"/>
      <c r="Q57" s="526">
        <v>0.9</v>
      </c>
      <c r="R57" s="527"/>
      <c r="S57" s="526">
        <v>0.9</v>
      </c>
      <c r="T57" s="527"/>
      <c r="U57" s="526">
        <v>0.9</v>
      </c>
      <c r="V57" s="527"/>
      <c r="W57" s="526">
        <v>0.9</v>
      </c>
      <c r="X57" s="527"/>
      <c r="Y57" s="526">
        <v>0.9</v>
      </c>
      <c r="Z57" s="527"/>
      <c r="AA57" s="225" t="s">
        <v>102</v>
      </c>
      <c r="AB57" s="226"/>
      <c r="AC57" s="517" t="s">
        <v>103</v>
      </c>
      <c r="AD57" s="518"/>
      <c r="AE57" s="227">
        <v>0.9</v>
      </c>
    </row>
    <row r="58" spans="1:31" x14ac:dyDescent="0.2">
      <c r="A58" s="519"/>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1"/>
    </row>
    <row r="59" spans="1:31" x14ac:dyDescent="0.2">
      <c r="A59" s="522"/>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4"/>
    </row>
    <row r="60" spans="1:31" x14ac:dyDescent="0.2">
      <c r="A60" s="522"/>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4"/>
    </row>
    <row r="61" spans="1:31" x14ac:dyDescent="0.2">
      <c r="A61" s="522"/>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4"/>
    </row>
    <row r="62" spans="1:31" x14ac:dyDescent="0.2">
      <c r="A62" s="522"/>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4"/>
    </row>
    <row r="63" spans="1:31" x14ac:dyDescent="0.2">
      <c r="A63" s="522"/>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4"/>
    </row>
    <row r="64" spans="1:31" x14ac:dyDescent="0.2">
      <c r="A64" s="522"/>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4"/>
    </row>
    <row r="65" spans="1:31" x14ac:dyDescent="0.2">
      <c r="A65" s="522"/>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4"/>
    </row>
    <row r="66" spans="1:31" x14ac:dyDescent="0.2">
      <c r="A66" s="522"/>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4"/>
    </row>
    <row r="67" spans="1:31" x14ac:dyDescent="0.2">
      <c r="A67" s="522"/>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4"/>
    </row>
    <row r="68" spans="1:31" x14ac:dyDescent="0.2">
      <c r="A68" s="522"/>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4"/>
    </row>
    <row r="69" spans="1:31" x14ac:dyDescent="0.2">
      <c r="A69" s="522"/>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4"/>
    </row>
    <row r="70" spans="1:31" x14ac:dyDescent="0.2">
      <c r="A70" s="522"/>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4"/>
    </row>
    <row r="71" spans="1:31" x14ac:dyDescent="0.2">
      <c r="A71" s="522"/>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4"/>
    </row>
    <row r="72" spans="1:31" x14ac:dyDescent="0.2">
      <c r="A72" s="522"/>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4"/>
    </row>
    <row r="73" spans="1:31" x14ac:dyDescent="0.2">
      <c r="A73" s="522"/>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4"/>
    </row>
    <row r="74" spans="1:31" x14ac:dyDescent="0.2">
      <c r="A74" s="522"/>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4"/>
    </row>
    <row r="75" spans="1:31" x14ac:dyDescent="0.2">
      <c r="A75" s="522"/>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4"/>
    </row>
    <row r="76" spans="1:31" ht="15" x14ac:dyDescent="0.25">
      <c r="B76" s="525"/>
      <c r="C76" s="525"/>
      <c r="D76" s="525"/>
      <c r="E76" s="525"/>
      <c r="F76" s="525"/>
      <c r="G76" s="525"/>
      <c r="H76" s="525"/>
      <c r="I76" s="525"/>
      <c r="AE76" s="230"/>
    </row>
  </sheetData>
  <mergeCells count="97">
    <mergeCell ref="Y57:Z57"/>
    <mergeCell ref="AC57:AD57"/>
    <mergeCell ref="A58:AE75"/>
    <mergeCell ref="B76:I76"/>
    <mergeCell ref="A13:A15"/>
    <mergeCell ref="A16:A49"/>
    <mergeCell ref="M57:N57"/>
    <mergeCell ref="O57:P57"/>
    <mergeCell ref="Q57:R57"/>
    <mergeCell ref="S57:T57"/>
    <mergeCell ref="U57:V57"/>
    <mergeCell ref="W57:X57"/>
    <mergeCell ref="A57:B57"/>
    <mergeCell ref="C57:D57"/>
    <mergeCell ref="E57:F57"/>
    <mergeCell ref="G57:H57"/>
    <mergeCell ref="I57:J57"/>
    <mergeCell ref="K57:L57"/>
    <mergeCell ref="O56:P56"/>
    <mergeCell ref="Q56:R56"/>
    <mergeCell ref="S56:T56"/>
    <mergeCell ref="AC55:AD56"/>
    <mergeCell ref="A56:B56"/>
    <mergeCell ref="C56:D56"/>
    <mergeCell ref="E56:F56"/>
    <mergeCell ref="G56:H56"/>
    <mergeCell ref="I56:J56"/>
    <mergeCell ref="K56:L56"/>
    <mergeCell ref="M56:N56"/>
    <mergeCell ref="U56:V56"/>
    <mergeCell ref="W56:X56"/>
    <mergeCell ref="Y56:Z56"/>
    <mergeCell ref="A55:B55"/>
    <mergeCell ref="AA55:AA56"/>
    <mergeCell ref="Y54:Z54"/>
    <mergeCell ref="A54:B54"/>
    <mergeCell ref="C54:D54"/>
    <mergeCell ref="G54:H54"/>
    <mergeCell ref="I54:J54"/>
    <mergeCell ref="K54:L54"/>
    <mergeCell ref="M54:N54"/>
    <mergeCell ref="O54:P54"/>
    <mergeCell ref="Q54:R54"/>
    <mergeCell ref="S54:T54"/>
    <mergeCell ref="U54:V54"/>
    <mergeCell ref="W54:X54"/>
    <mergeCell ref="A52:AE52"/>
    <mergeCell ref="A53:AE53"/>
    <mergeCell ref="Y11:Z11"/>
    <mergeCell ref="AB11:AB12"/>
    <mergeCell ref="AC11:AC12"/>
    <mergeCell ref="AD11:AD12"/>
    <mergeCell ref="AE10:AE12"/>
    <mergeCell ref="C11:D11"/>
    <mergeCell ref="E11:F11"/>
    <mergeCell ref="G11:H11"/>
    <mergeCell ref="I11:J11"/>
    <mergeCell ref="K11:L11"/>
    <mergeCell ref="M11:N11"/>
    <mergeCell ref="O11:P11"/>
    <mergeCell ref="AA9:AB9"/>
    <mergeCell ref="AC9:AD9"/>
    <mergeCell ref="W9:X9"/>
    <mergeCell ref="A50:B50"/>
    <mergeCell ref="A51:AE51"/>
    <mergeCell ref="A10:A12"/>
    <mergeCell ref="B10:B12"/>
    <mergeCell ref="C10:Z10"/>
    <mergeCell ref="AA10:AA12"/>
    <mergeCell ref="AB10:AD10"/>
    <mergeCell ref="U11:V11"/>
    <mergeCell ref="W11:X11"/>
    <mergeCell ref="Q11:R11"/>
    <mergeCell ref="S11:T11"/>
    <mergeCell ref="A7:X7"/>
    <mergeCell ref="Y7:AE7"/>
    <mergeCell ref="A8:X8"/>
    <mergeCell ref="Y8:AE8"/>
    <mergeCell ref="A9:B9"/>
    <mergeCell ref="C9:D9"/>
    <mergeCell ref="E9:F9"/>
    <mergeCell ref="G9:H9"/>
    <mergeCell ref="I9:J9"/>
    <mergeCell ref="K9:L9"/>
    <mergeCell ref="M9:N9"/>
    <mergeCell ref="O9:P9"/>
    <mergeCell ref="Q9:R9"/>
    <mergeCell ref="S9:T9"/>
    <mergeCell ref="U9:V9"/>
    <mergeCell ref="Y9:Z9"/>
    <mergeCell ref="A6:AE6"/>
    <mergeCell ref="A1:B3"/>
    <mergeCell ref="A4:AE4"/>
    <mergeCell ref="A5:AE5"/>
    <mergeCell ref="AE1:AE3"/>
    <mergeCell ref="C1:AD1"/>
    <mergeCell ref="C2:AD3"/>
  </mergeCells>
  <conditionalFormatting sqref="C13:Z50">
    <cfRule type="cellIs" dxfId="147" priority="1" stopIfTrue="1" operator="equal">
      <formula>0</formula>
    </cfRule>
    <cfRule type="cellIs" dxfId="146" priority="2" operator="equal">
      <formula>0</formula>
    </cfRule>
    <cfRule type="cellIs" dxfId="145" priority="3" operator="between">
      <formula>1</formula>
      <formula>9</formula>
    </cfRule>
    <cfRule type="cellIs" dxfId="144" priority="4" stopIfTrue="1" operator="equal">
      <formula>0</formula>
    </cfRule>
    <cfRule type="cellIs" dxfId="143" priority="5" stopIfTrue="1" operator="equal">
      <formula>0</formula>
    </cfRule>
    <cfRule type="cellIs" dxfId="142" priority="6" stopIfTrue="1" operator="equal">
      <formula>0</formula>
    </cfRule>
    <cfRule type="cellIs" dxfId="141" priority="7" stopIfTrue="1" operator="equal">
      <formula>0</formula>
    </cfRule>
    <cfRule type="cellIs" dxfId="140" priority="8" stopIfTrue="1" operator="equal">
      <formula>1</formula>
    </cfRule>
  </conditionalFormatting>
  <conditionalFormatting sqref="AB13:AD50 C55:Z55 C56:C57 E56:E57 G56:G57 I56:I57 K56:K57 M56:M57 O56:O57 Q56:Q57 S56:S57 U56:U57 W56:W57 Y56:Y57">
    <cfRule type="cellIs" dxfId="139" priority="9" stopIfTrue="1" operator="equal">
      <formula>0</formula>
    </cfRule>
    <cfRule type="cellIs" dxfId="138" priority="10" operator="equal">
      <formula>0</formula>
    </cfRule>
    <cfRule type="cellIs" dxfId="137" priority="11" operator="between">
      <formula>1</formula>
      <formula>9</formula>
    </cfRule>
    <cfRule type="cellIs" dxfId="136" priority="12" stopIfTrue="1" operator="equal">
      <formula>0</formula>
    </cfRule>
    <cfRule type="cellIs" dxfId="135" priority="13" stopIfTrue="1" operator="equal">
      <formula>0</formula>
    </cfRule>
    <cfRule type="cellIs" dxfId="134" priority="14" stopIfTrue="1" operator="equal">
      <formula>0</formula>
    </cfRule>
    <cfRule type="cellIs" dxfId="133" priority="15" stopIfTrue="1" operator="equal">
      <formula>0</formula>
    </cfRule>
    <cfRule type="cellIs" dxfId="132" priority="16" stopIfTrue="1" operator="equal">
      <formula>1</formula>
    </cfRule>
  </conditionalFormatting>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50"/>
  </sheetPr>
  <dimension ref="A1:AN121"/>
  <sheetViews>
    <sheetView view="pageBreakPreview" topLeftCell="A23" zoomScale="70" zoomScaleNormal="80" zoomScaleSheetLayoutView="70" zoomScalePageLayoutView="80" workbookViewId="0">
      <pane xSplit="19515" topLeftCell="AI1" activePane="topRight"/>
      <selection activeCell="R13" sqref="R13:AB18"/>
      <selection pane="topRight" activeCell="AL36" sqref="AL36"/>
    </sheetView>
  </sheetViews>
  <sheetFormatPr baseColWidth="10" defaultColWidth="11.42578125" defaultRowHeight="12.75" x14ac:dyDescent="0.2"/>
  <cols>
    <col min="1" max="1" width="4.7109375" style="2" customWidth="1"/>
    <col min="2" max="4" width="17.28515625" style="2" customWidth="1"/>
    <col min="5" max="12" width="6.28515625" style="2" customWidth="1"/>
    <col min="13" max="13" width="6.7109375" style="2" customWidth="1"/>
    <col min="14" max="14" width="7" style="2" customWidth="1"/>
    <col min="15" max="16" width="6.7109375" style="2" customWidth="1"/>
    <col min="17" max="17" width="7.42578125" style="2" customWidth="1"/>
    <col min="18" max="18" width="7.28515625" style="2" customWidth="1"/>
    <col min="19" max="20" width="7" style="2" customWidth="1"/>
    <col min="21" max="28" width="6.28515625" style="2" customWidth="1"/>
    <col min="29" max="34" width="8.7109375" style="2" customWidth="1"/>
    <col min="35" max="16384" width="11.42578125" style="2"/>
  </cols>
  <sheetData>
    <row r="1" spans="1:34" ht="18" customHeight="1" x14ac:dyDescent="0.2">
      <c r="A1" s="599"/>
      <c r="B1" s="600"/>
      <c r="C1" s="600"/>
      <c r="D1" s="601"/>
      <c r="E1" s="608" t="s">
        <v>188</v>
      </c>
      <c r="F1" s="609"/>
      <c r="G1" s="609"/>
      <c r="H1" s="609"/>
      <c r="I1" s="609"/>
      <c r="J1" s="609"/>
      <c r="K1" s="609"/>
      <c r="L1" s="609"/>
      <c r="M1" s="609"/>
      <c r="N1" s="609"/>
      <c r="O1" s="609"/>
      <c r="P1" s="609"/>
      <c r="Q1" s="609"/>
      <c r="R1" s="609"/>
      <c r="S1" s="609"/>
      <c r="T1" s="609"/>
      <c r="U1" s="609"/>
      <c r="V1" s="609"/>
      <c r="W1" s="609"/>
      <c r="X1" s="609"/>
      <c r="Y1" s="609"/>
      <c r="Z1" s="609"/>
      <c r="AA1" s="609"/>
      <c r="AB1" s="610"/>
      <c r="AC1" s="590"/>
      <c r="AD1" s="591"/>
      <c r="AE1" s="591"/>
      <c r="AF1" s="591"/>
      <c r="AG1" s="591"/>
      <c r="AH1" s="592"/>
    </row>
    <row r="2" spans="1:34" ht="27.75" customHeight="1" x14ac:dyDescent="0.2">
      <c r="A2" s="602"/>
      <c r="B2" s="603"/>
      <c r="C2" s="603"/>
      <c r="D2" s="604"/>
      <c r="E2" s="611"/>
      <c r="F2" s="612"/>
      <c r="G2" s="612"/>
      <c r="H2" s="612"/>
      <c r="I2" s="612"/>
      <c r="J2" s="612"/>
      <c r="K2" s="612"/>
      <c r="L2" s="612"/>
      <c r="M2" s="612"/>
      <c r="N2" s="612"/>
      <c r="O2" s="612"/>
      <c r="P2" s="612"/>
      <c r="Q2" s="612"/>
      <c r="R2" s="612"/>
      <c r="S2" s="612"/>
      <c r="T2" s="612"/>
      <c r="U2" s="612"/>
      <c r="V2" s="612"/>
      <c r="W2" s="612"/>
      <c r="X2" s="612"/>
      <c r="Y2" s="612"/>
      <c r="Z2" s="612"/>
      <c r="AA2" s="612"/>
      <c r="AB2" s="613"/>
      <c r="AC2" s="593"/>
      <c r="AD2" s="594"/>
      <c r="AE2" s="594"/>
      <c r="AF2" s="594"/>
      <c r="AG2" s="594"/>
      <c r="AH2" s="595"/>
    </row>
    <row r="3" spans="1:34" ht="18" customHeight="1" thickBot="1" x14ac:dyDescent="0.25">
      <c r="A3" s="605"/>
      <c r="B3" s="606"/>
      <c r="C3" s="606"/>
      <c r="D3" s="607"/>
      <c r="E3" s="614"/>
      <c r="F3" s="615"/>
      <c r="G3" s="615"/>
      <c r="H3" s="615"/>
      <c r="I3" s="615"/>
      <c r="J3" s="615"/>
      <c r="K3" s="615"/>
      <c r="L3" s="615"/>
      <c r="M3" s="615"/>
      <c r="N3" s="615"/>
      <c r="O3" s="615"/>
      <c r="P3" s="615"/>
      <c r="Q3" s="615"/>
      <c r="R3" s="615"/>
      <c r="S3" s="615"/>
      <c r="T3" s="615"/>
      <c r="U3" s="615"/>
      <c r="V3" s="615"/>
      <c r="W3" s="615"/>
      <c r="X3" s="615"/>
      <c r="Y3" s="615"/>
      <c r="Z3" s="615"/>
      <c r="AA3" s="615"/>
      <c r="AB3" s="616"/>
      <c r="AC3" s="596"/>
      <c r="AD3" s="597"/>
      <c r="AE3" s="597"/>
      <c r="AF3" s="597"/>
      <c r="AG3" s="597"/>
      <c r="AH3" s="598"/>
    </row>
    <row r="4" spans="1:34" ht="16.5" customHeight="1" x14ac:dyDescent="0.2">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635" t="s">
        <v>189</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7"/>
    </row>
    <row r="6" spans="1:34" ht="17.25" customHeight="1" x14ac:dyDescent="0.2">
      <c r="A6" s="638" t="s">
        <v>190</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635" t="s">
        <v>191</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7"/>
    </row>
    <row r="8" spans="1:34" ht="21.75" customHeight="1" x14ac:dyDescent="0.2">
      <c r="A8" s="632" t="s">
        <v>192</v>
      </c>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41"/>
    </row>
    <row r="9" spans="1:34" ht="15" customHeight="1" x14ac:dyDescent="0.2">
      <c r="A9" s="635" t="s">
        <v>193</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7"/>
    </row>
    <row r="10" spans="1:34" ht="21.75" customHeight="1" x14ac:dyDescent="0.2">
      <c r="A10" s="642" t="s">
        <v>194</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4"/>
    </row>
    <row r="11" spans="1:34" s="1" customFormat="1" ht="13.5" thickBot="1" x14ac:dyDescent="0.25">
      <c r="A11" s="54"/>
    </row>
    <row r="12" spans="1:34" ht="30" customHeight="1" x14ac:dyDescent="0.2">
      <c r="A12" s="652" t="s">
        <v>195</v>
      </c>
      <c r="B12" s="653"/>
      <c r="C12" s="653"/>
      <c r="D12" s="654"/>
      <c r="E12" s="630" t="s">
        <v>196</v>
      </c>
      <c r="F12" s="630"/>
      <c r="G12" s="630"/>
      <c r="H12" s="630" t="s">
        <v>197</v>
      </c>
      <c r="I12" s="630"/>
      <c r="J12" s="630"/>
      <c r="K12" s="630"/>
      <c r="L12" s="630"/>
      <c r="M12" s="630"/>
      <c r="N12" s="630"/>
      <c r="O12" s="630"/>
      <c r="P12" s="630"/>
      <c r="Q12" s="630"/>
      <c r="R12" s="630" t="s">
        <v>198</v>
      </c>
      <c r="S12" s="630"/>
      <c r="T12" s="630"/>
      <c r="U12" s="630"/>
      <c r="V12" s="630"/>
      <c r="W12" s="630"/>
      <c r="X12" s="630"/>
      <c r="Y12" s="630"/>
      <c r="Z12" s="630"/>
      <c r="AA12" s="630"/>
      <c r="AB12" s="630"/>
      <c r="AC12" s="630" t="s">
        <v>199</v>
      </c>
      <c r="AD12" s="630"/>
      <c r="AE12" s="630"/>
      <c r="AF12" s="630"/>
      <c r="AG12" s="630"/>
      <c r="AH12" s="631"/>
    </row>
    <row r="13" spans="1:34" ht="20.25" customHeight="1" x14ac:dyDescent="0.2">
      <c r="A13" s="632" t="s">
        <v>200</v>
      </c>
      <c r="B13" s="633"/>
      <c r="C13" s="633"/>
      <c r="D13" s="634"/>
      <c r="E13" s="620">
        <v>1</v>
      </c>
      <c r="F13" s="620"/>
      <c r="G13" s="620"/>
      <c r="H13" s="620" t="s">
        <v>201</v>
      </c>
      <c r="I13" s="620"/>
      <c r="J13" s="620"/>
      <c r="K13" s="620"/>
      <c r="L13" s="620"/>
      <c r="M13" s="620"/>
      <c r="N13" s="620"/>
      <c r="O13" s="620"/>
      <c r="P13" s="620"/>
      <c r="Q13" s="620"/>
      <c r="R13" s="621" t="s">
        <v>202</v>
      </c>
      <c r="S13" s="622"/>
      <c r="T13" s="622"/>
      <c r="U13" s="622"/>
      <c r="V13" s="622"/>
      <c r="W13" s="622"/>
      <c r="X13" s="622"/>
      <c r="Y13" s="622"/>
      <c r="Z13" s="622"/>
      <c r="AA13" s="622"/>
      <c r="AB13" s="623"/>
      <c r="AC13" s="639" t="s">
        <v>203</v>
      </c>
      <c r="AD13" s="620"/>
      <c r="AE13" s="620"/>
      <c r="AF13" s="620"/>
      <c r="AG13" s="620"/>
      <c r="AH13" s="645"/>
    </row>
    <row r="14" spans="1:34" ht="20.25" customHeight="1" x14ac:dyDescent="0.2">
      <c r="A14" s="632" t="s">
        <v>204</v>
      </c>
      <c r="B14" s="633"/>
      <c r="C14" s="633"/>
      <c r="D14" s="634"/>
      <c r="E14" s="620">
        <v>2</v>
      </c>
      <c r="F14" s="620"/>
      <c r="G14" s="620"/>
      <c r="H14" s="620" t="s">
        <v>201</v>
      </c>
      <c r="I14" s="620"/>
      <c r="J14" s="620"/>
      <c r="K14" s="620"/>
      <c r="L14" s="620"/>
      <c r="M14" s="620"/>
      <c r="N14" s="620"/>
      <c r="O14" s="620"/>
      <c r="P14" s="620"/>
      <c r="Q14" s="620"/>
      <c r="R14" s="624"/>
      <c r="S14" s="625"/>
      <c r="T14" s="625"/>
      <c r="U14" s="625"/>
      <c r="V14" s="625"/>
      <c r="W14" s="625"/>
      <c r="X14" s="625"/>
      <c r="Y14" s="625"/>
      <c r="Z14" s="625"/>
      <c r="AA14" s="625"/>
      <c r="AB14" s="626"/>
      <c r="AC14" s="620"/>
      <c r="AD14" s="620"/>
      <c r="AE14" s="620"/>
      <c r="AF14" s="620"/>
      <c r="AG14" s="620"/>
      <c r="AH14" s="645"/>
    </row>
    <row r="15" spans="1:34" ht="20.25" customHeight="1" x14ac:dyDescent="0.2">
      <c r="A15" s="617" t="s">
        <v>205</v>
      </c>
      <c r="B15" s="618"/>
      <c r="C15" s="618"/>
      <c r="D15" s="619"/>
      <c r="E15" s="620">
        <v>3</v>
      </c>
      <c r="F15" s="620"/>
      <c r="G15" s="620"/>
      <c r="H15" s="620" t="s">
        <v>201</v>
      </c>
      <c r="I15" s="620"/>
      <c r="J15" s="620"/>
      <c r="K15" s="620"/>
      <c r="L15" s="620"/>
      <c r="M15" s="620"/>
      <c r="N15" s="620"/>
      <c r="O15" s="620"/>
      <c r="P15" s="620"/>
      <c r="Q15" s="620"/>
      <c r="R15" s="624"/>
      <c r="S15" s="625"/>
      <c r="T15" s="625"/>
      <c r="U15" s="625"/>
      <c r="V15" s="625"/>
      <c r="W15" s="625"/>
      <c r="X15" s="625"/>
      <c r="Y15" s="625"/>
      <c r="Z15" s="625"/>
      <c r="AA15" s="625"/>
      <c r="AB15" s="626"/>
      <c r="AC15" s="620"/>
      <c r="AD15" s="620"/>
      <c r="AE15" s="620"/>
      <c r="AF15" s="620"/>
      <c r="AG15" s="620"/>
      <c r="AH15" s="645"/>
    </row>
    <row r="16" spans="1:34" ht="20.25" customHeight="1" x14ac:dyDescent="0.2">
      <c r="A16" s="617" t="s">
        <v>206</v>
      </c>
      <c r="B16" s="618"/>
      <c r="C16" s="618"/>
      <c r="D16" s="619"/>
      <c r="E16" s="620">
        <v>4</v>
      </c>
      <c r="F16" s="620"/>
      <c r="G16" s="620"/>
      <c r="H16" s="620" t="s">
        <v>201</v>
      </c>
      <c r="I16" s="620"/>
      <c r="J16" s="620"/>
      <c r="K16" s="620"/>
      <c r="L16" s="620"/>
      <c r="M16" s="620"/>
      <c r="N16" s="620"/>
      <c r="O16" s="620"/>
      <c r="P16" s="620"/>
      <c r="Q16" s="620"/>
      <c r="R16" s="624"/>
      <c r="S16" s="625"/>
      <c r="T16" s="625"/>
      <c r="U16" s="625"/>
      <c r="V16" s="625"/>
      <c r="W16" s="625"/>
      <c r="X16" s="625"/>
      <c r="Y16" s="625"/>
      <c r="Z16" s="625"/>
      <c r="AA16" s="625"/>
      <c r="AB16" s="626"/>
      <c r="AC16" s="620"/>
      <c r="AD16" s="620"/>
      <c r="AE16" s="620"/>
      <c r="AF16" s="620"/>
      <c r="AG16" s="620"/>
      <c r="AH16" s="645"/>
    </row>
    <row r="17" spans="1:34" ht="20.25" customHeight="1" x14ac:dyDescent="0.2">
      <c r="A17" s="617" t="s">
        <v>207</v>
      </c>
      <c r="B17" s="618"/>
      <c r="C17" s="618"/>
      <c r="D17" s="619"/>
      <c r="E17" s="620">
        <v>5</v>
      </c>
      <c r="F17" s="620"/>
      <c r="G17" s="620"/>
      <c r="H17" s="620" t="s">
        <v>201</v>
      </c>
      <c r="I17" s="620"/>
      <c r="J17" s="620"/>
      <c r="K17" s="620"/>
      <c r="L17" s="620"/>
      <c r="M17" s="620"/>
      <c r="N17" s="620"/>
      <c r="O17" s="620"/>
      <c r="P17" s="620"/>
      <c r="Q17" s="620"/>
      <c r="R17" s="624"/>
      <c r="S17" s="625"/>
      <c r="T17" s="625"/>
      <c r="U17" s="625"/>
      <c r="V17" s="625"/>
      <c r="W17" s="625"/>
      <c r="X17" s="625"/>
      <c r="Y17" s="625"/>
      <c r="Z17" s="625"/>
      <c r="AA17" s="625"/>
      <c r="AB17" s="626"/>
      <c r="AC17" s="620"/>
      <c r="AD17" s="620"/>
      <c r="AE17" s="620"/>
      <c r="AF17" s="620"/>
      <c r="AG17" s="620"/>
      <c r="AH17" s="645"/>
    </row>
    <row r="18" spans="1:34" ht="20.25" customHeight="1" thickBot="1" x14ac:dyDescent="0.25">
      <c r="A18" s="648"/>
      <c r="B18" s="649"/>
      <c r="C18" s="649"/>
      <c r="D18" s="650"/>
      <c r="E18" s="651"/>
      <c r="F18" s="651"/>
      <c r="G18" s="651"/>
      <c r="H18" s="646"/>
      <c r="I18" s="646"/>
      <c r="J18" s="646"/>
      <c r="K18" s="646"/>
      <c r="L18" s="646"/>
      <c r="M18" s="646"/>
      <c r="N18" s="646"/>
      <c r="O18" s="646"/>
      <c r="P18" s="646"/>
      <c r="Q18" s="646"/>
      <c r="R18" s="627"/>
      <c r="S18" s="628"/>
      <c r="T18" s="628"/>
      <c r="U18" s="628"/>
      <c r="V18" s="628"/>
      <c r="W18" s="628"/>
      <c r="X18" s="628"/>
      <c r="Y18" s="628"/>
      <c r="Z18" s="628"/>
      <c r="AA18" s="628"/>
      <c r="AB18" s="629"/>
      <c r="AC18" s="646"/>
      <c r="AD18" s="646"/>
      <c r="AE18" s="646"/>
      <c r="AF18" s="646"/>
      <c r="AG18" s="646"/>
      <c r="AH18" s="647"/>
    </row>
    <row r="19" spans="1:34" ht="12.75" customHeight="1" x14ac:dyDescent="0.2">
      <c r="A19" s="33"/>
      <c r="B19" s="34"/>
      <c r="C19" s="34"/>
      <c r="D19" s="34"/>
      <c r="E19" s="68"/>
      <c r="F19" s="68"/>
      <c r="G19" s="35"/>
      <c r="H19" s="35"/>
      <c r="I19" s="71"/>
      <c r="J19" s="71"/>
      <c r="K19" s="71"/>
      <c r="L19" s="36"/>
      <c r="M19" s="71"/>
      <c r="N19" s="71"/>
      <c r="O19" s="71"/>
      <c r="P19" s="36"/>
      <c r="Q19" s="71"/>
      <c r="R19" s="71"/>
      <c r="S19" s="71"/>
      <c r="T19" s="71"/>
      <c r="U19" s="71"/>
      <c r="V19" s="71"/>
      <c r="W19" s="71"/>
      <c r="X19" s="71"/>
      <c r="Y19" s="71"/>
      <c r="Z19" s="71"/>
      <c r="AA19" s="71"/>
      <c r="AB19" s="71"/>
      <c r="AC19" s="71"/>
      <c r="AD19" s="71"/>
      <c r="AE19" s="71"/>
      <c r="AF19" s="71"/>
      <c r="AG19" s="71"/>
      <c r="AH19" s="37"/>
    </row>
    <row r="20" spans="1:34" ht="15" customHeight="1" x14ac:dyDescent="0.2">
      <c r="A20" s="660" t="s">
        <v>208</v>
      </c>
      <c r="B20" s="661"/>
      <c r="C20" s="661"/>
      <c r="D20" s="661"/>
      <c r="E20" s="661"/>
      <c r="F20" s="661"/>
      <c r="G20" s="38"/>
      <c r="H20" s="160" t="s">
        <v>29</v>
      </c>
      <c r="I20" s="663" t="s">
        <v>209</v>
      </c>
      <c r="J20" s="603"/>
      <c r="K20" s="664"/>
      <c r="L20" s="148" t="s">
        <v>30</v>
      </c>
      <c r="M20" s="663" t="s">
        <v>103</v>
      </c>
      <c r="N20" s="603"/>
      <c r="O20" s="664"/>
      <c r="P20" s="167" t="s">
        <v>210</v>
      </c>
      <c r="Q20" s="663" t="s">
        <v>211</v>
      </c>
      <c r="R20" s="603"/>
      <c r="S20" s="603"/>
      <c r="T20" s="166" t="s">
        <v>212</v>
      </c>
      <c r="U20" s="662" t="s">
        <v>213</v>
      </c>
      <c r="V20" s="662"/>
      <c r="W20" s="662"/>
      <c r="Y20" s="603"/>
      <c r="Z20" s="603"/>
      <c r="AA20" s="603"/>
      <c r="AH20" s="72"/>
    </row>
    <row r="21" spans="1:34" ht="16.5" customHeight="1" thickBot="1" x14ac:dyDescent="0.25">
      <c r="A21" s="667" t="s">
        <v>214</v>
      </c>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5"/>
    </row>
    <row r="22" spans="1:34" ht="15" customHeight="1" thickBot="1" x14ac:dyDescent="0.25">
      <c r="A22" s="668" t="s">
        <v>215</v>
      </c>
      <c r="B22" s="683" t="s">
        <v>216</v>
      </c>
      <c r="C22" s="684"/>
      <c r="D22" s="685"/>
      <c r="E22" s="681" t="s">
        <v>217</v>
      </c>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76" t="s">
        <v>218</v>
      </c>
      <c r="AD22" s="677"/>
      <c r="AE22" s="677"/>
      <c r="AF22" s="677"/>
      <c r="AG22" s="677"/>
      <c r="AH22" s="678"/>
    </row>
    <row r="23" spans="1:34" ht="15" customHeight="1" thickBot="1" x14ac:dyDescent="0.25">
      <c r="A23" s="669"/>
      <c r="B23" s="686"/>
      <c r="C23" s="687"/>
      <c r="D23" s="688"/>
      <c r="E23" s="681"/>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72"/>
      <c r="AD23" s="679"/>
      <c r="AE23" s="679"/>
      <c r="AF23" s="679"/>
      <c r="AG23" s="679"/>
      <c r="AH23" s="680"/>
    </row>
    <row r="24" spans="1:34" ht="12.75" customHeight="1" x14ac:dyDescent="0.2">
      <c r="A24" s="669"/>
      <c r="B24" s="686"/>
      <c r="C24" s="687"/>
      <c r="D24" s="688"/>
      <c r="E24" s="665" t="s">
        <v>14</v>
      </c>
      <c r="F24" s="666"/>
      <c r="G24" s="665" t="s">
        <v>15</v>
      </c>
      <c r="H24" s="666"/>
      <c r="I24" s="665" t="s">
        <v>16</v>
      </c>
      <c r="J24" s="666"/>
      <c r="K24" s="665" t="s">
        <v>17</v>
      </c>
      <c r="L24" s="666"/>
      <c r="M24" s="665" t="s">
        <v>18</v>
      </c>
      <c r="N24" s="666"/>
      <c r="O24" s="665" t="s">
        <v>19</v>
      </c>
      <c r="P24" s="666"/>
      <c r="Q24" s="665" t="s">
        <v>20</v>
      </c>
      <c r="R24" s="666"/>
      <c r="S24" s="665" t="s">
        <v>21</v>
      </c>
      <c r="T24" s="666"/>
      <c r="U24" s="665" t="s">
        <v>22</v>
      </c>
      <c r="V24" s="666"/>
      <c r="W24" s="665" t="s">
        <v>23</v>
      </c>
      <c r="X24" s="666"/>
      <c r="Y24" s="665" t="s">
        <v>24</v>
      </c>
      <c r="Z24" s="666"/>
      <c r="AA24" s="665" t="s">
        <v>25</v>
      </c>
      <c r="AB24" s="666"/>
      <c r="AC24" s="672"/>
      <c r="AD24" s="679"/>
      <c r="AE24" s="679"/>
      <c r="AF24" s="679"/>
      <c r="AG24" s="679"/>
      <c r="AH24" s="680"/>
    </row>
    <row r="25" spans="1:34" ht="13.5" customHeight="1" thickBot="1" x14ac:dyDescent="0.25">
      <c r="A25" s="670"/>
      <c r="B25" s="689"/>
      <c r="C25" s="690"/>
      <c r="D25" s="691"/>
      <c r="E25" s="18" t="s">
        <v>29</v>
      </c>
      <c r="F25" s="19" t="s">
        <v>30</v>
      </c>
      <c r="G25" s="18" t="s">
        <v>29</v>
      </c>
      <c r="H25" s="19" t="s">
        <v>30</v>
      </c>
      <c r="I25" s="18" t="s">
        <v>29</v>
      </c>
      <c r="J25" s="19" t="s">
        <v>30</v>
      </c>
      <c r="K25" s="18" t="s">
        <v>29</v>
      </c>
      <c r="L25" s="19" t="s">
        <v>30</v>
      </c>
      <c r="M25" s="18" t="s">
        <v>29</v>
      </c>
      <c r="N25" s="19" t="s">
        <v>30</v>
      </c>
      <c r="O25" s="18" t="s">
        <v>29</v>
      </c>
      <c r="P25" s="19" t="s">
        <v>30</v>
      </c>
      <c r="Q25" s="18" t="s">
        <v>29</v>
      </c>
      <c r="R25" s="19" t="s">
        <v>30</v>
      </c>
      <c r="S25" s="18" t="s">
        <v>29</v>
      </c>
      <c r="T25" s="19" t="s">
        <v>30</v>
      </c>
      <c r="U25" s="18" t="s">
        <v>29</v>
      </c>
      <c r="V25" s="19" t="s">
        <v>30</v>
      </c>
      <c r="W25" s="18" t="s">
        <v>29</v>
      </c>
      <c r="X25" s="19" t="s">
        <v>30</v>
      </c>
      <c r="Y25" s="18" t="s">
        <v>29</v>
      </c>
      <c r="Z25" s="19" t="s">
        <v>30</v>
      </c>
      <c r="AA25" s="18" t="s">
        <v>29</v>
      </c>
      <c r="AB25" s="20" t="s">
        <v>30</v>
      </c>
      <c r="AC25" s="672"/>
      <c r="AD25" s="679"/>
      <c r="AE25" s="679"/>
      <c r="AF25" s="679"/>
      <c r="AG25" s="679"/>
      <c r="AH25" s="680"/>
    </row>
    <row r="26" spans="1:34" ht="24" customHeight="1" thickBot="1" x14ac:dyDescent="0.25">
      <c r="A26" s="671" t="s">
        <v>29</v>
      </c>
      <c r="B26" s="673" t="s">
        <v>219</v>
      </c>
      <c r="C26" s="674"/>
      <c r="D26" s="674"/>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75"/>
      <c r="AC26" s="672"/>
      <c r="AD26" s="679"/>
      <c r="AE26" s="679"/>
      <c r="AF26" s="679"/>
      <c r="AG26" s="679"/>
      <c r="AH26" s="680"/>
    </row>
    <row r="27" spans="1:34" ht="37.5" customHeight="1" x14ac:dyDescent="0.2">
      <c r="A27" s="672"/>
      <c r="B27" s="694" t="s">
        <v>220</v>
      </c>
      <c r="C27" s="695"/>
      <c r="D27" s="696"/>
      <c r="E27" s="13">
        <v>1</v>
      </c>
      <c r="F27" s="11"/>
      <c r="G27" s="11">
        <v>1</v>
      </c>
      <c r="H27" s="11"/>
      <c r="I27" s="11"/>
      <c r="J27" s="11"/>
      <c r="K27" s="11"/>
      <c r="L27" s="11"/>
      <c r="M27" s="11"/>
      <c r="N27" s="11"/>
      <c r="O27" s="11"/>
      <c r="P27" s="11"/>
      <c r="Q27" s="11"/>
      <c r="R27" s="11"/>
      <c r="S27" s="11"/>
      <c r="T27" s="11"/>
      <c r="U27" s="11"/>
      <c r="V27" s="11"/>
      <c r="W27" s="11"/>
      <c r="X27" s="11"/>
      <c r="Y27" s="11"/>
      <c r="Z27" s="11"/>
      <c r="AA27" s="11"/>
      <c r="AB27" s="81"/>
      <c r="AC27" s="672"/>
      <c r="AD27" s="679"/>
      <c r="AE27" s="679"/>
      <c r="AF27" s="679"/>
      <c r="AG27" s="679"/>
      <c r="AH27" s="680"/>
    </row>
    <row r="28" spans="1:34" ht="31.5" customHeight="1" thickBot="1" x14ac:dyDescent="0.25">
      <c r="A28" s="672"/>
      <c r="B28" s="638" t="s">
        <v>221</v>
      </c>
      <c r="C28" s="639"/>
      <c r="D28" s="640"/>
      <c r="E28" s="13"/>
      <c r="F28" s="11"/>
      <c r="G28" s="11"/>
      <c r="H28" s="11"/>
      <c r="I28" s="11">
        <v>1</v>
      </c>
      <c r="J28" s="11"/>
      <c r="K28" s="11"/>
      <c r="L28" s="11"/>
      <c r="M28" s="11"/>
      <c r="N28" s="11"/>
      <c r="O28" s="11">
        <v>1</v>
      </c>
      <c r="P28" s="11"/>
      <c r="Q28" s="11"/>
      <c r="R28" s="11"/>
      <c r="S28" s="11"/>
      <c r="T28" s="11"/>
      <c r="U28" s="11">
        <v>1</v>
      </c>
      <c r="V28" s="11"/>
      <c r="W28" s="11"/>
      <c r="X28" s="11"/>
      <c r="Y28" s="11"/>
      <c r="Z28" s="11"/>
      <c r="AA28" s="11">
        <v>1</v>
      </c>
      <c r="AB28" s="81"/>
      <c r="AC28" s="672"/>
      <c r="AD28" s="679"/>
      <c r="AE28" s="679"/>
      <c r="AF28" s="679"/>
      <c r="AG28" s="679"/>
      <c r="AH28" s="680"/>
    </row>
    <row r="29" spans="1:34" ht="24.75" customHeight="1" thickBot="1" x14ac:dyDescent="0.25">
      <c r="A29" s="757" t="s">
        <v>222</v>
      </c>
      <c r="B29" s="697" t="s">
        <v>223</v>
      </c>
      <c r="C29" s="698"/>
      <c r="D29" s="698"/>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3"/>
      <c r="AC29" s="655" t="s">
        <v>224</v>
      </c>
      <c r="AD29" s="656"/>
      <c r="AE29" s="657"/>
      <c r="AF29" s="77"/>
      <c r="AG29" s="79"/>
      <c r="AH29" s="78"/>
    </row>
    <row r="30" spans="1:34" ht="24.75" customHeight="1" thickBot="1" x14ac:dyDescent="0.25">
      <c r="A30" s="672"/>
      <c r="B30" s="658" t="s">
        <v>225</v>
      </c>
      <c r="C30" s="659"/>
      <c r="D30" s="659"/>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5"/>
      <c r="AC30" s="160" t="s">
        <v>29</v>
      </c>
      <c r="AD30" s="148" t="s">
        <v>30</v>
      </c>
      <c r="AE30" s="76" t="s">
        <v>226</v>
      </c>
      <c r="AF30" s="82"/>
      <c r="AG30" s="22"/>
      <c r="AH30" s="21"/>
    </row>
    <row r="31" spans="1:34" ht="21.75" customHeight="1" x14ac:dyDescent="0.2">
      <c r="A31" s="672"/>
      <c r="B31" s="632" t="s">
        <v>227</v>
      </c>
      <c r="C31" s="633"/>
      <c r="D31" s="633"/>
      <c r="E31" s="104"/>
      <c r="F31" s="12"/>
      <c r="G31" s="12"/>
      <c r="H31" s="12"/>
      <c r="I31" s="12"/>
      <c r="J31" s="12"/>
      <c r="K31" s="12"/>
      <c r="L31" s="12"/>
      <c r="M31" s="12"/>
      <c r="N31" s="12"/>
      <c r="O31" s="12">
        <v>1</v>
      </c>
      <c r="P31" s="12"/>
      <c r="Q31" s="12"/>
      <c r="R31" s="12"/>
      <c r="S31" s="12"/>
      <c r="T31" s="12"/>
      <c r="U31" s="12"/>
      <c r="V31" s="12"/>
      <c r="W31" s="12"/>
      <c r="X31" s="12"/>
      <c r="Y31" s="12"/>
      <c r="Z31" s="12"/>
      <c r="AA31" s="12"/>
      <c r="AB31" s="105"/>
      <c r="AC31" s="120">
        <f t="shared" ref="AC31:AD36" si="0">(E31+G31+I31+K31+M31+O31+Q31+S31+U31+W31+Y31+AA31)</f>
        <v>1</v>
      </c>
      <c r="AD31" s="116">
        <f t="shared" si="0"/>
        <v>0</v>
      </c>
      <c r="AE31" s="80">
        <f t="shared" ref="AE31:AE36" si="1">AD31/AC31</f>
        <v>0</v>
      </c>
      <c r="AF31" s="22"/>
      <c r="AG31" s="22"/>
      <c r="AH31" s="21"/>
    </row>
    <row r="32" spans="1:34" ht="21.75" customHeight="1" x14ac:dyDescent="0.2">
      <c r="A32" s="672"/>
      <c r="B32" s="632" t="s">
        <v>228</v>
      </c>
      <c r="C32" s="633"/>
      <c r="D32" s="633"/>
      <c r="E32" s="104"/>
      <c r="F32" s="12"/>
      <c r="G32" s="98"/>
      <c r="H32" s="12"/>
      <c r="I32" s="98"/>
      <c r="J32" s="12"/>
      <c r="K32" s="98"/>
      <c r="L32" s="12"/>
      <c r="M32" s="98"/>
      <c r="N32" s="12"/>
      <c r="O32" s="98">
        <v>1</v>
      </c>
      <c r="P32" s="12"/>
      <c r="Q32" s="98"/>
      <c r="R32" s="12"/>
      <c r="S32" s="98"/>
      <c r="T32" s="12"/>
      <c r="U32" s="98"/>
      <c r="V32" s="12"/>
      <c r="W32" s="98"/>
      <c r="X32" s="12"/>
      <c r="Y32" s="98"/>
      <c r="Z32" s="12"/>
      <c r="AA32" s="98"/>
      <c r="AB32" s="105"/>
      <c r="AC32" s="120">
        <f t="shared" si="0"/>
        <v>1</v>
      </c>
      <c r="AD32" s="116">
        <f t="shared" si="0"/>
        <v>0</v>
      </c>
      <c r="AE32" s="80">
        <f t="shared" si="1"/>
        <v>0</v>
      </c>
      <c r="AF32" s="22"/>
      <c r="AG32" s="22"/>
      <c r="AH32" s="21"/>
    </row>
    <row r="33" spans="1:34" ht="33.75" customHeight="1" x14ac:dyDescent="0.2">
      <c r="A33" s="672"/>
      <c r="B33" s="632" t="s">
        <v>229</v>
      </c>
      <c r="C33" s="633"/>
      <c r="D33" s="633"/>
      <c r="E33" s="104">
        <v>1</v>
      </c>
      <c r="F33" s="12"/>
      <c r="G33" s="98">
        <v>1</v>
      </c>
      <c r="H33" s="12"/>
      <c r="I33" s="98">
        <v>1</v>
      </c>
      <c r="J33" s="12"/>
      <c r="K33" s="98">
        <v>1</v>
      </c>
      <c r="L33" s="12"/>
      <c r="M33" s="98">
        <v>1</v>
      </c>
      <c r="N33" s="12"/>
      <c r="O33" s="98">
        <v>1</v>
      </c>
      <c r="P33" s="12"/>
      <c r="Q33" s="98">
        <v>1</v>
      </c>
      <c r="R33" s="12"/>
      <c r="S33" s="98">
        <v>1</v>
      </c>
      <c r="T33" s="12"/>
      <c r="U33" s="98">
        <v>1</v>
      </c>
      <c r="V33" s="12"/>
      <c r="W33" s="98">
        <v>1</v>
      </c>
      <c r="X33" s="12"/>
      <c r="Y33" s="98">
        <v>1</v>
      </c>
      <c r="Z33" s="12"/>
      <c r="AA33" s="98">
        <v>1</v>
      </c>
      <c r="AB33" s="105"/>
      <c r="AC33" s="120">
        <f t="shared" si="0"/>
        <v>12</v>
      </c>
      <c r="AD33" s="116">
        <f t="shared" si="0"/>
        <v>0</v>
      </c>
      <c r="AE33" s="80">
        <f t="shared" si="1"/>
        <v>0</v>
      </c>
      <c r="AF33" s="22"/>
      <c r="AG33" s="22"/>
      <c r="AH33" s="21"/>
    </row>
    <row r="34" spans="1:34" ht="30.75" customHeight="1" x14ac:dyDescent="0.2">
      <c r="A34" s="672"/>
      <c r="B34" s="632" t="s">
        <v>230</v>
      </c>
      <c r="C34" s="633"/>
      <c r="D34" s="633"/>
      <c r="E34" s="104"/>
      <c r="F34" s="12"/>
      <c r="G34" s="12"/>
      <c r="H34" s="12"/>
      <c r="I34" s="12">
        <v>1</v>
      </c>
      <c r="J34" s="12"/>
      <c r="K34" s="12"/>
      <c r="L34" s="12"/>
      <c r="M34" s="12"/>
      <c r="N34" s="12"/>
      <c r="O34" s="12">
        <v>1</v>
      </c>
      <c r="P34" s="12"/>
      <c r="Q34" s="12"/>
      <c r="R34" s="12"/>
      <c r="S34" s="12"/>
      <c r="T34" s="12"/>
      <c r="U34" s="12">
        <v>1</v>
      </c>
      <c r="V34" s="12"/>
      <c r="W34" s="12"/>
      <c r="X34" s="12"/>
      <c r="Y34" s="12"/>
      <c r="Z34" s="12"/>
      <c r="AA34" s="12">
        <v>1</v>
      </c>
      <c r="AB34" s="105"/>
      <c r="AC34" s="120">
        <f t="shared" si="0"/>
        <v>4</v>
      </c>
      <c r="AD34" s="116">
        <f t="shared" si="0"/>
        <v>0</v>
      </c>
      <c r="AE34" s="80">
        <f t="shared" si="1"/>
        <v>0</v>
      </c>
      <c r="AF34" s="22"/>
      <c r="AG34" s="22"/>
      <c r="AH34" s="21"/>
    </row>
    <row r="35" spans="1:34" ht="21.75" customHeight="1" x14ac:dyDescent="0.2">
      <c r="A35" s="672"/>
      <c r="B35" s="632" t="s">
        <v>231</v>
      </c>
      <c r="C35" s="633"/>
      <c r="D35" s="633"/>
      <c r="E35" s="104"/>
      <c r="F35" s="12"/>
      <c r="G35" s="98"/>
      <c r="H35" s="12"/>
      <c r="I35" s="98"/>
      <c r="J35" s="12"/>
      <c r="K35" s="98">
        <v>1</v>
      </c>
      <c r="L35" s="12"/>
      <c r="M35" s="98"/>
      <c r="N35" s="12"/>
      <c r="O35" s="98"/>
      <c r="P35" s="12"/>
      <c r="Q35" s="98"/>
      <c r="R35" s="12"/>
      <c r="S35" s="98">
        <v>1</v>
      </c>
      <c r="T35" s="12"/>
      <c r="U35" s="98"/>
      <c r="V35" s="12"/>
      <c r="W35" s="98"/>
      <c r="X35" s="12"/>
      <c r="Y35" s="98"/>
      <c r="Z35" s="12"/>
      <c r="AA35" s="98">
        <v>1</v>
      </c>
      <c r="AB35" s="105"/>
      <c r="AC35" s="120">
        <f t="shared" si="0"/>
        <v>3</v>
      </c>
      <c r="AD35" s="116">
        <f t="shared" si="0"/>
        <v>0</v>
      </c>
      <c r="AE35" s="80">
        <f t="shared" si="1"/>
        <v>0</v>
      </c>
      <c r="AF35" s="22"/>
      <c r="AG35" s="22"/>
      <c r="AH35" s="21"/>
    </row>
    <row r="36" spans="1:34" ht="40.5" customHeight="1" x14ac:dyDescent="0.2">
      <c r="A36" s="672"/>
      <c r="B36" s="632" t="s">
        <v>232</v>
      </c>
      <c r="C36" s="633"/>
      <c r="D36" s="633"/>
      <c r="E36" s="104"/>
      <c r="F36" s="12"/>
      <c r="G36" s="12"/>
      <c r="H36" s="12"/>
      <c r="I36" s="12"/>
      <c r="J36" s="12"/>
      <c r="K36" s="12">
        <v>1</v>
      </c>
      <c r="L36" s="12"/>
      <c r="M36" s="12"/>
      <c r="N36" s="12"/>
      <c r="O36" s="12"/>
      <c r="P36" s="12"/>
      <c r="Q36" s="12"/>
      <c r="R36" s="12"/>
      <c r="S36" s="12">
        <v>1</v>
      </c>
      <c r="T36" s="12"/>
      <c r="U36" s="12"/>
      <c r="V36" s="12"/>
      <c r="W36" s="12"/>
      <c r="X36" s="12"/>
      <c r="Y36" s="12"/>
      <c r="Z36" s="12"/>
      <c r="AA36" s="12">
        <v>1</v>
      </c>
      <c r="AB36" s="105"/>
      <c r="AC36" s="120">
        <f t="shared" si="0"/>
        <v>3</v>
      </c>
      <c r="AD36" s="116">
        <f t="shared" si="0"/>
        <v>0</v>
      </c>
      <c r="AE36" s="80">
        <f t="shared" si="1"/>
        <v>0</v>
      </c>
      <c r="AF36" s="22"/>
      <c r="AG36" s="22"/>
      <c r="AH36" s="21"/>
    </row>
    <row r="37" spans="1:34" ht="30.75" customHeight="1" x14ac:dyDescent="0.2">
      <c r="A37" s="672"/>
      <c r="B37" s="632" t="s">
        <v>233</v>
      </c>
      <c r="C37" s="633"/>
      <c r="D37" s="633"/>
      <c r="E37" s="104"/>
      <c r="F37" s="12"/>
      <c r="G37" s="98"/>
      <c r="H37" s="12"/>
      <c r="I37" s="98">
        <v>1</v>
      </c>
      <c r="J37" s="12"/>
      <c r="K37" s="98"/>
      <c r="L37" s="12"/>
      <c r="M37" s="98"/>
      <c r="N37" s="12"/>
      <c r="O37" s="98"/>
      <c r="P37" s="12"/>
      <c r="Q37" s="98"/>
      <c r="R37" s="12"/>
      <c r="S37" s="98"/>
      <c r="T37" s="12"/>
      <c r="U37" s="98"/>
      <c r="V37" s="12"/>
      <c r="W37" s="98"/>
      <c r="X37" s="12"/>
      <c r="Y37" s="98"/>
      <c r="Z37" s="12"/>
      <c r="AA37" s="98"/>
      <c r="AB37" s="105"/>
      <c r="AC37" s="120">
        <f t="shared" ref="AC37:AD38" si="2">(E37+G37+I37+K37+M37+O37+Q37+S37+U37+W37+Y37+AA37)</f>
        <v>1</v>
      </c>
      <c r="AD37" s="116">
        <f t="shared" si="2"/>
        <v>0</v>
      </c>
      <c r="AE37" s="80">
        <f>AD37/AC37</f>
        <v>0</v>
      </c>
      <c r="AF37" s="22"/>
      <c r="AG37" s="22"/>
      <c r="AH37" s="21"/>
    </row>
    <row r="38" spans="1:34" ht="21.75" customHeight="1" x14ac:dyDescent="0.2">
      <c r="A38" s="672"/>
      <c r="B38" s="632" t="s">
        <v>234</v>
      </c>
      <c r="C38" s="633"/>
      <c r="D38" s="633"/>
      <c r="E38" s="104"/>
      <c r="F38" s="12"/>
      <c r="G38" s="12"/>
      <c r="H38" s="12"/>
      <c r="I38" s="12"/>
      <c r="J38" s="12"/>
      <c r="K38" s="12">
        <v>1</v>
      </c>
      <c r="L38" s="12"/>
      <c r="M38" s="12">
        <v>1</v>
      </c>
      <c r="N38" s="12"/>
      <c r="O38" s="12">
        <v>1</v>
      </c>
      <c r="P38" s="12"/>
      <c r="Q38" s="12">
        <v>1</v>
      </c>
      <c r="R38" s="12"/>
      <c r="S38" s="12">
        <v>1</v>
      </c>
      <c r="T38" s="12"/>
      <c r="U38" s="12">
        <v>1</v>
      </c>
      <c r="V38" s="12"/>
      <c r="W38" s="12">
        <v>1</v>
      </c>
      <c r="X38" s="12"/>
      <c r="Y38" s="12">
        <v>1</v>
      </c>
      <c r="Z38" s="12"/>
      <c r="AA38" s="12">
        <v>1</v>
      </c>
      <c r="AB38" s="105"/>
      <c r="AC38" s="120">
        <f t="shared" si="2"/>
        <v>9</v>
      </c>
      <c r="AD38" s="116">
        <f t="shared" si="2"/>
        <v>0</v>
      </c>
      <c r="AE38" s="80">
        <f t="shared" ref="AE38" si="3">AD38/AC38</f>
        <v>0</v>
      </c>
      <c r="AF38" s="22"/>
      <c r="AG38" s="22"/>
      <c r="AH38" s="21"/>
    </row>
    <row r="39" spans="1:34" ht="24" customHeight="1" thickBot="1" x14ac:dyDescent="0.25">
      <c r="A39" s="672"/>
      <c r="B39" s="697" t="s">
        <v>235</v>
      </c>
      <c r="C39" s="698"/>
      <c r="D39" s="698"/>
      <c r="E39" s="698"/>
      <c r="F39" s="698"/>
      <c r="G39" s="698"/>
      <c r="H39" s="698"/>
      <c r="I39" s="698"/>
      <c r="J39" s="698"/>
      <c r="K39" s="698"/>
      <c r="L39" s="698"/>
      <c r="M39" s="698"/>
      <c r="N39" s="698"/>
      <c r="O39" s="698"/>
      <c r="P39" s="698"/>
      <c r="Q39" s="698"/>
      <c r="R39" s="698"/>
      <c r="S39" s="698"/>
      <c r="T39" s="698"/>
      <c r="U39" s="698"/>
      <c r="V39" s="698"/>
      <c r="W39" s="698"/>
      <c r="X39" s="698"/>
      <c r="Y39" s="698"/>
      <c r="Z39" s="698"/>
      <c r="AA39" s="698"/>
      <c r="AB39" s="779"/>
      <c r="AC39" s="100">
        <f>SUM(AC31:AC38)</f>
        <v>34</v>
      </c>
      <c r="AD39" s="101">
        <f>SUM(AD31:AD38)</f>
        <v>0</v>
      </c>
      <c r="AE39" s="102">
        <f>AVERAGE(AE31:AE38)</f>
        <v>0</v>
      </c>
      <c r="AF39" s="22"/>
      <c r="AG39" s="22"/>
      <c r="AH39" s="21"/>
    </row>
    <row r="40" spans="1:34" ht="24" customHeight="1" thickBot="1" x14ac:dyDescent="0.25">
      <c r="A40" s="672"/>
      <c r="B40" s="658" t="s">
        <v>236</v>
      </c>
      <c r="C40" s="659"/>
      <c r="D40" s="659"/>
      <c r="E40" s="659"/>
      <c r="F40" s="659"/>
      <c r="G40" s="659"/>
      <c r="H40" s="659"/>
      <c r="I40" s="659"/>
      <c r="J40" s="659"/>
      <c r="K40" s="659"/>
      <c r="L40" s="659"/>
      <c r="M40" s="659"/>
      <c r="N40" s="659"/>
      <c r="O40" s="659"/>
      <c r="P40" s="659"/>
      <c r="Q40" s="659"/>
      <c r="R40" s="659"/>
      <c r="S40" s="659"/>
      <c r="T40" s="659"/>
      <c r="U40" s="659"/>
      <c r="V40" s="659"/>
      <c r="W40" s="659"/>
      <c r="X40" s="659"/>
      <c r="Y40" s="659"/>
      <c r="Z40" s="659"/>
      <c r="AA40" s="659"/>
      <c r="AB40" s="675"/>
      <c r="AC40" s="5"/>
      <c r="AD40" s="22"/>
      <c r="AE40" s="22"/>
      <c r="AF40" s="754" t="s">
        <v>237</v>
      </c>
      <c r="AG40" s="755"/>
      <c r="AH40" s="756"/>
    </row>
    <row r="41" spans="1:34" ht="23.25" customHeight="1" thickBot="1" x14ac:dyDescent="0.25">
      <c r="A41" s="672"/>
      <c r="B41" s="699" t="s">
        <v>238</v>
      </c>
      <c r="C41" s="700"/>
      <c r="D41" s="701"/>
      <c r="E41" s="703"/>
      <c r="F41" s="704"/>
      <c r="G41" s="704"/>
      <c r="H41" s="704"/>
      <c r="I41" s="704"/>
      <c r="J41" s="704"/>
      <c r="K41" s="704"/>
      <c r="L41" s="704"/>
      <c r="M41" s="704"/>
      <c r="N41" s="704"/>
      <c r="O41" s="704"/>
      <c r="P41" s="704"/>
      <c r="Q41" s="704"/>
      <c r="R41" s="704"/>
      <c r="S41" s="704"/>
      <c r="T41" s="704"/>
      <c r="U41" s="704"/>
      <c r="V41" s="704"/>
      <c r="W41" s="704"/>
      <c r="X41" s="704"/>
      <c r="Y41" s="704"/>
      <c r="Z41" s="704"/>
      <c r="AA41" s="704"/>
      <c r="AB41" s="705"/>
      <c r="AC41" s="22"/>
      <c r="AD41" s="22"/>
      <c r="AE41" s="22"/>
      <c r="AF41" s="172" t="s">
        <v>210</v>
      </c>
      <c r="AG41" s="173" t="s">
        <v>212</v>
      </c>
      <c r="AH41" s="9" t="s">
        <v>239</v>
      </c>
    </row>
    <row r="42" spans="1:34" ht="31.5" customHeight="1" thickBot="1" x14ac:dyDescent="0.25">
      <c r="A42" s="672"/>
      <c r="B42" s="706" t="s">
        <v>240</v>
      </c>
      <c r="C42" s="707"/>
      <c r="D42" s="708"/>
      <c r="E42" s="89"/>
      <c r="F42" s="90"/>
      <c r="G42" s="90"/>
      <c r="H42" s="90"/>
      <c r="I42" s="11"/>
      <c r="J42" s="90"/>
      <c r="K42" s="90"/>
      <c r="L42" s="90"/>
      <c r="M42" s="90"/>
      <c r="N42" s="90"/>
      <c r="O42" s="90">
        <v>1</v>
      </c>
      <c r="P42" s="90"/>
      <c r="Q42" s="90"/>
      <c r="R42" s="90"/>
      <c r="S42" s="90"/>
      <c r="T42" s="90"/>
      <c r="U42" s="90"/>
      <c r="V42" s="90"/>
      <c r="W42" s="90"/>
      <c r="X42" s="90"/>
      <c r="Y42" s="90"/>
      <c r="Z42" s="90"/>
      <c r="AA42" s="90"/>
      <c r="AB42" s="91"/>
      <c r="AC42" s="5"/>
      <c r="AD42" s="22"/>
      <c r="AE42" s="22"/>
      <c r="AF42" s="116">
        <f t="shared" ref="AF42:AG42" si="4">(E42+G42+I42+K42+M42+O42+Q42+S42+U42+W42+Y42+AA42)</f>
        <v>1</v>
      </c>
      <c r="AG42" s="116">
        <f t="shared" si="4"/>
        <v>0</v>
      </c>
      <c r="AH42" s="80">
        <f t="shared" ref="AH42" si="5">AG42/AF42</f>
        <v>0</v>
      </c>
    </row>
    <row r="43" spans="1:34" ht="23.25" customHeight="1" thickBot="1" x14ac:dyDescent="0.25">
      <c r="A43" s="672"/>
      <c r="B43" s="699" t="s">
        <v>241</v>
      </c>
      <c r="C43" s="700"/>
      <c r="D43" s="701"/>
      <c r="E43" s="709"/>
      <c r="F43" s="710"/>
      <c r="G43" s="710"/>
      <c r="H43" s="710"/>
      <c r="I43" s="710"/>
      <c r="J43" s="710"/>
      <c r="K43" s="710"/>
      <c r="L43" s="710"/>
      <c r="M43" s="710"/>
      <c r="N43" s="710"/>
      <c r="O43" s="710"/>
      <c r="P43" s="710"/>
      <c r="Q43" s="710"/>
      <c r="R43" s="710"/>
      <c r="S43" s="710"/>
      <c r="T43" s="710"/>
      <c r="U43" s="710"/>
      <c r="V43" s="710"/>
      <c r="W43" s="710"/>
      <c r="X43" s="710"/>
      <c r="Y43" s="710"/>
      <c r="Z43" s="710"/>
      <c r="AA43" s="710"/>
      <c r="AB43" s="711"/>
      <c r="AC43" s="22"/>
      <c r="AD43" s="22"/>
      <c r="AE43" s="22"/>
      <c r="AF43" s="172" t="s">
        <v>210</v>
      </c>
      <c r="AG43" s="173" t="s">
        <v>212</v>
      </c>
      <c r="AH43" s="9" t="s">
        <v>239</v>
      </c>
    </row>
    <row r="44" spans="1:34" ht="30" customHeight="1" x14ac:dyDescent="0.2">
      <c r="A44" s="672"/>
      <c r="B44" s="694" t="s">
        <v>242</v>
      </c>
      <c r="C44" s="695"/>
      <c r="D44" s="735"/>
      <c r="E44" s="89"/>
      <c r="F44" s="90"/>
      <c r="G44" s="90"/>
      <c r="H44" s="90"/>
      <c r="I44" s="11"/>
      <c r="J44" s="90"/>
      <c r="K44" s="90">
        <v>1</v>
      </c>
      <c r="L44" s="90"/>
      <c r="M44" s="90"/>
      <c r="N44" s="90"/>
      <c r="O44" s="90">
        <v>1</v>
      </c>
      <c r="P44" s="90"/>
      <c r="Q44" s="90"/>
      <c r="R44" s="90"/>
      <c r="S44" s="90">
        <v>1</v>
      </c>
      <c r="T44" s="90"/>
      <c r="U44" s="90"/>
      <c r="V44" s="90"/>
      <c r="W44" s="90">
        <v>1</v>
      </c>
      <c r="X44" s="90"/>
      <c r="Y44" s="90"/>
      <c r="Z44" s="90"/>
      <c r="AA44" s="90">
        <v>1</v>
      </c>
      <c r="AB44" s="91"/>
      <c r="AC44" s="22"/>
      <c r="AD44" s="22"/>
      <c r="AE44" s="22"/>
      <c r="AF44" s="116">
        <f t="shared" ref="AF44:AG46" si="6">(E44+G44+I44+K44+M44+O44+Q44+S44+U44+W44+Y44+AA44)</f>
        <v>5</v>
      </c>
      <c r="AG44" s="116">
        <f t="shared" si="6"/>
        <v>0</v>
      </c>
      <c r="AH44" s="80">
        <f t="shared" ref="AH44:AH46" si="7">AG44/AF44</f>
        <v>0</v>
      </c>
    </row>
    <row r="45" spans="1:34" ht="32.25" customHeight="1" x14ac:dyDescent="0.2">
      <c r="A45" s="672"/>
      <c r="B45" s="632" t="s">
        <v>243</v>
      </c>
      <c r="C45" s="633" t="s">
        <v>244</v>
      </c>
      <c r="D45" s="641" t="s">
        <v>244</v>
      </c>
      <c r="E45" s="89"/>
      <c r="F45" s="90"/>
      <c r="G45" s="90"/>
      <c r="H45" s="90"/>
      <c r="I45" s="11">
        <v>1</v>
      </c>
      <c r="J45" s="90"/>
      <c r="K45" s="90"/>
      <c r="L45" s="90"/>
      <c r="M45" s="90"/>
      <c r="N45" s="90"/>
      <c r="O45" s="90"/>
      <c r="P45" s="90"/>
      <c r="Q45" s="90">
        <v>1</v>
      </c>
      <c r="R45" s="90"/>
      <c r="S45" s="90"/>
      <c r="T45" s="90"/>
      <c r="U45" s="90"/>
      <c r="V45" s="90"/>
      <c r="W45" s="90"/>
      <c r="X45" s="90"/>
      <c r="Y45" s="90">
        <v>1</v>
      </c>
      <c r="Z45" s="90"/>
      <c r="AA45" s="90"/>
      <c r="AB45" s="91"/>
      <c r="AC45" s="22"/>
      <c r="AD45" s="22"/>
      <c r="AE45" s="22"/>
      <c r="AF45" s="116">
        <f t="shared" si="6"/>
        <v>3</v>
      </c>
      <c r="AG45" s="116">
        <f t="shared" si="6"/>
        <v>0</v>
      </c>
      <c r="AH45" s="80">
        <f t="shared" si="7"/>
        <v>0</v>
      </c>
    </row>
    <row r="46" spans="1:34" ht="32.25" customHeight="1" x14ac:dyDescent="0.2">
      <c r="A46" s="672"/>
      <c r="B46" s="694" t="s">
        <v>245</v>
      </c>
      <c r="C46" s="695" t="s">
        <v>244</v>
      </c>
      <c r="D46" s="735" t="s">
        <v>244</v>
      </c>
      <c r="E46" s="89"/>
      <c r="F46" s="90"/>
      <c r="G46" s="90"/>
      <c r="H46" s="90"/>
      <c r="I46" s="11"/>
      <c r="J46" s="90"/>
      <c r="K46" s="90"/>
      <c r="L46" s="90"/>
      <c r="M46" s="90"/>
      <c r="N46" s="90"/>
      <c r="O46" s="90"/>
      <c r="P46" s="90"/>
      <c r="Q46" s="90"/>
      <c r="R46" s="90"/>
      <c r="S46" s="90"/>
      <c r="T46" s="90"/>
      <c r="U46" s="90">
        <v>1</v>
      </c>
      <c r="V46" s="90"/>
      <c r="W46" s="90"/>
      <c r="X46" s="90"/>
      <c r="Y46" s="90"/>
      <c r="Z46" s="90"/>
      <c r="AA46" s="90"/>
      <c r="AB46" s="91"/>
      <c r="AC46" s="22"/>
      <c r="AD46" s="22"/>
      <c r="AE46" s="22"/>
      <c r="AF46" s="116">
        <f t="shared" si="6"/>
        <v>1</v>
      </c>
      <c r="AG46" s="116">
        <f t="shared" si="6"/>
        <v>0</v>
      </c>
      <c r="AH46" s="80">
        <f t="shared" si="7"/>
        <v>0</v>
      </c>
    </row>
    <row r="47" spans="1:34" ht="36" customHeight="1" thickBot="1" x14ac:dyDescent="0.25">
      <c r="A47" s="672"/>
      <c r="B47" s="648" t="s">
        <v>246</v>
      </c>
      <c r="C47" s="649"/>
      <c r="D47" s="702"/>
      <c r="E47" s="89"/>
      <c r="F47" s="90"/>
      <c r="G47" s="90"/>
      <c r="H47" s="90"/>
      <c r="I47" s="11"/>
      <c r="J47" s="90"/>
      <c r="K47" s="90"/>
      <c r="L47" s="90"/>
      <c r="M47" s="90"/>
      <c r="N47" s="90"/>
      <c r="P47" s="90"/>
      <c r="Q47" s="90"/>
      <c r="R47" s="90"/>
      <c r="S47" s="90"/>
      <c r="T47" s="90"/>
      <c r="U47" s="90">
        <v>1</v>
      </c>
      <c r="V47" s="90"/>
      <c r="W47" s="90"/>
      <c r="X47" s="90"/>
      <c r="Y47" s="90"/>
      <c r="Z47" s="90"/>
      <c r="AA47" s="90"/>
      <c r="AB47" s="91"/>
      <c r="AC47" s="22"/>
      <c r="AD47" s="22"/>
      <c r="AE47" s="22"/>
      <c r="AF47" s="116">
        <f>(E47+G47+I47+K47+M47+N47+Q47+S47+U47+W47+Y47+AA47)</f>
        <v>1</v>
      </c>
      <c r="AG47" s="116" t="e">
        <f>(F47+H47+J47+L47+#REF!+P47+R47+T47+V47+X47+Z47+AB47)</f>
        <v>#REF!</v>
      </c>
      <c r="AH47" s="80" t="e">
        <f t="shared" ref="AH47:AH48" si="8">AG47/AF47</f>
        <v>#REF!</v>
      </c>
    </row>
    <row r="48" spans="1:34" ht="36" customHeight="1" thickBot="1" x14ac:dyDescent="0.25">
      <c r="A48" s="672"/>
      <c r="B48" s="648" t="s">
        <v>247</v>
      </c>
      <c r="C48" s="649" t="s">
        <v>248</v>
      </c>
      <c r="D48" s="702" t="s">
        <v>248</v>
      </c>
      <c r="E48" s="89"/>
      <c r="F48" s="90"/>
      <c r="G48" s="90"/>
      <c r="H48" s="90"/>
      <c r="I48" s="11"/>
      <c r="J48" s="90"/>
      <c r="K48" s="90"/>
      <c r="L48" s="90"/>
      <c r="M48" s="93"/>
      <c r="N48" s="90"/>
      <c r="O48" s="93"/>
      <c r="P48" s="90"/>
      <c r="Q48" s="90"/>
      <c r="R48" s="90"/>
      <c r="S48" s="90"/>
      <c r="T48" s="90"/>
      <c r="U48" s="90"/>
      <c r="V48" s="90"/>
      <c r="W48" s="90"/>
      <c r="X48" s="90"/>
      <c r="Y48" s="90"/>
      <c r="Z48" s="90"/>
      <c r="AA48" s="90"/>
      <c r="AB48" s="91"/>
      <c r="AC48" s="22"/>
      <c r="AD48" s="22"/>
      <c r="AE48" s="22"/>
      <c r="AF48" s="116">
        <f t="shared" ref="AF48" si="9">(E48+G48+I48+K48+M48+O48+Q48+S48+U48+W48+Y48+AA48)</f>
        <v>0</v>
      </c>
      <c r="AG48" s="116">
        <f t="shared" ref="AG48" si="10">(F48+H48+J48+L48+N48+P48+R48+T48+V48+X48+Z48+AB48)</f>
        <v>0</v>
      </c>
      <c r="AH48" s="80" t="e">
        <f t="shared" si="8"/>
        <v>#DIV/0!</v>
      </c>
    </row>
    <row r="49" spans="1:34" ht="23.25" customHeight="1" thickBot="1" x14ac:dyDescent="0.25">
      <c r="A49" s="672"/>
      <c r="B49" s="736" t="s">
        <v>249</v>
      </c>
      <c r="C49" s="737"/>
      <c r="D49" s="738"/>
      <c r="E49" s="699"/>
      <c r="F49" s="700"/>
      <c r="G49" s="700"/>
      <c r="H49" s="700"/>
      <c r="I49" s="700"/>
      <c r="J49" s="700"/>
      <c r="K49" s="700"/>
      <c r="L49" s="700"/>
      <c r="M49" s="700"/>
      <c r="N49" s="700"/>
      <c r="O49" s="739"/>
      <c r="P49" s="700"/>
      <c r="Q49" s="700"/>
      <c r="R49" s="700"/>
      <c r="S49" s="700"/>
      <c r="T49" s="700"/>
      <c r="U49" s="700"/>
      <c r="V49" s="700"/>
      <c r="W49" s="700"/>
      <c r="X49" s="700"/>
      <c r="Y49" s="700"/>
      <c r="Z49" s="700"/>
      <c r="AA49" s="700"/>
      <c r="AB49" s="740"/>
      <c r="AC49" s="22"/>
      <c r="AD49" s="22"/>
      <c r="AE49" s="22"/>
      <c r="AF49" s="172" t="s">
        <v>210</v>
      </c>
      <c r="AG49" s="173" t="s">
        <v>212</v>
      </c>
      <c r="AH49" s="9" t="s">
        <v>239</v>
      </c>
    </row>
    <row r="50" spans="1:34" ht="49.5" customHeight="1" thickBot="1" x14ac:dyDescent="0.25">
      <c r="A50" s="672"/>
      <c r="B50" s="732" t="s">
        <v>250</v>
      </c>
      <c r="C50" s="733"/>
      <c r="D50" s="734"/>
      <c r="E50" s="90"/>
      <c r="F50" s="90"/>
      <c r="G50" s="90"/>
      <c r="H50" s="90"/>
      <c r="I50" s="11"/>
      <c r="J50" s="90"/>
      <c r="K50" s="90"/>
      <c r="L50" s="90"/>
      <c r="M50" s="90"/>
      <c r="N50" s="90"/>
      <c r="O50" s="90">
        <v>1</v>
      </c>
      <c r="P50" s="90"/>
      <c r="Q50" s="106"/>
      <c r="R50" s="106"/>
      <c r="S50" s="90"/>
      <c r="T50" s="90"/>
      <c r="U50" s="106"/>
      <c r="V50" s="106"/>
      <c r="W50" s="106"/>
      <c r="X50" s="106"/>
      <c r="Y50" s="106"/>
      <c r="Z50" s="90"/>
      <c r="AA50" s="90"/>
      <c r="AB50" s="91"/>
      <c r="AC50" s="22"/>
      <c r="AD50" s="22"/>
      <c r="AE50" s="22"/>
      <c r="AF50" s="116">
        <f t="shared" ref="AF50" si="11">(E50+G50+I50+K50+M50+O50+Q50+S50+U50+W50+Y50+AA50)</f>
        <v>1</v>
      </c>
      <c r="AG50" s="116">
        <f t="shared" ref="AG50" si="12">(F50+H50+J50+L50+N50+P50+R50+T50+V50+X50+Z50+AB50)</f>
        <v>0</v>
      </c>
      <c r="AH50" s="80">
        <f t="shared" ref="AH50" si="13">AG50/AF50</f>
        <v>0</v>
      </c>
    </row>
    <row r="51" spans="1:34" ht="39.75" customHeight="1" thickBot="1" x14ac:dyDescent="0.25">
      <c r="A51" s="161"/>
      <c r="B51" s="699" t="s">
        <v>251</v>
      </c>
      <c r="C51" s="700"/>
      <c r="D51" s="740"/>
      <c r="E51" s="773"/>
      <c r="F51" s="774"/>
      <c r="G51" s="774"/>
      <c r="H51" s="774"/>
      <c r="I51" s="774"/>
      <c r="J51" s="774"/>
      <c r="K51" s="774"/>
      <c r="L51" s="774"/>
      <c r="M51" s="774"/>
      <c r="N51" s="774"/>
      <c r="O51" s="774"/>
      <c r="P51" s="774"/>
      <c r="Q51" s="774"/>
      <c r="R51" s="774"/>
      <c r="S51" s="774"/>
      <c r="T51" s="774"/>
      <c r="U51" s="774"/>
      <c r="V51" s="774"/>
      <c r="W51" s="774"/>
      <c r="X51" s="774"/>
      <c r="Y51" s="774"/>
      <c r="Z51" s="774"/>
      <c r="AA51" s="774"/>
      <c r="AB51" s="775"/>
      <c r="AC51" s="22"/>
      <c r="AD51" s="22"/>
      <c r="AE51" s="22"/>
      <c r="AF51" s="172" t="s">
        <v>210</v>
      </c>
      <c r="AG51" s="173" t="s">
        <v>212</v>
      </c>
      <c r="AH51" s="9" t="s">
        <v>239</v>
      </c>
    </row>
    <row r="52" spans="1:34" ht="26.25" customHeight="1" x14ac:dyDescent="0.2">
      <c r="A52" s="161"/>
      <c r="B52" s="692" t="s">
        <v>252</v>
      </c>
      <c r="C52" s="693"/>
      <c r="D52" s="693"/>
      <c r="E52" s="108"/>
      <c r="F52" s="109"/>
      <c r="G52" s="109"/>
      <c r="H52" s="109"/>
      <c r="I52" s="85"/>
      <c r="J52" s="109"/>
      <c r="K52" s="109"/>
      <c r="L52" s="109"/>
      <c r="M52" s="109"/>
      <c r="N52" s="109"/>
      <c r="O52" s="90">
        <v>1</v>
      </c>
      <c r="P52" s="109"/>
      <c r="Q52" s="109"/>
      <c r="R52" s="146"/>
      <c r="S52" s="108"/>
      <c r="T52" s="109"/>
      <c r="U52" s="109"/>
      <c r="V52" s="109"/>
      <c r="W52" s="109"/>
      <c r="X52" s="109"/>
      <c r="Y52" s="109"/>
      <c r="Z52" s="109"/>
      <c r="AA52" s="109"/>
      <c r="AB52" s="110"/>
      <c r="AC52" s="22"/>
      <c r="AD52" s="22"/>
      <c r="AE52" s="22"/>
      <c r="AF52" s="116">
        <f>(E52+G52+I52+K52+M52+Q52+O52+S52+U52+W52+Y52+AA52)</f>
        <v>1</v>
      </c>
      <c r="AG52" s="116">
        <f t="shared" ref="AG52:AG67" si="14">(F52+H52+J52+L52+N52+P52+R52+T52+V52+X52+Z52+AB52)</f>
        <v>0</v>
      </c>
      <c r="AH52" s="80">
        <f t="shared" ref="AH52:AH67" si="15">AG52/AF52</f>
        <v>0</v>
      </c>
    </row>
    <row r="53" spans="1:34" ht="26.25" customHeight="1" x14ac:dyDescent="0.2">
      <c r="A53" s="161"/>
      <c r="B53" s="692" t="s">
        <v>253</v>
      </c>
      <c r="C53" s="693"/>
      <c r="D53" s="693"/>
      <c r="E53" s="89"/>
      <c r="F53" s="90"/>
      <c r="G53" s="90"/>
      <c r="H53" s="90"/>
      <c r="I53" s="11"/>
      <c r="J53" s="90"/>
      <c r="K53" s="90"/>
      <c r="L53" s="90"/>
      <c r="M53" s="90"/>
      <c r="N53" s="90"/>
      <c r="O53" s="90">
        <v>1</v>
      </c>
      <c r="P53" s="90"/>
      <c r="Q53" s="90"/>
      <c r="R53" s="147"/>
      <c r="S53" s="92"/>
      <c r="T53" s="90"/>
      <c r="U53" s="90"/>
      <c r="V53" s="90"/>
      <c r="W53" s="90"/>
      <c r="X53" s="90"/>
      <c r="Y53" s="90"/>
      <c r="Z53" s="90"/>
      <c r="AA53" s="90"/>
      <c r="AB53" s="91"/>
      <c r="AC53" s="22"/>
      <c r="AD53" s="22"/>
      <c r="AE53" s="22"/>
      <c r="AF53" s="116">
        <f t="shared" ref="AF53:AF67" si="16">(E53+G53+I53+K53+M53+Q53+O53+S53+U53+W53+Y53+AA53)</f>
        <v>1</v>
      </c>
      <c r="AG53" s="116">
        <f t="shared" si="14"/>
        <v>0</v>
      </c>
      <c r="AH53" s="80">
        <f t="shared" si="15"/>
        <v>0</v>
      </c>
    </row>
    <row r="54" spans="1:34" ht="26.25" customHeight="1" x14ac:dyDescent="0.2">
      <c r="A54" s="161"/>
      <c r="B54" s="692" t="s">
        <v>254</v>
      </c>
      <c r="C54" s="693"/>
      <c r="D54" s="693"/>
      <c r="E54" s="89"/>
      <c r="F54" s="90"/>
      <c r="G54" s="90"/>
      <c r="H54" s="90"/>
      <c r="I54" s="11"/>
      <c r="J54" s="90"/>
      <c r="K54" s="90"/>
      <c r="L54" s="90"/>
      <c r="M54" s="90"/>
      <c r="N54" s="90"/>
      <c r="O54" s="90">
        <v>1</v>
      </c>
      <c r="P54" s="90"/>
      <c r="Q54" s="90"/>
      <c r="R54" s="147"/>
      <c r="S54" s="92"/>
      <c r="T54" s="90"/>
      <c r="U54" s="90"/>
      <c r="V54" s="90"/>
      <c r="W54" s="90"/>
      <c r="X54" s="90"/>
      <c r="Y54" s="90"/>
      <c r="Z54" s="90"/>
      <c r="AA54" s="90"/>
      <c r="AB54" s="91"/>
      <c r="AC54" s="22"/>
      <c r="AD54" s="22"/>
      <c r="AE54" s="22"/>
      <c r="AF54" s="116">
        <f t="shared" si="16"/>
        <v>1</v>
      </c>
      <c r="AG54" s="116">
        <f t="shared" si="14"/>
        <v>0</v>
      </c>
      <c r="AH54" s="80">
        <f t="shared" si="15"/>
        <v>0</v>
      </c>
    </row>
    <row r="55" spans="1:34" ht="26.25" customHeight="1" x14ac:dyDescent="0.2">
      <c r="A55" s="161"/>
      <c r="B55" s="692" t="s">
        <v>255</v>
      </c>
      <c r="C55" s="693"/>
      <c r="D55" s="693"/>
      <c r="E55" s="89"/>
      <c r="F55" s="90"/>
      <c r="G55" s="90"/>
      <c r="H55" s="90"/>
      <c r="I55" s="11"/>
      <c r="J55" s="90"/>
      <c r="K55" s="90"/>
      <c r="L55" s="90"/>
      <c r="M55" s="90"/>
      <c r="N55" s="90"/>
      <c r="O55" s="90">
        <v>1</v>
      </c>
      <c r="P55" s="90"/>
      <c r="Q55" s="90"/>
      <c r="R55" s="147"/>
      <c r="S55" s="92"/>
      <c r="T55" s="90"/>
      <c r="U55" s="90"/>
      <c r="V55" s="90"/>
      <c r="W55" s="90"/>
      <c r="X55" s="90"/>
      <c r="Y55" s="90"/>
      <c r="Z55" s="90"/>
      <c r="AA55" s="90"/>
      <c r="AB55" s="91"/>
      <c r="AC55" s="22"/>
      <c r="AD55" s="22"/>
      <c r="AE55" s="22"/>
      <c r="AF55" s="116">
        <f t="shared" si="16"/>
        <v>1</v>
      </c>
      <c r="AG55" s="116">
        <f t="shared" si="14"/>
        <v>0</v>
      </c>
      <c r="AH55" s="80">
        <f t="shared" si="15"/>
        <v>0</v>
      </c>
    </row>
    <row r="56" spans="1:34" ht="26.25" customHeight="1" x14ac:dyDescent="0.2">
      <c r="A56" s="161"/>
      <c r="B56" s="692" t="s">
        <v>240</v>
      </c>
      <c r="C56" s="693"/>
      <c r="D56" s="693"/>
      <c r="E56" s="89"/>
      <c r="F56" s="90"/>
      <c r="G56" s="90"/>
      <c r="H56" s="90"/>
      <c r="I56" s="11"/>
      <c r="J56" s="90"/>
      <c r="K56" s="90"/>
      <c r="L56" s="90"/>
      <c r="M56" s="90"/>
      <c r="N56" s="90"/>
      <c r="O56" s="90">
        <v>1</v>
      </c>
      <c r="P56" s="90"/>
      <c r="Q56" s="90"/>
      <c r="R56" s="147"/>
      <c r="S56" s="92"/>
      <c r="T56" s="90"/>
      <c r="U56" s="90"/>
      <c r="V56" s="90"/>
      <c r="W56" s="90"/>
      <c r="X56" s="90"/>
      <c r="Y56" s="90"/>
      <c r="Z56" s="90"/>
      <c r="AA56" s="90"/>
      <c r="AB56" s="91"/>
      <c r="AC56" s="22"/>
      <c r="AD56" s="22"/>
      <c r="AE56" s="22"/>
      <c r="AF56" s="116">
        <f t="shared" si="16"/>
        <v>1</v>
      </c>
      <c r="AG56" s="116">
        <f t="shared" si="14"/>
        <v>0</v>
      </c>
      <c r="AH56" s="80">
        <f t="shared" si="15"/>
        <v>0</v>
      </c>
    </row>
    <row r="57" spans="1:34" ht="26.25" customHeight="1" x14ac:dyDescent="0.2">
      <c r="A57" s="161"/>
      <c r="B57" s="692" t="s">
        <v>256</v>
      </c>
      <c r="C57" s="693"/>
      <c r="D57" s="693"/>
      <c r="E57" s="89"/>
      <c r="F57" s="90"/>
      <c r="G57" s="90"/>
      <c r="H57" s="90"/>
      <c r="I57" s="11"/>
      <c r="J57" s="90"/>
      <c r="K57" s="90"/>
      <c r="L57" s="90"/>
      <c r="M57" s="90"/>
      <c r="N57" s="90"/>
      <c r="O57" s="90">
        <v>1</v>
      </c>
      <c r="P57" s="90"/>
      <c r="Q57" s="90"/>
      <c r="R57" s="147"/>
      <c r="S57" s="92"/>
      <c r="T57" s="90"/>
      <c r="U57" s="90"/>
      <c r="V57" s="90"/>
      <c r="W57" s="90"/>
      <c r="X57" s="90"/>
      <c r="Y57" s="90"/>
      <c r="Z57" s="90"/>
      <c r="AA57" s="90"/>
      <c r="AB57" s="91"/>
      <c r="AC57" s="22"/>
      <c r="AD57" s="22"/>
      <c r="AE57" s="22"/>
      <c r="AF57" s="116">
        <f t="shared" si="16"/>
        <v>1</v>
      </c>
      <c r="AG57" s="116">
        <f t="shared" si="14"/>
        <v>0</v>
      </c>
      <c r="AH57" s="80">
        <f t="shared" si="15"/>
        <v>0</v>
      </c>
    </row>
    <row r="58" spans="1:34" ht="26.25" customHeight="1" x14ac:dyDescent="0.2">
      <c r="A58" s="161"/>
      <c r="B58" s="692" t="s">
        <v>257</v>
      </c>
      <c r="C58" s="693"/>
      <c r="D58" s="693"/>
      <c r="E58" s="89"/>
      <c r="F58" s="90"/>
      <c r="G58" s="90"/>
      <c r="H58" s="90"/>
      <c r="I58" s="11"/>
      <c r="J58" s="90"/>
      <c r="K58" s="90"/>
      <c r="L58" s="90"/>
      <c r="M58" s="90"/>
      <c r="N58" s="90"/>
      <c r="O58" s="90">
        <v>1</v>
      </c>
      <c r="P58" s="90"/>
      <c r="Q58" s="90"/>
      <c r="R58" s="147"/>
      <c r="S58" s="92"/>
      <c r="T58" s="90"/>
      <c r="U58" s="90"/>
      <c r="V58" s="90"/>
      <c r="W58" s="90"/>
      <c r="X58" s="90"/>
      <c r="Y58" s="90"/>
      <c r="Z58" s="90"/>
      <c r="AA58" s="90"/>
      <c r="AB58" s="91"/>
      <c r="AC58" s="22"/>
      <c r="AD58" s="22"/>
      <c r="AE58" s="22"/>
      <c r="AF58" s="116">
        <f t="shared" si="16"/>
        <v>1</v>
      </c>
      <c r="AG58" s="116">
        <f t="shared" si="14"/>
        <v>0</v>
      </c>
      <c r="AH58" s="80">
        <f t="shared" si="15"/>
        <v>0</v>
      </c>
    </row>
    <row r="59" spans="1:34" ht="26.25" customHeight="1" x14ac:dyDescent="0.2">
      <c r="A59" s="161"/>
      <c r="B59" s="632" t="s">
        <v>258</v>
      </c>
      <c r="C59" s="633"/>
      <c r="D59" s="641"/>
      <c r="E59" s="89"/>
      <c r="F59" s="90"/>
      <c r="G59" s="90"/>
      <c r="H59" s="90"/>
      <c r="I59" s="11"/>
      <c r="J59" s="90"/>
      <c r="K59" s="90"/>
      <c r="L59" s="90"/>
      <c r="M59" s="90"/>
      <c r="N59" s="90"/>
      <c r="O59" s="90">
        <v>1</v>
      </c>
      <c r="P59" s="90"/>
      <c r="Q59" s="90"/>
      <c r="R59" s="147"/>
      <c r="S59" s="92"/>
      <c r="T59" s="90"/>
      <c r="U59" s="90"/>
      <c r="V59" s="90"/>
      <c r="W59" s="90"/>
      <c r="X59" s="90"/>
      <c r="Y59" s="90"/>
      <c r="Z59" s="90"/>
      <c r="AA59" s="90"/>
      <c r="AB59" s="91"/>
      <c r="AC59" s="22"/>
      <c r="AD59" s="22"/>
      <c r="AE59" s="22"/>
      <c r="AF59" s="116">
        <f t="shared" si="16"/>
        <v>1</v>
      </c>
      <c r="AG59" s="116">
        <f t="shared" si="14"/>
        <v>0</v>
      </c>
      <c r="AH59" s="80">
        <f t="shared" si="15"/>
        <v>0</v>
      </c>
    </row>
    <row r="60" spans="1:34" ht="26.25" customHeight="1" x14ac:dyDescent="0.2">
      <c r="A60" s="161"/>
      <c r="B60" s="632" t="s">
        <v>259</v>
      </c>
      <c r="C60" s="633"/>
      <c r="D60" s="641"/>
      <c r="E60" s="89"/>
      <c r="F60" s="90"/>
      <c r="G60" s="90"/>
      <c r="H60" s="90"/>
      <c r="I60" s="11"/>
      <c r="J60" s="90"/>
      <c r="K60" s="90"/>
      <c r="L60" s="90"/>
      <c r="M60" s="90"/>
      <c r="N60" s="90"/>
      <c r="O60" s="90">
        <v>1</v>
      </c>
      <c r="P60" s="90"/>
      <c r="Q60" s="90"/>
      <c r="R60" s="147"/>
      <c r="S60" s="92"/>
      <c r="T60" s="90"/>
      <c r="U60" s="90"/>
      <c r="V60" s="90"/>
      <c r="W60" s="90"/>
      <c r="X60" s="90"/>
      <c r="Y60" s="90"/>
      <c r="Z60" s="90"/>
      <c r="AA60" s="90"/>
      <c r="AB60" s="91"/>
      <c r="AC60" s="22"/>
      <c r="AD60" s="22"/>
      <c r="AE60" s="22"/>
      <c r="AF60" s="116">
        <f t="shared" si="16"/>
        <v>1</v>
      </c>
      <c r="AG60" s="116">
        <f t="shared" si="14"/>
        <v>0</v>
      </c>
      <c r="AH60" s="80">
        <f t="shared" si="15"/>
        <v>0</v>
      </c>
    </row>
    <row r="61" spans="1:34" ht="26.25" customHeight="1" x14ac:dyDescent="0.2">
      <c r="A61" s="161"/>
      <c r="B61" s="632" t="s">
        <v>260</v>
      </c>
      <c r="C61" s="633"/>
      <c r="D61" s="641"/>
      <c r="E61" s="89"/>
      <c r="F61" s="90"/>
      <c r="G61" s="90"/>
      <c r="H61" s="90"/>
      <c r="I61" s="11"/>
      <c r="J61" s="90"/>
      <c r="K61" s="90"/>
      <c r="L61" s="90"/>
      <c r="M61" s="90"/>
      <c r="N61" s="90"/>
      <c r="O61" s="90">
        <v>1</v>
      </c>
      <c r="P61" s="90"/>
      <c r="Q61" s="90"/>
      <c r="R61" s="147"/>
      <c r="S61" s="92"/>
      <c r="T61" s="90"/>
      <c r="U61" s="90"/>
      <c r="V61" s="90"/>
      <c r="W61" s="90"/>
      <c r="X61" s="90"/>
      <c r="Y61" s="90"/>
      <c r="Z61" s="90"/>
      <c r="AA61" s="90"/>
      <c r="AB61" s="91"/>
      <c r="AC61" s="22"/>
      <c r="AD61" s="22"/>
      <c r="AE61" s="22"/>
      <c r="AF61" s="116">
        <f t="shared" si="16"/>
        <v>1</v>
      </c>
      <c r="AG61" s="116">
        <f t="shared" si="14"/>
        <v>0</v>
      </c>
      <c r="AH61" s="80">
        <f t="shared" si="15"/>
        <v>0</v>
      </c>
    </row>
    <row r="62" spans="1:34" ht="26.25" customHeight="1" x14ac:dyDescent="0.2">
      <c r="A62" s="161"/>
      <c r="B62" s="692" t="s">
        <v>261</v>
      </c>
      <c r="C62" s="693"/>
      <c r="D62" s="693"/>
      <c r="E62" s="89"/>
      <c r="F62" s="90"/>
      <c r="G62" s="90"/>
      <c r="H62" s="90"/>
      <c r="I62" s="11"/>
      <c r="J62" s="90"/>
      <c r="K62" s="90"/>
      <c r="L62" s="90"/>
      <c r="M62" s="90"/>
      <c r="N62" s="90"/>
      <c r="O62" s="90">
        <v>1</v>
      </c>
      <c r="P62" s="90"/>
      <c r="Q62" s="90"/>
      <c r="R62" s="147"/>
      <c r="S62" s="92"/>
      <c r="T62" s="90"/>
      <c r="U62" s="90"/>
      <c r="V62" s="90"/>
      <c r="W62" s="90"/>
      <c r="X62" s="90"/>
      <c r="Y62" s="90"/>
      <c r="Z62" s="90"/>
      <c r="AA62" s="90"/>
      <c r="AB62" s="91"/>
      <c r="AC62" s="22"/>
      <c r="AD62" s="22"/>
      <c r="AE62" s="22"/>
      <c r="AF62" s="116">
        <f t="shared" si="16"/>
        <v>1</v>
      </c>
      <c r="AG62" s="116">
        <f t="shared" si="14"/>
        <v>0</v>
      </c>
      <c r="AH62" s="80">
        <f t="shared" si="15"/>
        <v>0</v>
      </c>
    </row>
    <row r="63" spans="1:34" ht="26.25" customHeight="1" x14ac:dyDescent="0.2">
      <c r="A63" s="161"/>
      <c r="B63" s="692" t="s">
        <v>262</v>
      </c>
      <c r="C63" s="693"/>
      <c r="D63" s="693"/>
      <c r="E63" s="89"/>
      <c r="F63" s="90"/>
      <c r="G63" s="90"/>
      <c r="H63" s="90"/>
      <c r="I63" s="11"/>
      <c r="J63" s="90"/>
      <c r="K63" s="90"/>
      <c r="L63" s="90"/>
      <c r="M63" s="90"/>
      <c r="N63" s="90"/>
      <c r="O63" s="90">
        <v>1</v>
      </c>
      <c r="P63" s="90"/>
      <c r="Q63" s="90"/>
      <c r="R63" s="147"/>
      <c r="S63" s="92"/>
      <c r="T63" s="90"/>
      <c r="U63" s="90"/>
      <c r="V63" s="90"/>
      <c r="W63" s="90"/>
      <c r="X63" s="90"/>
      <c r="Y63" s="90"/>
      <c r="Z63" s="90"/>
      <c r="AA63" s="90"/>
      <c r="AB63" s="91"/>
      <c r="AC63" s="22"/>
      <c r="AD63" s="22"/>
      <c r="AE63" s="22"/>
      <c r="AF63" s="116">
        <f t="shared" si="16"/>
        <v>1</v>
      </c>
      <c r="AG63" s="116">
        <f t="shared" si="14"/>
        <v>0</v>
      </c>
      <c r="AH63" s="80">
        <f t="shared" si="15"/>
        <v>0</v>
      </c>
    </row>
    <row r="64" spans="1:34" ht="26.25" customHeight="1" x14ac:dyDescent="0.2">
      <c r="A64" s="161"/>
      <c r="B64" s="692" t="s">
        <v>263</v>
      </c>
      <c r="C64" s="693"/>
      <c r="D64" s="693"/>
      <c r="E64" s="89"/>
      <c r="F64" s="90"/>
      <c r="G64" s="90"/>
      <c r="H64" s="90"/>
      <c r="I64" s="11"/>
      <c r="J64" s="90"/>
      <c r="K64" s="90"/>
      <c r="L64" s="90"/>
      <c r="M64" s="90"/>
      <c r="N64" s="90"/>
      <c r="O64" s="90">
        <v>1</v>
      </c>
      <c r="P64" s="90"/>
      <c r="Q64" s="90"/>
      <c r="R64" s="147"/>
      <c r="S64" s="92"/>
      <c r="T64" s="90"/>
      <c r="U64" s="90"/>
      <c r="V64" s="90"/>
      <c r="W64" s="90"/>
      <c r="X64" s="90"/>
      <c r="Y64" s="90"/>
      <c r="Z64" s="90"/>
      <c r="AA64" s="90"/>
      <c r="AB64" s="91"/>
      <c r="AC64" s="22"/>
      <c r="AD64" s="22"/>
      <c r="AE64" s="22"/>
      <c r="AF64" s="116">
        <f t="shared" si="16"/>
        <v>1</v>
      </c>
      <c r="AG64" s="116">
        <f t="shared" si="14"/>
        <v>0</v>
      </c>
      <c r="AH64" s="80">
        <f t="shared" si="15"/>
        <v>0</v>
      </c>
    </row>
    <row r="65" spans="1:34" ht="26.25" customHeight="1" x14ac:dyDescent="0.2">
      <c r="A65" s="161"/>
      <c r="B65" s="692" t="s">
        <v>264</v>
      </c>
      <c r="C65" s="693"/>
      <c r="D65" s="693"/>
      <c r="E65" s="89"/>
      <c r="F65" s="90"/>
      <c r="G65" s="90"/>
      <c r="H65" s="90"/>
      <c r="I65" s="11"/>
      <c r="J65" s="90"/>
      <c r="K65" s="90"/>
      <c r="L65" s="90"/>
      <c r="M65" s="90"/>
      <c r="N65" s="90"/>
      <c r="O65" s="90">
        <v>1</v>
      </c>
      <c r="P65" s="90"/>
      <c r="Q65" s="90"/>
      <c r="R65" s="147"/>
      <c r="S65" s="92"/>
      <c r="T65" s="90"/>
      <c r="U65" s="90"/>
      <c r="V65" s="90"/>
      <c r="W65" s="90"/>
      <c r="X65" s="90"/>
      <c r="Y65" s="90"/>
      <c r="Z65" s="90"/>
      <c r="AA65" s="90"/>
      <c r="AB65" s="91"/>
      <c r="AC65" s="22"/>
      <c r="AD65" s="22"/>
      <c r="AE65" s="22"/>
      <c r="AF65" s="116">
        <f t="shared" si="16"/>
        <v>1</v>
      </c>
      <c r="AG65" s="116">
        <f t="shared" si="14"/>
        <v>0</v>
      </c>
      <c r="AH65" s="80">
        <f t="shared" si="15"/>
        <v>0</v>
      </c>
    </row>
    <row r="66" spans="1:34" ht="26.25" customHeight="1" x14ac:dyDescent="0.2">
      <c r="A66" s="161"/>
      <c r="B66" s="632" t="s">
        <v>265</v>
      </c>
      <c r="C66" s="633"/>
      <c r="D66" s="641"/>
      <c r="E66" s="89"/>
      <c r="F66" s="90"/>
      <c r="G66" s="90"/>
      <c r="H66" s="90"/>
      <c r="I66" s="11"/>
      <c r="J66" s="90"/>
      <c r="K66" s="90"/>
      <c r="L66" s="90"/>
      <c r="M66" s="90">
        <v>1</v>
      </c>
      <c r="N66" s="90"/>
      <c r="O66" s="90"/>
      <c r="P66" s="90"/>
      <c r="Q66" s="90"/>
      <c r="R66" s="147"/>
      <c r="S66" s="93"/>
      <c r="T66" s="93"/>
      <c r="U66" s="93">
        <v>1</v>
      </c>
      <c r="V66" s="93"/>
      <c r="W66" s="93"/>
      <c r="X66" s="93"/>
      <c r="Y66" s="93"/>
      <c r="Z66" s="93"/>
      <c r="AA66" s="93"/>
      <c r="AB66" s="93"/>
      <c r="AC66" s="22"/>
      <c r="AD66" s="22"/>
      <c r="AE66" s="22"/>
      <c r="AF66" s="116">
        <f t="shared" si="16"/>
        <v>2</v>
      </c>
      <c r="AG66" s="116"/>
      <c r="AH66" s="80"/>
    </row>
    <row r="67" spans="1:34" ht="26.25" customHeight="1" x14ac:dyDescent="0.2">
      <c r="A67" s="161"/>
      <c r="B67" s="692" t="s">
        <v>266</v>
      </c>
      <c r="C67" s="693"/>
      <c r="D67" s="693"/>
      <c r="E67" s="89"/>
      <c r="F67" s="90"/>
      <c r="G67" s="90"/>
      <c r="H67" s="90"/>
      <c r="I67" s="11"/>
      <c r="J67" s="90"/>
      <c r="K67" s="90"/>
      <c r="L67" s="90"/>
      <c r="M67" s="90"/>
      <c r="N67" s="90"/>
      <c r="O67" s="90">
        <v>1</v>
      </c>
      <c r="P67" s="90"/>
      <c r="Q67" s="90"/>
      <c r="R67" s="147"/>
      <c r="S67" s="93"/>
      <c r="T67" s="93"/>
      <c r="U67" s="93"/>
      <c r="V67" s="93"/>
      <c r="W67" s="93"/>
      <c r="X67" s="93"/>
      <c r="Y67" s="93"/>
      <c r="Z67" s="93"/>
      <c r="AA67" s="93"/>
      <c r="AB67" s="93"/>
      <c r="AC67" s="22"/>
      <c r="AD67" s="22"/>
      <c r="AE67" s="22"/>
      <c r="AF67" s="116">
        <f t="shared" si="16"/>
        <v>1</v>
      </c>
      <c r="AG67" s="116">
        <f t="shared" si="14"/>
        <v>0</v>
      </c>
      <c r="AH67" s="80">
        <f t="shared" si="15"/>
        <v>0</v>
      </c>
    </row>
    <row r="68" spans="1:34" ht="24" customHeight="1" thickBot="1" x14ac:dyDescent="0.25">
      <c r="A68" s="757" t="s">
        <v>267</v>
      </c>
      <c r="B68" s="842" t="s">
        <v>268</v>
      </c>
      <c r="C68" s="843"/>
      <c r="D68" s="844"/>
      <c r="E68" s="777"/>
      <c r="F68" s="777"/>
      <c r="G68" s="777"/>
      <c r="H68" s="777"/>
      <c r="I68" s="777"/>
      <c r="J68" s="777"/>
      <c r="K68" s="777"/>
      <c r="L68" s="777"/>
      <c r="M68" s="777"/>
      <c r="N68" s="777"/>
      <c r="O68" s="777"/>
      <c r="P68" s="777"/>
      <c r="Q68" s="777"/>
      <c r="R68" s="777"/>
      <c r="S68" s="777"/>
      <c r="T68" s="777"/>
      <c r="U68" s="777"/>
      <c r="V68" s="777"/>
      <c r="W68" s="777"/>
      <c r="X68" s="777"/>
      <c r="Y68" s="777"/>
      <c r="Z68" s="777"/>
      <c r="AA68" s="777"/>
      <c r="AB68" s="778"/>
      <c r="AC68" s="712" t="s">
        <v>269</v>
      </c>
      <c r="AD68" s="712"/>
      <c r="AE68" s="713"/>
      <c r="AF68" s="6">
        <f>SUM(AF42:AF67)</f>
        <v>29</v>
      </c>
      <c r="AG68" s="6" t="e">
        <f>SUM(AG42:AG67)</f>
        <v>#REF!</v>
      </c>
      <c r="AH68" s="10" t="e">
        <f>AVERAGE(AH42:AH67)</f>
        <v>#REF!</v>
      </c>
    </row>
    <row r="69" spans="1:34" ht="15" customHeight="1" x14ac:dyDescent="0.2">
      <c r="A69" s="672"/>
      <c r="B69" s="714" t="s">
        <v>270</v>
      </c>
      <c r="C69" s="715"/>
      <c r="D69" s="716"/>
      <c r="E69" s="13"/>
      <c r="F69" s="11"/>
      <c r="G69" s="11">
        <v>1</v>
      </c>
      <c r="H69" s="11"/>
      <c r="I69" s="11"/>
      <c r="J69" s="11"/>
      <c r="K69" s="11">
        <v>1</v>
      </c>
      <c r="L69" s="11"/>
      <c r="M69" s="11"/>
      <c r="N69" s="11"/>
      <c r="O69" s="11">
        <v>1</v>
      </c>
      <c r="P69" s="11"/>
      <c r="Q69" s="11"/>
      <c r="R69" s="11"/>
      <c r="S69" s="11">
        <v>1</v>
      </c>
      <c r="T69" s="11"/>
      <c r="U69" s="11"/>
      <c r="V69" s="11"/>
      <c r="W69" s="11">
        <v>1</v>
      </c>
      <c r="X69" s="11"/>
      <c r="Y69" s="11"/>
      <c r="Z69" s="11"/>
      <c r="AA69" s="11">
        <v>1</v>
      </c>
      <c r="AB69" s="26"/>
      <c r="AC69" s="14"/>
      <c r="AD69" s="14"/>
      <c r="AE69" s="14"/>
      <c r="AF69" s="14"/>
      <c r="AG69" s="14"/>
      <c r="AH69" s="15"/>
    </row>
    <row r="70" spans="1:34" ht="15" customHeight="1" x14ac:dyDescent="0.2">
      <c r="A70" s="672"/>
      <c r="B70" s="717" t="s">
        <v>271</v>
      </c>
      <c r="C70" s="718"/>
      <c r="D70" s="719"/>
      <c r="E70" s="13">
        <v>1</v>
      </c>
      <c r="F70" s="11"/>
      <c r="G70" s="11">
        <v>1</v>
      </c>
      <c r="H70" s="11"/>
      <c r="I70" s="11">
        <v>1</v>
      </c>
      <c r="J70" s="11"/>
      <c r="K70" s="11">
        <v>1</v>
      </c>
      <c r="L70" s="11"/>
      <c r="M70" s="11">
        <v>1</v>
      </c>
      <c r="N70" s="11"/>
      <c r="O70" s="11">
        <v>1</v>
      </c>
      <c r="P70" s="11"/>
      <c r="Q70" s="11">
        <v>1</v>
      </c>
      <c r="R70" s="11"/>
      <c r="S70" s="11">
        <v>1</v>
      </c>
      <c r="T70" s="11"/>
      <c r="U70" s="11">
        <v>1</v>
      </c>
      <c r="V70" s="11"/>
      <c r="W70" s="11">
        <v>1</v>
      </c>
      <c r="X70" s="11"/>
      <c r="Y70" s="11">
        <v>1</v>
      </c>
      <c r="Z70" s="11"/>
      <c r="AA70" s="11">
        <v>1</v>
      </c>
      <c r="AB70" s="26"/>
      <c r="AC70" s="14"/>
      <c r="AD70" s="14"/>
      <c r="AE70" s="14"/>
      <c r="AF70" s="14"/>
      <c r="AG70" s="14"/>
      <c r="AH70" s="15"/>
    </row>
    <row r="71" spans="1:34" ht="15" customHeight="1" thickBot="1" x14ac:dyDescent="0.25">
      <c r="A71" s="672"/>
      <c r="B71" s="720" t="s">
        <v>272</v>
      </c>
      <c r="C71" s="721"/>
      <c r="D71" s="722"/>
      <c r="E71" s="27"/>
      <c r="F71" s="28"/>
      <c r="G71" s="28"/>
      <c r="H71" s="28"/>
      <c r="I71" s="28"/>
      <c r="J71" s="28"/>
      <c r="K71" s="28">
        <v>1</v>
      </c>
      <c r="L71" s="28"/>
      <c r="M71" s="28"/>
      <c r="N71" s="28"/>
      <c r="O71" s="28"/>
      <c r="P71" s="28"/>
      <c r="Q71" s="28"/>
      <c r="R71" s="28"/>
      <c r="S71" s="28"/>
      <c r="T71" s="28"/>
      <c r="U71" s="28">
        <v>1</v>
      </c>
      <c r="V71" s="28"/>
      <c r="W71" s="28"/>
      <c r="X71" s="28"/>
      <c r="Y71" s="28"/>
      <c r="Z71" s="28"/>
      <c r="AA71" s="28"/>
      <c r="AB71" s="29"/>
      <c r="AC71" s="14"/>
      <c r="AD71" s="14"/>
      <c r="AE71" s="14"/>
      <c r="AF71" s="14"/>
      <c r="AG71" s="14"/>
      <c r="AH71" s="15"/>
    </row>
    <row r="72" spans="1:34" ht="24.75" customHeight="1" thickBot="1" x14ac:dyDescent="0.25">
      <c r="A72" s="672"/>
      <c r="B72" s="723" t="s">
        <v>273</v>
      </c>
      <c r="C72" s="724"/>
      <c r="D72" s="725"/>
      <c r="E72" s="729"/>
      <c r="F72" s="730"/>
      <c r="G72" s="730"/>
      <c r="H72" s="730"/>
      <c r="I72" s="730"/>
      <c r="J72" s="730"/>
      <c r="K72" s="730"/>
      <c r="L72" s="730"/>
      <c r="M72" s="730"/>
      <c r="N72" s="730"/>
      <c r="O72" s="730"/>
      <c r="P72" s="730"/>
      <c r="Q72" s="730"/>
      <c r="R72" s="730"/>
      <c r="S72" s="730"/>
      <c r="T72" s="730"/>
      <c r="U72" s="730"/>
      <c r="V72" s="730"/>
      <c r="W72" s="730"/>
      <c r="X72" s="730"/>
      <c r="Y72" s="730"/>
      <c r="Z72" s="730"/>
      <c r="AA72" s="730"/>
      <c r="AB72" s="730"/>
      <c r="AC72" s="730"/>
      <c r="AD72" s="730"/>
      <c r="AE72" s="730"/>
      <c r="AF72" s="730"/>
      <c r="AG72" s="730"/>
      <c r="AH72" s="731"/>
    </row>
    <row r="73" spans="1:34" ht="21" customHeight="1" x14ac:dyDescent="0.2">
      <c r="A73" s="672"/>
      <c r="B73" s="726" t="s">
        <v>274</v>
      </c>
      <c r="C73" s="727"/>
      <c r="D73" s="728"/>
      <c r="E73" s="13"/>
      <c r="F73" s="11"/>
      <c r="G73" s="11">
        <v>1</v>
      </c>
      <c r="H73" s="11"/>
      <c r="I73" s="11"/>
      <c r="J73" s="11"/>
      <c r="K73" s="11">
        <v>1</v>
      </c>
      <c r="L73" s="11"/>
      <c r="M73" s="11"/>
      <c r="N73" s="11"/>
      <c r="O73" s="11">
        <v>1</v>
      </c>
      <c r="P73" s="11"/>
      <c r="Q73" s="11"/>
      <c r="R73" s="11"/>
      <c r="S73" s="11">
        <v>1</v>
      </c>
      <c r="T73" s="11"/>
      <c r="U73" s="11"/>
      <c r="V73" s="11"/>
      <c r="W73" s="11">
        <v>1</v>
      </c>
      <c r="X73" s="11"/>
      <c r="Y73" s="11"/>
      <c r="Z73" s="11"/>
      <c r="AA73" s="11">
        <v>1</v>
      </c>
      <c r="AB73" s="26"/>
      <c r="AC73" s="14"/>
      <c r="AD73" s="14"/>
      <c r="AE73" s="14"/>
      <c r="AF73" s="14"/>
      <c r="AG73" s="14"/>
      <c r="AH73" s="15"/>
    </row>
    <row r="74" spans="1:34" ht="21" customHeight="1" thickBot="1" x14ac:dyDescent="0.25">
      <c r="A74" s="161"/>
      <c r="B74" s="849" t="s">
        <v>271</v>
      </c>
      <c r="C74" s="850"/>
      <c r="D74" s="851"/>
      <c r="E74" s="13">
        <v>1</v>
      </c>
      <c r="F74" s="11"/>
      <c r="G74" s="11">
        <v>1</v>
      </c>
      <c r="H74" s="11"/>
      <c r="I74" s="11">
        <v>1</v>
      </c>
      <c r="J74" s="11"/>
      <c r="K74" s="11">
        <v>1</v>
      </c>
      <c r="L74" s="11"/>
      <c r="M74" s="11">
        <v>1</v>
      </c>
      <c r="N74" s="11"/>
      <c r="O74" s="11">
        <v>1</v>
      </c>
      <c r="P74" s="11"/>
      <c r="Q74" s="11">
        <v>1</v>
      </c>
      <c r="R74" s="11"/>
      <c r="S74" s="11">
        <v>1</v>
      </c>
      <c r="T74" s="11"/>
      <c r="U74" s="11">
        <v>1</v>
      </c>
      <c r="V74" s="11"/>
      <c r="W74" s="11">
        <v>1</v>
      </c>
      <c r="X74" s="11"/>
      <c r="Y74" s="28">
        <v>1</v>
      </c>
      <c r="Z74" s="28"/>
      <c r="AA74" s="28">
        <v>1</v>
      </c>
      <c r="AB74" s="29"/>
      <c r="AC74" s="14"/>
      <c r="AD74" s="14"/>
      <c r="AE74" s="14"/>
      <c r="AF74" s="14"/>
      <c r="AG74" s="14"/>
      <c r="AH74" s="15"/>
    </row>
    <row r="75" spans="1:34" ht="24" customHeight="1" thickBot="1" x14ac:dyDescent="0.25">
      <c r="A75" s="757" t="s">
        <v>212</v>
      </c>
      <c r="B75" s="758" t="s">
        <v>275</v>
      </c>
      <c r="C75" s="759"/>
      <c r="D75" s="760"/>
      <c r="E75" s="149"/>
      <c r="F75" s="150"/>
      <c r="G75" s="150"/>
      <c r="H75" s="150"/>
      <c r="I75" s="150"/>
      <c r="J75" s="150"/>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1"/>
    </row>
    <row r="76" spans="1:34" ht="30" customHeight="1" thickBot="1" x14ac:dyDescent="0.25">
      <c r="A76" s="672"/>
      <c r="B76" s="761" t="s">
        <v>276</v>
      </c>
      <c r="C76" s="762"/>
      <c r="D76" s="763"/>
      <c r="E76" s="30"/>
      <c r="F76" s="31"/>
      <c r="G76" s="31"/>
      <c r="H76" s="31"/>
      <c r="I76" s="31"/>
      <c r="J76" s="31"/>
      <c r="K76" s="31"/>
      <c r="L76" s="31"/>
      <c r="M76" s="31"/>
      <c r="N76" s="31"/>
      <c r="O76" s="31"/>
      <c r="P76" s="31"/>
      <c r="Q76" s="31">
        <v>1</v>
      </c>
      <c r="R76" s="31"/>
      <c r="S76" s="31"/>
      <c r="T76" s="31"/>
      <c r="U76" s="31"/>
      <c r="V76" s="31"/>
      <c r="W76" s="31"/>
      <c r="X76" s="31"/>
      <c r="Y76" s="31"/>
      <c r="Z76" s="31"/>
      <c r="AA76" s="31">
        <v>1</v>
      </c>
      <c r="AB76" s="32"/>
      <c r="AC76" s="16"/>
      <c r="AD76" s="16"/>
      <c r="AE76" s="16"/>
      <c r="AF76" s="16"/>
      <c r="AG76" s="16"/>
      <c r="AH76" s="17"/>
    </row>
    <row r="77" spans="1:34" ht="13.5" thickBot="1" x14ac:dyDescent="0.25">
      <c r="A77" s="39"/>
      <c r="B77" s="34"/>
      <c r="C77" s="34"/>
      <c r="D77" s="34"/>
      <c r="E77" s="40"/>
      <c r="F77" s="40"/>
      <c r="G77" s="40"/>
      <c r="H77" s="40"/>
      <c r="I77" s="40"/>
      <c r="J77" s="40"/>
      <c r="K77" s="40"/>
      <c r="L77" s="40"/>
      <c r="M77" s="40"/>
      <c r="N77" s="40"/>
      <c r="O77" s="41"/>
      <c r="P77" s="41"/>
      <c r="Q77" s="41"/>
      <c r="R77" s="41"/>
      <c r="S77" s="41"/>
      <c r="T77" s="41"/>
      <c r="U77" s="41"/>
      <c r="V77" s="41"/>
      <c r="W77" s="41"/>
      <c r="X77" s="41"/>
      <c r="Y77" s="41"/>
      <c r="Z77" s="41"/>
      <c r="AA77" s="41"/>
      <c r="AB77" s="41"/>
      <c r="AC77" s="41"/>
      <c r="AD77" s="41"/>
      <c r="AE77" s="41"/>
      <c r="AF77" s="41"/>
      <c r="AG77" s="41"/>
      <c r="AH77" s="42"/>
    </row>
    <row r="78" spans="1:34" ht="30" customHeight="1" x14ac:dyDescent="0.2">
      <c r="A78" s="764" t="s">
        <v>277</v>
      </c>
      <c r="B78" s="765"/>
      <c r="C78" s="765"/>
      <c r="D78" s="765"/>
      <c r="E78" s="765"/>
      <c r="F78" s="765"/>
      <c r="G78" s="765"/>
      <c r="H78" s="765"/>
      <c r="I78" s="765"/>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6"/>
    </row>
    <row r="79" spans="1:34" ht="17.25" customHeight="1" thickBot="1" x14ac:dyDescent="0.25">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row>
    <row r="80" spans="1:34" ht="15" customHeight="1" x14ac:dyDescent="0.2">
      <c r="A80" s="168"/>
      <c r="B80" s="169"/>
      <c r="C80" s="169"/>
      <c r="D80" s="169"/>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70"/>
    </row>
    <row r="81" spans="1:34" ht="30" customHeight="1" x14ac:dyDescent="0.2">
      <c r="A81" s="767" t="s">
        <v>278</v>
      </c>
      <c r="B81" s="768"/>
      <c r="C81" s="768" t="s">
        <v>279</v>
      </c>
      <c r="D81" s="768"/>
      <c r="E81" s="768"/>
      <c r="F81" s="768"/>
      <c r="G81" s="768"/>
      <c r="H81" s="768"/>
      <c r="I81" s="768"/>
      <c r="J81" s="768"/>
      <c r="K81" s="768"/>
      <c r="L81" s="768"/>
      <c r="M81" s="769" t="s">
        <v>280</v>
      </c>
      <c r="N81" s="770"/>
      <c r="O81" s="770"/>
      <c r="P81" s="770"/>
      <c r="Q81" s="770"/>
      <c r="R81" s="768" t="s">
        <v>281</v>
      </c>
      <c r="S81" s="768"/>
      <c r="T81" s="768"/>
      <c r="U81" s="768"/>
      <c r="V81" s="768"/>
      <c r="W81" s="771"/>
      <c r="X81" s="769" t="s">
        <v>282</v>
      </c>
      <c r="Y81" s="770"/>
      <c r="Z81" s="770"/>
      <c r="AA81" s="770"/>
      <c r="AB81" s="770"/>
      <c r="AC81" s="768" t="s">
        <v>283</v>
      </c>
      <c r="AD81" s="768"/>
      <c r="AE81" s="768"/>
      <c r="AF81" s="768"/>
      <c r="AG81" s="768"/>
      <c r="AH81" s="772"/>
    </row>
    <row r="82" spans="1:34" ht="30" customHeight="1" x14ac:dyDescent="0.2">
      <c r="A82" s="852" t="s">
        <v>284</v>
      </c>
      <c r="B82" s="853"/>
      <c r="C82" s="853"/>
      <c r="D82" s="853"/>
      <c r="E82" s="776" t="s">
        <v>285</v>
      </c>
      <c r="F82" s="776"/>
      <c r="G82" s="776"/>
      <c r="H82" s="776"/>
      <c r="I82" s="776" t="s">
        <v>286</v>
      </c>
      <c r="J82" s="776"/>
      <c r="K82" s="776"/>
      <c r="L82" s="776"/>
      <c r="M82" s="776"/>
      <c r="N82" s="776"/>
      <c r="O82" s="776"/>
      <c r="P82" s="776"/>
      <c r="Q82" s="776"/>
      <c r="R82" s="776"/>
      <c r="S82" s="776"/>
      <c r="T82" s="776"/>
      <c r="U82" s="741" t="s">
        <v>287</v>
      </c>
      <c r="V82" s="741"/>
      <c r="W82" s="741"/>
      <c r="X82" s="741"/>
      <c r="Y82" s="741"/>
      <c r="Z82" s="741"/>
      <c r="AA82" s="741"/>
      <c r="AB82" s="741"/>
      <c r="AC82" s="741"/>
      <c r="AD82" s="741"/>
      <c r="AE82" s="741"/>
      <c r="AF82" s="741"/>
      <c r="AG82" s="741"/>
      <c r="AH82" s="742"/>
    </row>
    <row r="83" spans="1:34" ht="30" customHeight="1" x14ac:dyDescent="0.2">
      <c r="A83" s="852"/>
      <c r="B83" s="853"/>
      <c r="C83" s="853"/>
      <c r="D83" s="853"/>
      <c r="E83" s="776"/>
      <c r="F83" s="776"/>
      <c r="G83" s="776"/>
      <c r="H83" s="776"/>
      <c r="I83" s="171" t="s">
        <v>14</v>
      </c>
      <c r="J83" s="171" t="s">
        <v>15</v>
      </c>
      <c r="K83" s="171" t="s">
        <v>16</v>
      </c>
      <c r="L83" s="171" t="s">
        <v>17</v>
      </c>
      <c r="M83" s="171" t="s">
        <v>18</v>
      </c>
      <c r="N83" s="171" t="s">
        <v>19</v>
      </c>
      <c r="O83" s="171" t="s">
        <v>20</v>
      </c>
      <c r="P83" s="171" t="s">
        <v>21</v>
      </c>
      <c r="Q83" s="171" t="s">
        <v>22</v>
      </c>
      <c r="R83" s="171" t="s">
        <v>23</v>
      </c>
      <c r="S83" s="171" t="s">
        <v>24</v>
      </c>
      <c r="T83" s="171" t="s">
        <v>25</v>
      </c>
      <c r="U83" s="743"/>
      <c r="V83" s="743"/>
      <c r="W83" s="743"/>
      <c r="X83" s="743"/>
      <c r="Y83" s="743"/>
      <c r="Z83" s="743"/>
      <c r="AA83" s="743"/>
      <c r="AB83" s="743"/>
      <c r="AC83" s="743"/>
      <c r="AD83" s="743"/>
      <c r="AE83" s="743"/>
      <c r="AF83" s="743"/>
      <c r="AG83" s="743"/>
      <c r="AH83" s="744"/>
    </row>
    <row r="84" spans="1:34" ht="69.95" customHeight="1" x14ac:dyDescent="0.2">
      <c r="A84" s="747" t="s">
        <v>288</v>
      </c>
      <c r="B84" s="743"/>
      <c r="C84" s="743"/>
      <c r="D84" s="748"/>
      <c r="E84" s="847" t="s">
        <v>289</v>
      </c>
      <c r="F84" s="847"/>
      <c r="G84" s="847"/>
      <c r="H84" s="847"/>
      <c r="I84" s="57">
        <f>SUM(E43:E50)</f>
        <v>0</v>
      </c>
      <c r="J84" s="12">
        <f>SUM(G43:G50)</f>
        <v>0</v>
      </c>
      <c r="K84" s="12">
        <f>SUM(I43:I50)</f>
        <v>1</v>
      </c>
      <c r="L84" s="12">
        <f>SUM(K43:K50)</f>
        <v>1</v>
      </c>
      <c r="M84" s="12">
        <f>SUM(M43:M50)</f>
        <v>0</v>
      </c>
      <c r="N84" s="12">
        <f>SUM(O43:O50)</f>
        <v>2</v>
      </c>
      <c r="O84" s="12">
        <f>SUM(Q43:Q50)</f>
        <v>1</v>
      </c>
      <c r="P84" s="12">
        <f>SUM(S43:S59)</f>
        <v>1</v>
      </c>
      <c r="Q84" s="12">
        <f>SUM(U43:U50)</f>
        <v>2</v>
      </c>
      <c r="R84" s="12">
        <f>SUM(W43:W50)</f>
        <v>1</v>
      </c>
      <c r="S84" s="12">
        <f>SUM(Y43:Y50)</f>
        <v>1</v>
      </c>
      <c r="T84" s="12">
        <f>SUM(AA43:AA50)</f>
        <v>1</v>
      </c>
      <c r="U84" s="745"/>
      <c r="V84" s="745"/>
      <c r="W84" s="745"/>
      <c r="X84" s="745"/>
      <c r="Y84" s="745"/>
      <c r="Z84" s="745"/>
      <c r="AA84" s="745"/>
      <c r="AB84" s="745"/>
      <c r="AC84" s="745"/>
      <c r="AD84" s="745"/>
      <c r="AE84" s="745"/>
      <c r="AF84" s="745"/>
      <c r="AG84" s="745"/>
      <c r="AH84" s="746"/>
    </row>
    <row r="85" spans="1:34" ht="69.95" customHeight="1" x14ac:dyDescent="0.2">
      <c r="A85" s="749"/>
      <c r="B85" s="745"/>
      <c r="C85" s="745"/>
      <c r="D85" s="750"/>
      <c r="E85" s="847" t="s">
        <v>290</v>
      </c>
      <c r="F85" s="847"/>
      <c r="G85" s="847"/>
      <c r="H85" s="847"/>
      <c r="I85" s="12">
        <f>SUM(F43:F50)</f>
        <v>0</v>
      </c>
      <c r="J85" s="12">
        <f>SUM(H43:H50)</f>
        <v>0</v>
      </c>
      <c r="K85" s="12">
        <f>SUM(J43:J50)</f>
        <v>0</v>
      </c>
      <c r="L85" s="12">
        <f>SUM(L43:L50)</f>
        <v>0</v>
      </c>
      <c r="M85" s="12">
        <f>SUM(N43:N50)</f>
        <v>0</v>
      </c>
      <c r="N85" s="12">
        <f>SUM(P43:P50)</f>
        <v>0</v>
      </c>
      <c r="O85" s="12">
        <f>SUM(R43:R50)</f>
        <v>0</v>
      </c>
      <c r="P85" s="12">
        <f>SUM(T43:T59)</f>
        <v>0</v>
      </c>
      <c r="Q85" s="12">
        <f>SUM(V43:V50)</f>
        <v>0</v>
      </c>
      <c r="R85" s="12">
        <f>SUM(X43:X50)</f>
        <v>0</v>
      </c>
      <c r="S85" s="12">
        <f>SUM(Z43:Z50)</f>
        <v>0</v>
      </c>
      <c r="T85" s="12">
        <f>SUM(AB43:AB50)</f>
        <v>0</v>
      </c>
      <c r="U85" s="745"/>
      <c r="V85" s="745"/>
      <c r="W85" s="745"/>
      <c r="X85" s="745"/>
      <c r="Y85" s="745"/>
      <c r="Z85" s="745"/>
      <c r="AA85" s="745"/>
      <c r="AB85" s="745"/>
      <c r="AC85" s="745"/>
      <c r="AD85" s="745"/>
      <c r="AE85" s="745"/>
      <c r="AF85" s="745"/>
      <c r="AG85" s="745"/>
      <c r="AH85" s="746"/>
    </row>
    <row r="86" spans="1:34" ht="69.95" customHeight="1" x14ac:dyDescent="0.2">
      <c r="A86" s="749"/>
      <c r="B86" s="745"/>
      <c r="C86" s="745"/>
      <c r="D86" s="750"/>
      <c r="E86" s="848" t="s">
        <v>291</v>
      </c>
      <c r="F86" s="848"/>
      <c r="G86" s="848"/>
      <c r="H86" s="848"/>
      <c r="I86" s="58" t="e">
        <f t="shared" ref="I86:T86" si="17">+I85/I84</f>
        <v>#DIV/0!</v>
      </c>
      <c r="J86" s="58" t="e">
        <f t="shared" si="17"/>
        <v>#DIV/0!</v>
      </c>
      <c r="K86" s="58">
        <f t="shared" si="17"/>
        <v>0</v>
      </c>
      <c r="L86" s="58">
        <f t="shared" si="17"/>
        <v>0</v>
      </c>
      <c r="M86" s="58" t="e">
        <f t="shared" si="17"/>
        <v>#DIV/0!</v>
      </c>
      <c r="N86" s="58">
        <f t="shared" si="17"/>
        <v>0</v>
      </c>
      <c r="O86" s="58">
        <f t="shared" si="17"/>
        <v>0</v>
      </c>
      <c r="P86" s="58">
        <f t="shared" si="17"/>
        <v>0</v>
      </c>
      <c r="Q86" s="58">
        <f t="shared" si="17"/>
        <v>0</v>
      </c>
      <c r="R86" s="58">
        <f t="shared" si="17"/>
        <v>0</v>
      </c>
      <c r="S86" s="58">
        <f t="shared" si="17"/>
        <v>0</v>
      </c>
      <c r="T86" s="58">
        <f t="shared" si="17"/>
        <v>0</v>
      </c>
      <c r="U86" s="745"/>
      <c r="V86" s="745"/>
      <c r="W86" s="745"/>
      <c r="X86" s="745"/>
      <c r="Y86" s="745"/>
      <c r="Z86" s="745"/>
      <c r="AA86" s="745"/>
      <c r="AB86" s="745"/>
      <c r="AC86" s="745"/>
      <c r="AD86" s="745"/>
      <c r="AE86" s="745"/>
      <c r="AF86" s="745"/>
      <c r="AG86" s="745"/>
      <c r="AH86" s="746"/>
    </row>
    <row r="87" spans="1:34" ht="69.95" customHeight="1" x14ac:dyDescent="0.2">
      <c r="A87" s="751"/>
      <c r="B87" s="752"/>
      <c r="C87" s="752"/>
      <c r="D87" s="753"/>
      <c r="E87" s="848" t="s">
        <v>292</v>
      </c>
      <c r="F87" s="848"/>
      <c r="G87" s="848"/>
      <c r="H87" s="848"/>
      <c r="I87" s="59">
        <v>0.85</v>
      </c>
      <c r="J87" s="59">
        <v>0.85</v>
      </c>
      <c r="K87" s="59">
        <v>0.85</v>
      </c>
      <c r="L87" s="59">
        <v>0.85</v>
      </c>
      <c r="M87" s="59">
        <v>0.85</v>
      </c>
      <c r="N87" s="59">
        <v>0.85</v>
      </c>
      <c r="O87" s="59">
        <v>0.85</v>
      </c>
      <c r="P87" s="59">
        <v>0.85</v>
      </c>
      <c r="Q87" s="59">
        <v>0.85</v>
      </c>
      <c r="R87" s="59">
        <v>0.85</v>
      </c>
      <c r="S87" s="59">
        <v>0.85</v>
      </c>
      <c r="T87" s="59">
        <v>0.85</v>
      </c>
      <c r="U87" s="745"/>
      <c r="V87" s="745"/>
      <c r="W87" s="745"/>
      <c r="X87" s="745"/>
      <c r="Y87" s="745"/>
      <c r="Z87" s="745"/>
      <c r="AA87" s="745"/>
      <c r="AB87" s="745"/>
      <c r="AC87" s="745"/>
      <c r="AD87" s="745"/>
      <c r="AE87" s="745"/>
      <c r="AF87" s="745"/>
      <c r="AG87" s="745"/>
      <c r="AH87" s="746"/>
    </row>
    <row r="88" spans="1:34" ht="34.5" customHeight="1" x14ac:dyDescent="0.2">
      <c r="A88" s="824" t="s">
        <v>293</v>
      </c>
      <c r="B88" s="825"/>
      <c r="C88" s="825" t="s">
        <v>279</v>
      </c>
      <c r="D88" s="825"/>
      <c r="E88" s="825"/>
      <c r="F88" s="825"/>
      <c r="G88" s="825"/>
      <c r="H88" s="825"/>
      <c r="I88" s="825"/>
      <c r="J88" s="825"/>
      <c r="K88" s="825"/>
      <c r="L88" s="825"/>
      <c r="M88" s="825"/>
      <c r="N88" s="825"/>
      <c r="O88" s="825"/>
      <c r="P88" s="825"/>
      <c r="Q88" s="825"/>
      <c r="R88" s="825"/>
      <c r="S88" s="825"/>
      <c r="T88" s="825"/>
      <c r="U88" s="825"/>
      <c r="V88" s="825"/>
      <c r="W88" s="825"/>
      <c r="X88" s="825"/>
      <c r="Y88" s="825"/>
      <c r="Z88" s="825"/>
      <c r="AA88" s="825"/>
      <c r="AB88" s="825"/>
      <c r="AC88" s="825"/>
      <c r="AD88" s="825"/>
      <c r="AE88" s="825"/>
      <c r="AF88" s="825"/>
      <c r="AG88" s="825"/>
      <c r="AH88" s="826"/>
    </row>
    <row r="89" spans="1:34" ht="15" customHeight="1" thickBot="1" x14ac:dyDescent="0.25">
      <c r="A89" s="838"/>
      <c r="B89" s="839"/>
      <c r="C89" s="839"/>
      <c r="D89" s="839"/>
      <c r="E89" s="839"/>
      <c r="F89" s="839"/>
      <c r="G89" s="839"/>
      <c r="H89" s="839"/>
      <c r="I89" s="839"/>
      <c r="J89" s="839"/>
      <c r="K89" s="839"/>
      <c r="L89" s="839"/>
      <c r="M89" s="839"/>
      <c r="N89" s="839"/>
      <c r="O89" s="839"/>
      <c r="P89" s="839"/>
      <c r="Q89" s="839"/>
      <c r="R89" s="839"/>
      <c r="S89" s="839"/>
      <c r="T89" s="839"/>
      <c r="U89" s="839"/>
      <c r="V89" s="839"/>
      <c r="W89" s="839"/>
      <c r="X89" s="839"/>
      <c r="Y89" s="839"/>
      <c r="Z89" s="839"/>
      <c r="AA89" s="839"/>
      <c r="AB89" s="839"/>
      <c r="AC89" s="839"/>
      <c r="AD89" s="839"/>
      <c r="AE89" s="839"/>
      <c r="AF89" s="839"/>
      <c r="AG89" s="839"/>
      <c r="AH89" s="840"/>
    </row>
    <row r="90" spans="1:34" ht="13.5" thickBot="1" x14ac:dyDescent="0.25">
      <c r="A90" s="39"/>
      <c r="B90" s="47"/>
      <c r="C90" s="47"/>
      <c r="D90" s="47"/>
      <c r="E90" s="40"/>
      <c r="F90" s="40"/>
      <c r="G90" s="40"/>
      <c r="H90" s="40"/>
      <c r="I90" s="40"/>
      <c r="J90" s="40"/>
      <c r="K90" s="40"/>
      <c r="L90" s="40"/>
      <c r="M90" s="40"/>
      <c r="N90" s="40"/>
      <c r="O90" s="41"/>
      <c r="P90" s="41"/>
      <c r="Q90" s="41"/>
      <c r="R90" s="41"/>
      <c r="S90" s="41"/>
      <c r="T90" s="41"/>
      <c r="U90" s="41"/>
      <c r="V90" s="41"/>
      <c r="W90" s="41"/>
      <c r="X90" s="41"/>
      <c r="Y90" s="41"/>
      <c r="Z90" s="41"/>
      <c r="AA90" s="41"/>
      <c r="AB90" s="41"/>
      <c r="AC90" s="41"/>
      <c r="AD90" s="41"/>
      <c r="AE90" s="41"/>
      <c r="AF90" s="41"/>
      <c r="AG90" s="41"/>
      <c r="AH90" s="42"/>
    </row>
    <row r="91" spans="1:34" ht="15" customHeight="1" x14ac:dyDescent="0.2">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4"/>
    </row>
    <row r="92" spans="1:34" ht="30" customHeight="1" x14ac:dyDescent="0.2">
      <c r="A92" s="767" t="s">
        <v>278</v>
      </c>
      <c r="B92" s="768"/>
      <c r="C92" s="768" t="s">
        <v>294</v>
      </c>
      <c r="D92" s="768"/>
      <c r="E92" s="768"/>
      <c r="F92" s="768"/>
      <c r="G92" s="768"/>
      <c r="H92" s="768"/>
      <c r="I92" s="768"/>
      <c r="J92" s="768"/>
      <c r="K92" s="768"/>
      <c r="L92" s="768"/>
      <c r="M92" s="769" t="s">
        <v>280</v>
      </c>
      <c r="N92" s="770"/>
      <c r="O92" s="770"/>
      <c r="P92" s="770"/>
      <c r="Q92" s="770"/>
      <c r="R92" s="768" t="s">
        <v>295</v>
      </c>
      <c r="S92" s="768"/>
      <c r="T92" s="768"/>
      <c r="U92" s="768"/>
      <c r="V92" s="768"/>
      <c r="W92" s="771"/>
      <c r="X92" s="769" t="s">
        <v>282</v>
      </c>
      <c r="Y92" s="770"/>
      <c r="Z92" s="770"/>
      <c r="AA92" s="770"/>
      <c r="AB92" s="770"/>
      <c r="AC92" s="768" t="s">
        <v>283</v>
      </c>
      <c r="AD92" s="768"/>
      <c r="AE92" s="768"/>
      <c r="AF92" s="768"/>
      <c r="AG92" s="768"/>
      <c r="AH92" s="772"/>
    </row>
    <row r="93" spans="1:34" ht="30" customHeight="1" x14ac:dyDescent="0.2">
      <c r="A93" s="846" t="s">
        <v>284</v>
      </c>
      <c r="B93" s="845"/>
      <c r="C93" s="845"/>
      <c r="D93" s="845"/>
      <c r="E93" s="820" t="s">
        <v>285</v>
      </c>
      <c r="F93" s="820"/>
      <c r="G93" s="820"/>
      <c r="H93" s="820"/>
      <c r="I93" s="820" t="s">
        <v>286</v>
      </c>
      <c r="J93" s="820"/>
      <c r="K93" s="820"/>
      <c r="L93" s="820"/>
      <c r="M93" s="820"/>
      <c r="N93" s="820"/>
      <c r="O93" s="820"/>
      <c r="P93" s="820"/>
      <c r="Q93" s="820"/>
      <c r="R93" s="820"/>
      <c r="S93" s="820"/>
      <c r="T93" s="820"/>
      <c r="U93" s="821" t="s">
        <v>287</v>
      </c>
      <c r="V93" s="821"/>
      <c r="W93" s="821"/>
      <c r="X93" s="821"/>
      <c r="Y93" s="821"/>
      <c r="Z93" s="821"/>
      <c r="AA93" s="821"/>
      <c r="AB93" s="821"/>
      <c r="AC93" s="821"/>
      <c r="AD93" s="821"/>
      <c r="AE93" s="821"/>
      <c r="AF93" s="821"/>
      <c r="AG93" s="821"/>
      <c r="AH93" s="822"/>
    </row>
    <row r="94" spans="1:34" ht="30" customHeight="1" x14ac:dyDescent="0.2">
      <c r="A94" s="846"/>
      <c r="B94" s="845"/>
      <c r="C94" s="845"/>
      <c r="D94" s="845"/>
      <c r="E94" s="820"/>
      <c r="F94" s="820"/>
      <c r="G94" s="820"/>
      <c r="H94" s="820"/>
      <c r="I94" s="155" t="s">
        <v>14</v>
      </c>
      <c r="J94" s="155" t="s">
        <v>15</v>
      </c>
      <c r="K94" s="155" t="s">
        <v>16</v>
      </c>
      <c r="L94" s="155" t="s">
        <v>17</v>
      </c>
      <c r="M94" s="155" t="s">
        <v>18</v>
      </c>
      <c r="N94" s="155" t="s">
        <v>19</v>
      </c>
      <c r="O94" s="155" t="s">
        <v>20</v>
      </c>
      <c r="P94" s="155" t="s">
        <v>21</v>
      </c>
      <c r="Q94" s="155" t="s">
        <v>22</v>
      </c>
      <c r="R94" s="155" t="s">
        <v>23</v>
      </c>
      <c r="S94" s="155" t="s">
        <v>24</v>
      </c>
      <c r="T94" s="155" t="s">
        <v>25</v>
      </c>
      <c r="U94" s="743"/>
      <c r="V94" s="743"/>
      <c r="W94" s="743"/>
      <c r="X94" s="743"/>
      <c r="Y94" s="743"/>
      <c r="Z94" s="743"/>
      <c r="AA94" s="743"/>
      <c r="AB94" s="743"/>
      <c r="AC94" s="743"/>
      <c r="AD94" s="743"/>
      <c r="AE94" s="743"/>
      <c r="AF94" s="743"/>
      <c r="AG94" s="743"/>
      <c r="AH94" s="744"/>
    </row>
    <row r="95" spans="1:34" ht="69.95" customHeight="1" x14ac:dyDescent="0.2">
      <c r="A95" s="747" t="s">
        <v>296</v>
      </c>
      <c r="B95" s="743"/>
      <c r="C95" s="743"/>
      <c r="D95" s="748"/>
      <c r="E95" s="841" t="s">
        <v>297</v>
      </c>
      <c r="F95" s="841"/>
      <c r="G95" s="841"/>
      <c r="H95" s="841"/>
      <c r="I95" s="12">
        <f>SUM(E27:E38)+SUM(E69:E76)</f>
        <v>4</v>
      </c>
      <c r="J95" s="12">
        <f>SUM(G27:G38)+SUM(G69:G76)</f>
        <v>6</v>
      </c>
      <c r="K95" s="12">
        <f>SUM(I27:I38)+SUM(I69:I76)</f>
        <v>6</v>
      </c>
      <c r="L95" s="12">
        <f>SUM(K27:K38)+SUM(K69:K76)</f>
        <v>9</v>
      </c>
      <c r="M95" s="12">
        <f>SUM(M27:M38)+SUM(M69:M76)</f>
        <v>4</v>
      </c>
      <c r="N95" s="12">
        <f>SUM(O27:O38)+SUM(O69:O76)</f>
        <v>10</v>
      </c>
      <c r="O95" s="12">
        <f>SUM(Q27:Q38)+SUM(Q69:Q76)</f>
        <v>5</v>
      </c>
      <c r="P95" s="12">
        <f>SUM(S27:S38)+SUM(S69:S76)</f>
        <v>8</v>
      </c>
      <c r="Q95" s="12">
        <f>SUM(U27:U38)+SUM(U69:U76)</f>
        <v>7</v>
      </c>
      <c r="R95" s="12">
        <f>SUM(W27:W38)+SUM(W69:W76)</f>
        <v>6</v>
      </c>
      <c r="S95" s="12">
        <f>SUM(Y27:Y38)+SUM(Y69:Y76)</f>
        <v>4</v>
      </c>
      <c r="T95" s="12">
        <f>SUM(AA27:AA38)+SUM(AA69:AA76)</f>
        <v>11</v>
      </c>
      <c r="U95" s="745"/>
      <c r="V95" s="745"/>
      <c r="W95" s="745"/>
      <c r="X95" s="745"/>
      <c r="Y95" s="745"/>
      <c r="Z95" s="745"/>
      <c r="AA95" s="745"/>
      <c r="AB95" s="745"/>
      <c r="AC95" s="745"/>
      <c r="AD95" s="745"/>
      <c r="AE95" s="745"/>
      <c r="AF95" s="745"/>
      <c r="AG95" s="745"/>
      <c r="AH95" s="746"/>
    </row>
    <row r="96" spans="1:34" ht="69.95" customHeight="1" x14ac:dyDescent="0.2">
      <c r="A96" s="749"/>
      <c r="B96" s="745"/>
      <c r="C96" s="745"/>
      <c r="D96" s="750"/>
      <c r="E96" s="841" t="s">
        <v>298</v>
      </c>
      <c r="F96" s="841"/>
      <c r="G96" s="841"/>
      <c r="H96" s="841"/>
      <c r="I96" s="12">
        <f>SUM(F27:F38)+SUM(F69:F76)</f>
        <v>0</v>
      </c>
      <c r="J96" s="12">
        <f>SUM(H27:H38)+SUM(H69:H76)</f>
        <v>0</v>
      </c>
      <c r="K96" s="12">
        <f>SUM(J27:J38)+SUM(J69:J76)</f>
        <v>0</v>
      </c>
      <c r="L96" s="12">
        <f>SUM(L27:L38)+SUM(L69:L76)</f>
        <v>0</v>
      </c>
      <c r="M96" s="12">
        <f>SUM(N27:N38)+SUM(N69:N76)</f>
        <v>0</v>
      </c>
      <c r="N96" s="12">
        <f>SUM(P27:P38)+SUM(P69:P76)</f>
        <v>0</v>
      </c>
      <c r="O96" s="12">
        <f>SUM(R27:R38)+SUM(R69:R76)</f>
        <v>0</v>
      </c>
      <c r="P96" s="12">
        <f>SUM(T27:T38)+SUM(T69:T76)</f>
        <v>0</v>
      </c>
      <c r="Q96" s="12">
        <f>SUM(V27:V38)+SUM(V69:V76)</f>
        <v>0</v>
      </c>
      <c r="R96" s="12">
        <f>SUM(X27:X38)+SUM(X69:X76)</f>
        <v>0</v>
      </c>
      <c r="S96" s="12">
        <f>SUM(Z27:Z38)+SUM(Z69:Z76)</f>
        <v>0</v>
      </c>
      <c r="T96" s="12">
        <f>SUM(AB27:AB38)+SUM(AB69:AB76)</f>
        <v>0</v>
      </c>
      <c r="U96" s="745"/>
      <c r="V96" s="745"/>
      <c r="W96" s="745"/>
      <c r="X96" s="745"/>
      <c r="Y96" s="745"/>
      <c r="Z96" s="745"/>
      <c r="AA96" s="745"/>
      <c r="AB96" s="745"/>
      <c r="AC96" s="745"/>
      <c r="AD96" s="745"/>
      <c r="AE96" s="745"/>
      <c r="AF96" s="745"/>
      <c r="AG96" s="745"/>
      <c r="AH96" s="746"/>
    </row>
    <row r="97" spans="1:40" ht="69.95" customHeight="1" x14ac:dyDescent="0.2">
      <c r="A97" s="749"/>
      <c r="B97" s="745"/>
      <c r="C97" s="745"/>
      <c r="D97" s="750"/>
      <c r="E97" s="845" t="s">
        <v>291</v>
      </c>
      <c r="F97" s="845"/>
      <c r="G97" s="845"/>
      <c r="H97" s="845"/>
      <c r="I97" s="66">
        <f t="shared" ref="I97:T97" si="18">+I96/I95</f>
        <v>0</v>
      </c>
      <c r="J97" s="66">
        <f t="shared" si="18"/>
        <v>0</v>
      </c>
      <c r="K97" s="66">
        <f t="shared" si="18"/>
        <v>0</v>
      </c>
      <c r="L97" s="66">
        <f t="shared" si="18"/>
        <v>0</v>
      </c>
      <c r="M97" s="66">
        <f t="shared" si="18"/>
        <v>0</v>
      </c>
      <c r="N97" s="66">
        <f t="shared" si="18"/>
        <v>0</v>
      </c>
      <c r="O97" s="66">
        <f t="shared" si="18"/>
        <v>0</v>
      </c>
      <c r="P97" s="66">
        <f t="shared" si="18"/>
        <v>0</v>
      </c>
      <c r="Q97" s="66">
        <f t="shared" si="18"/>
        <v>0</v>
      </c>
      <c r="R97" s="66">
        <f t="shared" si="18"/>
        <v>0</v>
      </c>
      <c r="S97" s="66">
        <f t="shared" si="18"/>
        <v>0</v>
      </c>
      <c r="T97" s="66">
        <f t="shared" si="18"/>
        <v>0</v>
      </c>
      <c r="U97" s="745"/>
      <c r="V97" s="745"/>
      <c r="W97" s="745"/>
      <c r="X97" s="745"/>
      <c r="Y97" s="745"/>
      <c r="Z97" s="745"/>
      <c r="AA97" s="745"/>
      <c r="AB97" s="745"/>
      <c r="AC97" s="745"/>
      <c r="AD97" s="745"/>
      <c r="AE97" s="745"/>
      <c r="AF97" s="745"/>
      <c r="AG97" s="745"/>
      <c r="AH97" s="746"/>
    </row>
    <row r="98" spans="1:40" ht="69.95" customHeight="1" x14ac:dyDescent="0.2">
      <c r="A98" s="751"/>
      <c r="B98" s="752"/>
      <c r="C98" s="752"/>
      <c r="D98" s="753"/>
      <c r="E98" s="845" t="s">
        <v>292</v>
      </c>
      <c r="F98" s="845"/>
      <c r="G98" s="845"/>
      <c r="H98" s="845"/>
      <c r="I98" s="67">
        <v>0.9</v>
      </c>
      <c r="J98" s="67">
        <v>0.9</v>
      </c>
      <c r="K98" s="67">
        <v>0.9</v>
      </c>
      <c r="L98" s="67">
        <v>0.9</v>
      </c>
      <c r="M98" s="67">
        <v>0.9</v>
      </c>
      <c r="N98" s="67">
        <v>0.9</v>
      </c>
      <c r="O98" s="67">
        <v>0.9</v>
      </c>
      <c r="P98" s="67">
        <v>0.9</v>
      </c>
      <c r="Q98" s="67">
        <v>0.9</v>
      </c>
      <c r="R98" s="67">
        <v>0.9</v>
      </c>
      <c r="S98" s="67">
        <v>0.9</v>
      </c>
      <c r="T98" s="67">
        <v>0.9</v>
      </c>
      <c r="U98" s="745"/>
      <c r="V98" s="745"/>
      <c r="W98" s="745"/>
      <c r="X98" s="745"/>
      <c r="Y98" s="745"/>
      <c r="Z98" s="745"/>
      <c r="AA98" s="745"/>
      <c r="AB98" s="745"/>
      <c r="AC98" s="745"/>
      <c r="AD98" s="745"/>
      <c r="AE98" s="745"/>
      <c r="AF98" s="745"/>
      <c r="AG98" s="745"/>
      <c r="AH98" s="746"/>
    </row>
    <row r="99" spans="1:40" ht="34.5" customHeight="1" x14ac:dyDescent="0.2">
      <c r="A99" s="797" t="s">
        <v>293</v>
      </c>
      <c r="B99" s="798"/>
      <c r="C99" s="798" t="s">
        <v>299</v>
      </c>
      <c r="D99" s="798"/>
      <c r="E99" s="798"/>
      <c r="F99" s="798"/>
      <c r="G99" s="798"/>
      <c r="H99" s="798"/>
      <c r="I99" s="798"/>
      <c r="J99" s="798"/>
      <c r="K99" s="798"/>
      <c r="L99" s="798"/>
      <c r="M99" s="798"/>
      <c r="N99" s="798"/>
      <c r="O99" s="798"/>
      <c r="P99" s="798"/>
      <c r="Q99" s="798"/>
      <c r="R99" s="798"/>
      <c r="S99" s="798"/>
      <c r="T99" s="798"/>
      <c r="U99" s="798"/>
      <c r="V99" s="798"/>
      <c r="W99" s="798"/>
      <c r="X99" s="798"/>
      <c r="Y99" s="798"/>
      <c r="Z99" s="798"/>
      <c r="AA99" s="798"/>
      <c r="AB99" s="798"/>
      <c r="AC99" s="798"/>
      <c r="AD99" s="798"/>
      <c r="AE99" s="798"/>
      <c r="AF99" s="798"/>
      <c r="AG99" s="798"/>
      <c r="AH99" s="799"/>
    </row>
    <row r="100" spans="1:40" ht="15" customHeight="1" thickBot="1" x14ac:dyDescent="0.25">
      <c r="A100" s="827"/>
      <c r="B100" s="828"/>
      <c r="C100" s="828"/>
      <c r="D100" s="828"/>
      <c r="E100" s="828"/>
      <c r="F100" s="828"/>
      <c r="G100" s="828"/>
      <c r="H100" s="828"/>
      <c r="I100" s="828"/>
      <c r="J100" s="828"/>
      <c r="K100" s="828"/>
      <c r="L100" s="828"/>
      <c r="M100" s="828"/>
      <c r="N100" s="828"/>
      <c r="O100" s="828"/>
      <c r="P100" s="828"/>
      <c r="Q100" s="828"/>
      <c r="R100" s="828"/>
      <c r="S100" s="828"/>
      <c r="T100" s="828"/>
      <c r="U100" s="828"/>
      <c r="V100" s="828"/>
      <c r="W100" s="828"/>
      <c r="X100" s="828"/>
      <c r="Y100" s="828"/>
      <c r="Z100" s="828"/>
      <c r="AA100" s="828"/>
      <c r="AB100" s="828"/>
      <c r="AC100" s="828"/>
      <c r="AD100" s="828"/>
      <c r="AE100" s="828"/>
      <c r="AF100" s="828"/>
      <c r="AG100" s="828"/>
      <c r="AH100" s="829"/>
    </row>
    <row r="101" spans="1:40" ht="17.25" customHeight="1" x14ac:dyDescent="0.2">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row>
    <row r="102" spans="1:40" s="35" customFormat="1" ht="13.5" thickBot="1" x14ac:dyDescent="0.25">
      <c r="A102" s="48"/>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50"/>
      <c r="AI102" s="3"/>
      <c r="AJ102" s="3"/>
      <c r="AK102" s="3"/>
      <c r="AL102" s="3"/>
      <c r="AM102" s="3"/>
    </row>
    <row r="103" spans="1:40" ht="30" customHeight="1" x14ac:dyDescent="0.2">
      <c r="A103" s="830" t="s">
        <v>300</v>
      </c>
      <c r="B103" s="831"/>
      <c r="C103" s="831"/>
      <c r="D103" s="831"/>
      <c r="E103" s="831"/>
      <c r="F103" s="831"/>
      <c r="G103" s="831"/>
      <c r="H103" s="831"/>
      <c r="I103" s="831"/>
      <c r="J103" s="831"/>
      <c r="K103" s="831"/>
      <c r="L103" s="831"/>
      <c r="M103" s="831"/>
      <c r="N103" s="831"/>
      <c r="O103" s="831"/>
      <c r="P103" s="831"/>
      <c r="Q103" s="831"/>
      <c r="R103" s="831"/>
      <c r="S103" s="831"/>
      <c r="T103" s="831"/>
      <c r="U103" s="831"/>
      <c r="V103" s="831"/>
      <c r="W103" s="831"/>
      <c r="X103" s="831"/>
      <c r="Y103" s="831"/>
      <c r="Z103" s="831"/>
      <c r="AA103" s="831"/>
      <c r="AB103" s="831"/>
      <c r="AC103" s="831"/>
      <c r="AD103" s="831"/>
      <c r="AE103" s="831"/>
      <c r="AF103" s="831"/>
      <c r="AG103" s="831"/>
      <c r="AH103" s="832"/>
      <c r="AI103" s="35"/>
      <c r="AJ103" s="35"/>
      <c r="AK103" s="35"/>
      <c r="AL103" s="35"/>
      <c r="AM103" s="35"/>
      <c r="AN103" s="35"/>
    </row>
    <row r="104" spans="1:40" ht="45" customHeight="1" x14ac:dyDescent="0.2">
      <c r="A104" s="833" t="s">
        <v>301</v>
      </c>
      <c r="B104" s="834"/>
      <c r="C104" s="834"/>
      <c r="D104" s="834"/>
      <c r="E104" s="834"/>
      <c r="F104" s="834"/>
      <c r="G104" s="834"/>
      <c r="H104" s="834"/>
      <c r="I104" s="834"/>
      <c r="J104" s="835"/>
      <c r="K104" s="836" t="s">
        <v>302</v>
      </c>
      <c r="L104" s="836"/>
      <c r="M104" s="836"/>
      <c r="N104" s="836" t="s">
        <v>303</v>
      </c>
      <c r="O104" s="836"/>
      <c r="P104" s="836"/>
      <c r="Q104" s="836"/>
      <c r="R104" s="836"/>
      <c r="S104" s="836"/>
      <c r="T104" s="836"/>
      <c r="U104" s="836"/>
      <c r="V104" s="836"/>
      <c r="W104" s="836"/>
      <c r="X104" s="836"/>
      <c r="Y104" s="836"/>
      <c r="Z104" s="836" t="s">
        <v>304</v>
      </c>
      <c r="AA104" s="836"/>
      <c r="AB104" s="836"/>
      <c r="AC104" s="836" t="s">
        <v>305</v>
      </c>
      <c r="AD104" s="836"/>
      <c r="AE104" s="836"/>
      <c r="AF104" s="836"/>
      <c r="AG104" s="836"/>
      <c r="AH104" s="837"/>
      <c r="AI104" s="35"/>
      <c r="AJ104" s="35"/>
      <c r="AK104" s="35"/>
      <c r="AL104" s="35"/>
      <c r="AM104" s="35"/>
      <c r="AN104" s="35"/>
    </row>
    <row r="105" spans="1:40" ht="158.25" customHeight="1" x14ac:dyDescent="0.2">
      <c r="A105" s="717"/>
      <c r="B105" s="718"/>
      <c r="C105" s="718"/>
      <c r="D105" s="718"/>
      <c r="E105" s="718"/>
      <c r="F105" s="718"/>
      <c r="G105" s="718"/>
      <c r="H105" s="718"/>
      <c r="I105" s="718"/>
      <c r="J105" s="816"/>
      <c r="K105" s="817"/>
      <c r="L105" s="639"/>
      <c r="M105" s="639"/>
      <c r="N105" s="818"/>
      <c r="O105" s="718"/>
      <c r="P105" s="718"/>
      <c r="Q105" s="718"/>
      <c r="R105" s="718"/>
      <c r="S105" s="718"/>
      <c r="T105" s="718"/>
      <c r="U105" s="718"/>
      <c r="V105" s="718"/>
      <c r="W105" s="718"/>
      <c r="X105" s="718"/>
      <c r="Y105" s="816"/>
      <c r="Z105" s="817"/>
      <c r="AA105" s="639"/>
      <c r="AB105" s="639"/>
      <c r="AC105" s="639"/>
      <c r="AD105" s="639"/>
      <c r="AE105" s="639"/>
      <c r="AF105" s="639"/>
      <c r="AG105" s="639"/>
      <c r="AH105" s="640"/>
      <c r="AI105" s="35"/>
      <c r="AJ105" s="35"/>
      <c r="AK105" s="35"/>
      <c r="AL105" s="35"/>
      <c r="AM105" s="35"/>
      <c r="AN105" s="35"/>
    </row>
    <row r="106" spans="1:40" ht="112.5" customHeight="1" x14ac:dyDescent="0.2">
      <c r="A106" s="717"/>
      <c r="B106" s="718"/>
      <c r="C106" s="718"/>
      <c r="D106" s="718"/>
      <c r="E106" s="718"/>
      <c r="F106" s="718"/>
      <c r="G106" s="718"/>
      <c r="H106" s="718"/>
      <c r="I106" s="718"/>
      <c r="J106" s="816"/>
      <c r="K106" s="817"/>
      <c r="L106" s="639"/>
      <c r="M106" s="639"/>
      <c r="N106" s="818"/>
      <c r="O106" s="718"/>
      <c r="P106" s="718"/>
      <c r="Q106" s="718"/>
      <c r="R106" s="718"/>
      <c r="S106" s="718"/>
      <c r="T106" s="718"/>
      <c r="U106" s="718"/>
      <c r="V106" s="718"/>
      <c r="W106" s="718"/>
      <c r="X106" s="718"/>
      <c r="Y106" s="816"/>
      <c r="Z106" s="817"/>
      <c r="AA106" s="639"/>
      <c r="AB106" s="639"/>
      <c r="AC106" s="639"/>
      <c r="AD106" s="639"/>
      <c r="AE106" s="639"/>
      <c r="AF106" s="639"/>
      <c r="AG106" s="639"/>
      <c r="AH106" s="640"/>
      <c r="AI106" s="35"/>
      <c r="AJ106" s="35"/>
      <c r="AK106" s="35"/>
      <c r="AL106" s="35"/>
      <c r="AM106" s="35"/>
      <c r="AN106" s="35"/>
    </row>
    <row r="107" spans="1:40" ht="84" customHeight="1" x14ac:dyDescent="0.2">
      <c r="A107" s="818"/>
      <c r="B107" s="718"/>
      <c r="C107" s="718"/>
      <c r="D107" s="718"/>
      <c r="E107" s="718"/>
      <c r="F107" s="718"/>
      <c r="G107" s="718"/>
      <c r="H107" s="718"/>
      <c r="I107" s="718"/>
      <c r="J107" s="816"/>
      <c r="K107" s="817"/>
      <c r="L107" s="639"/>
      <c r="M107" s="639"/>
      <c r="N107" s="639"/>
      <c r="O107" s="639"/>
      <c r="P107" s="639"/>
      <c r="Q107" s="639"/>
      <c r="R107" s="639"/>
      <c r="S107" s="639"/>
      <c r="T107" s="639"/>
      <c r="U107" s="639"/>
      <c r="V107" s="639"/>
      <c r="W107" s="639"/>
      <c r="X107" s="639"/>
      <c r="Y107" s="639"/>
      <c r="Z107" s="817"/>
      <c r="AA107" s="639"/>
      <c r="AB107" s="639"/>
      <c r="AC107" s="639"/>
      <c r="AD107" s="639"/>
      <c r="AE107" s="639"/>
      <c r="AF107" s="639"/>
      <c r="AG107" s="639"/>
      <c r="AH107" s="640"/>
      <c r="AI107" s="35"/>
      <c r="AJ107" s="35"/>
      <c r="AK107" s="35"/>
      <c r="AL107" s="35"/>
      <c r="AM107" s="35"/>
      <c r="AN107" s="35"/>
    </row>
    <row r="108" spans="1:40" x14ac:dyDescent="0.2">
      <c r="A108" s="818"/>
      <c r="B108" s="718"/>
      <c r="C108" s="718"/>
      <c r="D108" s="718"/>
      <c r="E108" s="718"/>
      <c r="F108" s="718"/>
      <c r="G108" s="718"/>
      <c r="H108" s="718"/>
      <c r="I108" s="718"/>
      <c r="J108" s="816"/>
      <c r="K108" s="817"/>
      <c r="L108" s="639"/>
      <c r="M108" s="639"/>
      <c r="N108" s="639"/>
      <c r="O108" s="639"/>
      <c r="P108" s="639"/>
      <c r="Q108" s="639"/>
      <c r="R108" s="639"/>
      <c r="S108" s="639"/>
      <c r="T108" s="639"/>
      <c r="U108" s="639"/>
      <c r="V108" s="639"/>
      <c r="W108" s="639"/>
      <c r="X108" s="639"/>
      <c r="Y108" s="639"/>
      <c r="Z108" s="817"/>
      <c r="AA108" s="639"/>
      <c r="AB108" s="639"/>
      <c r="AC108" s="639"/>
      <c r="AD108" s="639"/>
      <c r="AE108" s="639"/>
      <c r="AF108" s="639"/>
      <c r="AG108" s="639"/>
      <c r="AH108" s="639"/>
      <c r="AI108" s="35"/>
      <c r="AJ108" s="35"/>
      <c r="AK108" s="35"/>
      <c r="AL108" s="35"/>
      <c r="AM108" s="35"/>
      <c r="AN108" s="35"/>
    </row>
    <row r="109" spans="1:40" ht="13.5" thickBot="1" x14ac:dyDescent="0.25">
      <c r="A109" s="819"/>
      <c r="B109" s="651"/>
      <c r="C109" s="651"/>
      <c r="D109" s="651"/>
      <c r="E109" s="651"/>
      <c r="F109" s="651"/>
      <c r="G109" s="651"/>
      <c r="H109" s="651"/>
      <c r="I109" s="651"/>
      <c r="J109" s="651"/>
      <c r="K109" s="651"/>
      <c r="L109" s="651"/>
      <c r="M109" s="651"/>
      <c r="N109" s="651"/>
      <c r="O109" s="651"/>
      <c r="P109" s="651"/>
      <c r="Q109" s="651"/>
      <c r="R109" s="651"/>
      <c r="S109" s="651"/>
      <c r="T109" s="651"/>
      <c r="U109" s="651"/>
      <c r="V109" s="651"/>
      <c r="W109" s="651"/>
      <c r="X109" s="651"/>
      <c r="Y109" s="651"/>
      <c r="Z109" s="651"/>
      <c r="AA109" s="651"/>
      <c r="AB109" s="651"/>
      <c r="AC109" s="651"/>
      <c r="AD109" s="651"/>
      <c r="AE109" s="651"/>
      <c r="AF109" s="651"/>
      <c r="AG109" s="651"/>
      <c r="AH109" s="823"/>
      <c r="AI109" s="35"/>
      <c r="AJ109" s="35"/>
      <c r="AK109" s="35"/>
      <c r="AL109" s="35"/>
      <c r="AM109" s="35"/>
      <c r="AN109" s="35"/>
    </row>
    <row r="110" spans="1:40" ht="12.75" customHeight="1" x14ac:dyDescent="0.2">
      <c r="A110" s="785" t="s">
        <v>306</v>
      </c>
      <c r="B110" s="786"/>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6"/>
      <c r="AB110" s="786"/>
      <c r="AC110" s="786"/>
      <c r="AD110" s="786"/>
      <c r="AE110" s="786"/>
      <c r="AF110" s="786"/>
      <c r="AG110" s="786"/>
      <c r="AH110" s="787"/>
    </row>
    <row r="111" spans="1:40" ht="12.75" customHeight="1" x14ac:dyDescent="0.2">
      <c r="A111" s="788"/>
      <c r="B111" s="789"/>
      <c r="C111" s="789"/>
      <c r="D111" s="789"/>
      <c r="E111" s="789"/>
      <c r="F111" s="789"/>
      <c r="G111" s="789"/>
      <c r="H111" s="789"/>
      <c r="I111" s="789"/>
      <c r="J111" s="789"/>
      <c r="K111" s="789"/>
      <c r="L111" s="789"/>
      <c r="M111" s="789"/>
      <c r="N111" s="789"/>
      <c r="O111" s="789"/>
      <c r="P111" s="789"/>
      <c r="Q111" s="789"/>
      <c r="R111" s="789"/>
      <c r="S111" s="789"/>
      <c r="T111" s="789"/>
      <c r="U111" s="789"/>
      <c r="V111" s="789"/>
      <c r="W111" s="789"/>
      <c r="X111" s="789"/>
      <c r="Y111" s="789"/>
      <c r="Z111" s="789"/>
      <c r="AA111" s="789"/>
      <c r="AB111" s="789"/>
      <c r="AC111" s="789"/>
      <c r="AD111" s="789"/>
      <c r="AE111" s="789"/>
      <c r="AF111" s="789"/>
      <c r="AG111" s="789"/>
      <c r="AH111" s="790"/>
    </row>
    <row r="112" spans="1:40" ht="15.75" customHeight="1" x14ac:dyDescent="0.2">
      <c r="A112" s="788"/>
      <c r="B112" s="789"/>
      <c r="C112" s="789"/>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89"/>
      <c r="AA112" s="789"/>
      <c r="AB112" s="789"/>
      <c r="AC112" s="789"/>
      <c r="AD112" s="789"/>
      <c r="AE112" s="789"/>
      <c r="AF112" s="789"/>
      <c r="AG112" s="789"/>
      <c r="AH112" s="790"/>
    </row>
    <row r="113" spans="1:34" ht="12.75" customHeight="1" x14ac:dyDescent="0.2">
      <c r="A113" s="788"/>
      <c r="B113" s="789"/>
      <c r="C113" s="789"/>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89"/>
      <c r="AA113" s="789"/>
      <c r="AB113" s="789"/>
      <c r="AC113" s="789"/>
      <c r="AD113" s="789"/>
      <c r="AE113" s="789"/>
      <c r="AF113" s="789"/>
      <c r="AG113" s="789"/>
      <c r="AH113" s="790"/>
    </row>
    <row r="114" spans="1:34" ht="12.75" customHeight="1" thickBot="1" x14ac:dyDescent="0.25">
      <c r="A114" s="791"/>
      <c r="B114" s="792"/>
      <c r="C114" s="792"/>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2"/>
      <c r="AA114" s="792"/>
      <c r="AB114" s="792"/>
      <c r="AC114" s="792"/>
      <c r="AD114" s="792"/>
      <c r="AE114" s="792"/>
      <c r="AF114" s="792"/>
      <c r="AG114" s="792"/>
      <c r="AH114" s="793"/>
    </row>
    <row r="115" spans="1:34" ht="12.75" customHeight="1" thickBot="1" x14ac:dyDescent="0.25">
      <c r="B115" s="35"/>
      <c r="C115" s="35"/>
      <c r="D115" s="35"/>
    </row>
    <row r="116" spans="1:34" ht="24.75" customHeight="1" x14ac:dyDescent="0.2">
      <c r="A116" s="794" t="s">
        <v>307</v>
      </c>
      <c r="B116" s="795"/>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6"/>
    </row>
    <row r="117" spans="1:34" ht="19.5" customHeight="1" x14ac:dyDescent="0.2">
      <c r="A117" s="797" t="s">
        <v>308</v>
      </c>
      <c r="B117" s="798"/>
      <c r="C117" s="798"/>
      <c r="D117" s="798"/>
      <c r="E117" s="798"/>
      <c r="F117" s="798"/>
      <c r="G117" s="798"/>
      <c r="H117" s="798"/>
      <c r="I117" s="798"/>
      <c r="J117" s="798"/>
      <c r="K117" s="798"/>
      <c r="L117" s="798"/>
      <c r="M117" s="798"/>
      <c r="N117" s="798"/>
      <c r="O117" s="798"/>
      <c r="P117" s="798"/>
      <c r="Q117" s="798"/>
      <c r="R117" s="798"/>
      <c r="S117" s="798"/>
      <c r="T117" s="798"/>
      <c r="U117" s="798"/>
      <c r="V117" s="798"/>
      <c r="W117" s="798"/>
      <c r="X117" s="798"/>
      <c r="Y117" s="798"/>
      <c r="Z117" s="798"/>
      <c r="AA117" s="798"/>
      <c r="AB117" s="798"/>
      <c r="AC117" s="798"/>
      <c r="AD117" s="798"/>
      <c r="AE117" s="798"/>
      <c r="AF117" s="798"/>
      <c r="AG117" s="798"/>
      <c r="AH117" s="799"/>
    </row>
    <row r="118" spans="1:34" ht="18" customHeight="1" x14ac:dyDescent="0.2">
      <c r="A118" s="800" t="s">
        <v>309</v>
      </c>
      <c r="B118" s="801"/>
      <c r="C118" s="801"/>
      <c r="D118" s="802"/>
      <c r="E118" s="806" t="s">
        <v>14</v>
      </c>
      <c r="F118" s="783"/>
      <c r="G118" s="783" t="s">
        <v>15</v>
      </c>
      <c r="H118" s="783"/>
      <c r="I118" s="783" t="s">
        <v>16</v>
      </c>
      <c r="J118" s="783"/>
      <c r="K118" s="783" t="s">
        <v>17</v>
      </c>
      <c r="L118" s="783"/>
      <c r="M118" s="783" t="s">
        <v>18</v>
      </c>
      <c r="N118" s="783"/>
      <c r="O118" s="783" t="s">
        <v>19</v>
      </c>
      <c r="P118" s="783"/>
      <c r="Q118" s="783" t="s">
        <v>20</v>
      </c>
      <c r="R118" s="783"/>
      <c r="S118" s="783" t="s">
        <v>310</v>
      </c>
      <c r="T118" s="783"/>
      <c r="U118" s="783" t="s">
        <v>22</v>
      </c>
      <c r="V118" s="783"/>
      <c r="W118" s="783" t="s">
        <v>23</v>
      </c>
      <c r="X118" s="783"/>
      <c r="Y118" s="783" t="s">
        <v>24</v>
      </c>
      <c r="Z118" s="783"/>
      <c r="AA118" s="783" t="s">
        <v>25</v>
      </c>
      <c r="AB118" s="784" t="s">
        <v>311</v>
      </c>
      <c r="AC118" s="807" t="s">
        <v>312</v>
      </c>
      <c r="AD118" s="808"/>
      <c r="AE118" s="808"/>
      <c r="AF118" s="808"/>
      <c r="AG118" s="808"/>
      <c r="AH118" s="809"/>
    </row>
    <row r="119" spans="1:34" ht="18" customHeight="1" x14ac:dyDescent="0.2">
      <c r="A119" s="803"/>
      <c r="B119" s="804"/>
      <c r="C119" s="804"/>
      <c r="D119" s="805"/>
      <c r="E119" s="51" t="s">
        <v>313</v>
      </c>
      <c r="F119" s="52" t="s">
        <v>314</v>
      </c>
      <c r="G119" s="52" t="s">
        <v>313</v>
      </c>
      <c r="H119" s="52" t="s">
        <v>314</v>
      </c>
      <c r="I119" s="52" t="s">
        <v>313</v>
      </c>
      <c r="J119" s="52" t="s">
        <v>314</v>
      </c>
      <c r="K119" s="52" t="s">
        <v>313</v>
      </c>
      <c r="L119" s="52" t="s">
        <v>314</v>
      </c>
      <c r="M119" s="52" t="s">
        <v>313</v>
      </c>
      <c r="N119" s="52" t="s">
        <v>314</v>
      </c>
      <c r="O119" s="52" t="s">
        <v>313</v>
      </c>
      <c r="P119" s="52" t="s">
        <v>314</v>
      </c>
      <c r="Q119" s="52" t="s">
        <v>313</v>
      </c>
      <c r="R119" s="52" t="s">
        <v>314</v>
      </c>
      <c r="S119" s="52" t="s">
        <v>313</v>
      </c>
      <c r="T119" s="52" t="s">
        <v>314</v>
      </c>
      <c r="U119" s="52" t="s">
        <v>313</v>
      </c>
      <c r="V119" s="52" t="s">
        <v>314</v>
      </c>
      <c r="W119" s="52" t="s">
        <v>313</v>
      </c>
      <c r="X119" s="52" t="s">
        <v>314</v>
      </c>
      <c r="Y119" s="52" t="s">
        <v>313</v>
      </c>
      <c r="Z119" s="52" t="s">
        <v>314</v>
      </c>
      <c r="AA119" s="52" t="s">
        <v>313</v>
      </c>
      <c r="AB119" s="53" t="s">
        <v>314</v>
      </c>
      <c r="AC119" s="810"/>
      <c r="AD119" s="811"/>
      <c r="AE119" s="811"/>
      <c r="AF119" s="811"/>
      <c r="AG119" s="811"/>
      <c r="AH119" s="812"/>
    </row>
    <row r="120" spans="1:34" ht="18" customHeight="1" x14ac:dyDescent="0.2">
      <c r="A120" s="803"/>
      <c r="B120" s="804"/>
      <c r="C120" s="804"/>
      <c r="D120" s="805"/>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30"/>
      <c r="AC120" s="813"/>
      <c r="AD120" s="814"/>
      <c r="AE120" s="814"/>
      <c r="AF120" s="814"/>
      <c r="AG120" s="814"/>
      <c r="AH120" s="815"/>
    </row>
    <row r="121" spans="1:34" ht="13.5" thickBot="1" x14ac:dyDescent="0.25">
      <c r="A121" s="780"/>
      <c r="B121" s="781"/>
      <c r="C121" s="781"/>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1"/>
      <c r="AA121" s="781"/>
      <c r="AB121" s="781"/>
      <c r="AC121" s="781"/>
      <c r="AD121" s="781"/>
      <c r="AE121" s="781"/>
      <c r="AF121" s="781"/>
      <c r="AG121" s="781"/>
      <c r="AH121" s="782"/>
    </row>
  </sheetData>
  <mergeCells count="210">
    <mergeCell ref="I82:T82"/>
    <mergeCell ref="A68:A73"/>
    <mergeCell ref="B68:D68"/>
    <mergeCell ref="E97:H97"/>
    <mergeCell ref="E98:H98"/>
    <mergeCell ref="A93:D94"/>
    <mergeCell ref="E84:H84"/>
    <mergeCell ref="E85:H85"/>
    <mergeCell ref="E86:H86"/>
    <mergeCell ref="E87:H87"/>
    <mergeCell ref="B74:D74"/>
    <mergeCell ref="A82:D83"/>
    <mergeCell ref="E93:H94"/>
    <mergeCell ref="E95:H95"/>
    <mergeCell ref="A105:J105"/>
    <mergeCell ref="K105:M105"/>
    <mergeCell ref="N105:Y105"/>
    <mergeCell ref="Z105:AB105"/>
    <mergeCell ref="AC105:AH105"/>
    <mergeCell ref="A88:B88"/>
    <mergeCell ref="C88:AH88"/>
    <mergeCell ref="A99:B99"/>
    <mergeCell ref="C99:AH99"/>
    <mergeCell ref="A100:AH100"/>
    <mergeCell ref="A103:AH103"/>
    <mergeCell ref="A104:J104"/>
    <mergeCell ref="K104:M104"/>
    <mergeCell ref="N104:Y104"/>
    <mergeCell ref="Z104:AB104"/>
    <mergeCell ref="AC104:AH104"/>
    <mergeCell ref="A89:AH89"/>
    <mergeCell ref="A92:B92"/>
    <mergeCell ref="C92:L92"/>
    <mergeCell ref="M92:Q92"/>
    <mergeCell ref="R92:W92"/>
    <mergeCell ref="X92:AB92"/>
    <mergeCell ref="AC92:AH92"/>
    <mergeCell ref="E96:H96"/>
    <mergeCell ref="A106:J106"/>
    <mergeCell ref="K106:M106"/>
    <mergeCell ref="N106:Y106"/>
    <mergeCell ref="Z106:AB106"/>
    <mergeCell ref="AC106:AH106"/>
    <mergeCell ref="A109:J109"/>
    <mergeCell ref="I93:T93"/>
    <mergeCell ref="U93:AH93"/>
    <mergeCell ref="U94:AH98"/>
    <mergeCell ref="K109:M109"/>
    <mergeCell ref="N109:Y109"/>
    <mergeCell ref="Z109:AB109"/>
    <mergeCell ref="AC109:AH109"/>
    <mergeCell ref="A107:J107"/>
    <mergeCell ref="K107:M107"/>
    <mergeCell ref="A108:J108"/>
    <mergeCell ref="K108:M108"/>
    <mergeCell ref="N108:Y108"/>
    <mergeCell ref="Z108:AB108"/>
    <mergeCell ref="AC108:AH108"/>
    <mergeCell ref="N107:Y107"/>
    <mergeCell ref="Z107:AB107"/>
    <mergeCell ref="AC107:AH107"/>
    <mergeCell ref="A95:D98"/>
    <mergeCell ref="A121:AH121"/>
    <mergeCell ref="Q118:R118"/>
    <mergeCell ref="S118:T118"/>
    <mergeCell ref="U118:V118"/>
    <mergeCell ref="W118:X118"/>
    <mergeCell ref="Y118:Z118"/>
    <mergeCell ref="AA118:AB118"/>
    <mergeCell ref="A110:AH114"/>
    <mergeCell ref="A116:AH116"/>
    <mergeCell ref="A117:AH117"/>
    <mergeCell ref="A118:D120"/>
    <mergeCell ref="E118:F118"/>
    <mergeCell ref="G118:H118"/>
    <mergeCell ref="I118:J118"/>
    <mergeCell ref="K118:L118"/>
    <mergeCell ref="M118:N118"/>
    <mergeCell ref="O118:P118"/>
    <mergeCell ref="AC118:AH120"/>
    <mergeCell ref="U82:AH82"/>
    <mergeCell ref="U83:AH87"/>
    <mergeCell ref="A84:D87"/>
    <mergeCell ref="AF40:AH40"/>
    <mergeCell ref="A75:A76"/>
    <mergeCell ref="B75:D75"/>
    <mergeCell ref="B76:D76"/>
    <mergeCell ref="A78:AH78"/>
    <mergeCell ref="A81:B81"/>
    <mergeCell ref="C81:L81"/>
    <mergeCell ref="M81:Q81"/>
    <mergeCell ref="R81:W81"/>
    <mergeCell ref="X81:AB81"/>
    <mergeCell ref="AC81:AH81"/>
    <mergeCell ref="B45:D45"/>
    <mergeCell ref="B46:D46"/>
    <mergeCell ref="B51:D51"/>
    <mergeCell ref="E51:AB51"/>
    <mergeCell ref="B52:D52"/>
    <mergeCell ref="E82:H83"/>
    <mergeCell ref="E68:AB68"/>
    <mergeCell ref="A29:A50"/>
    <mergeCell ref="B47:D47"/>
    <mergeCell ref="B39:AB39"/>
    <mergeCell ref="AC68:AE68"/>
    <mergeCell ref="B69:D69"/>
    <mergeCell ref="B70:D70"/>
    <mergeCell ref="B71:D71"/>
    <mergeCell ref="B72:D72"/>
    <mergeCell ref="B73:D73"/>
    <mergeCell ref="E72:AH72"/>
    <mergeCell ref="B50:D50"/>
    <mergeCell ref="B44:D44"/>
    <mergeCell ref="B60:D60"/>
    <mergeCell ref="B61:D61"/>
    <mergeCell ref="B62:D62"/>
    <mergeCell ref="B63:D63"/>
    <mergeCell ref="B64:D64"/>
    <mergeCell ref="B49:D49"/>
    <mergeCell ref="E49:AB49"/>
    <mergeCell ref="B59:D59"/>
    <mergeCell ref="B53:D53"/>
    <mergeCell ref="B54:D54"/>
    <mergeCell ref="B55:D55"/>
    <mergeCell ref="B56:D56"/>
    <mergeCell ref="B57:D57"/>
    <mergeCell ref="B58:D58"/>
    <mergeCell ref="B66:D66"/>
    <mergeCell ref="B35:D35"/>
    <mergeCell ref="B36:D36"/>
    <mergeCell ref="B37:D37"/>
    <mergeCell ref="B65:D65"/>
    <mergeCell ref="B67:D67"/>
    <mergeCell ref="B40:AB40"/>
    <mergeCell ref="B27:D27"/>
    <mergeCell ref="B29:D29"/>
    <mergeCell ref="B38:D38"/>
    <mergeCell ref="B41:D41"/>
    <mergeCell ref="B48:D48"/>
    <mergeCell ref="E41:AB41"/>
    <mergeCell ref="B42:D42"/>
    <mergeCell ref="B43:D43"/>
    <mergeCell ref="E43:AB43"/>
    <mergeCell ref="B26:AB26"/>
    <mergeCell ref="AC22:AH28"/>
    <mergeCell ref="E23:AB23"/>
    <mergeCell ref="W24:X24"/>
    <mergeCell ref="Y24:Z24"/>
    <mergeCell ref="AA24:AB24"/>
    <mergeCell ref="B22:D25"/>
    <mergeCell ref="E22:AB22"/>
    <mergeCell ref="B28:D28"/>
    <mergeCell ref="AC29:AE29"/>
    <mergeCell ref="B30:D30"/>
    <mergeCell ref="B31:D31"/>
    <mergeCell ref="B32:D32"/>
    <mergeCell ref="B33:D33"/>
    <mergeCell ref="B34:D34"/>
    <mergeCell ref="Y20:AA20"/>
    <mergeCell ref="A20:F20"/>
    <mergeCell ref="U20:W20"/>
    <mergeCell ref="I20:K20"/>
    <mergeCell ref="M20:O20"/>
    <mergeCell ref="Q20:S20"/>
    <mergeCell ref="I24:J24"/>
    <mergeCell ref="K24:L24"/>
    <mergeCell ref="M24:N24"/>
    <mergeCell ref="O24:P24"/>
    <mergeCell ref="Q24:R24"/>
    <mergeCell ref="S24:T24"/>
    <mergeCell ref="A21:AH21"/>
    <mergeCell ref="U24:V24"/>
    <mergeCell ref="E24:F24"/>
    <mergeCell ref="G24:H24"/>
    <mergeCell ref="A22:A25"/>
    <mergeCell ref="A26:A28"/>
    <mergeCell ref="E14:G14"/>
    <mergeCell ref="H14:Q14"/>
    <mergeCell ref="A15:D15"/>
    <mergeCell ref="E15:G15"/>
    <mergeCell ref="A18:D18"/>
    <mergeCell ref="E18:G18"/>
    <mergeCell ref="A12:D12"/>
    <mergeCell ref="E12:G12"/>
    <mergeCell ref="H18:Q18"/>
    <mergeCell ref="E13:G13"/>
    <mergeCell ref="AC1:AH3"/>
    <mergeCell ref="A1:D3"/>
    <mergeCell ref="E1:AB3"/>
    <mergeCell ref="A17:D17"/>
    <mergeCell ref="E17:G17"/>
    <mergeCell ref="H17:Q17"/>
    <mergeCell ref="H13:Q13"/>
    <mergeCell ref="R13:AB18"/>
    <mergeCell ref="R12:AB12"/>
    <mergeCell ref="AC12:AH12"/>
    <mergeCell ref="A13:D13"/>
    <mergeCell ref="H15:Q15"/>
    <mergeCell ref="A16:D16"/>
    <mergeCell ref="E16:G16"/>
    <mergeCell ref="H16:Q16"/>
    <mergeCell ref="A5:AH5"/>
    <mergeCell ref="A6:AH6"/>
    <mergeCell ref="A7:AH7"/>
    <mergeCell ref="A8:AH8"/>
    <mergeCell ref="H12:Q12"/>
    <mergeCell ref="A9:AH9"/>
    <mergeCell ref="A10:AH10"/>
    <mergeCell ref="AC13:AH18"/>
    <mergeCell ref="A14:D14"/>
  </mergeCells>
  <conditionalFormatting sqref="E27:E28 G27:G28 I27:I28 E31:E38 G31:G38 I31:I38 K31:K38 M31:M38 O31:O38 Q31:Q38 S31:S38 W31:W38 Y31:Y38 AA31:AA38">
    <cfRule type="cellIs" dxfId="131" priority="87" operator="between">
      <formula>1</formula>
      <formula>100</formula>
    </cfRule>
  </conditionalFormatting>
  <conditionalFormatting sqref="E50 G50 I50 K50 M50 S50 S52:S67">
    <cfRule type="cellIs" dxfId="130" priority="687" operator="between">
      <formula>1</formula>
      <formula>1000</formula>
    </cfRule>
  </conditionalFormatting>
  <conditionalFormatting sqref="E52:E67 G52:G67 I52:I67 K52:K67 M52:M67 Q52:Q67 U52:U67 W52:W67 Y52:Y67 AA52:AA67">
    <cfRule type="cellIs" dxfId="129" priority="15" operator="between">
      <formula>1</formula>
      <formula>1000</formula>
    </cfRule>
  </conditionalFormatting>
  <conditionalFormatting sqref="E69:E71 G69:G71 I69:I71 K69:K71 M69:M71 O69:O71 Q69:Q71 S69:S71 U69:U71 W69:W71 Y69:Y71 AA69:AA71">
    <cfRule type="cellIs" dxfId="128" priority="676" operator="between">
      <formula>1</formula>
      <formula>100</formula>
    </cfRule>
  </conditionalFormatting>
  <conditionalFormatting sqref="E73:E74 G73:G74 I73:I74 K73:K74 M73:M74 O73:O74 Q73:Q74 S73:S74 U73:U74 W73:W74">
    <cfRule type="cellIs" dxfId="127" priority="654" operator="between">
      <formula>1</formula>
      <formula>100</formula>
    </cfRule>
  </conditionalFormatting>
  <conditionalFormatting sqref="E76 G76 I76 K76 M76 O76 Q76 S76 U76 W76 Y76 AA76">
    <cfRule type="cellIs" dxfId="126" priority="672" operator="between">
      <formula>1</formula>
      <formula>100</formula>
    </cfRule>
  </conditionalFormatting>
  <conditionalFormatting sqref="F27:F28 H27:H28 J27:J28 F31:F38 H31:H38 J31:J38 L31:L38 N31:N38 P31:P38 R31:R38 T31:T38 V31:V38 X31:X38 Z31:Z38 AB31:AB38">
    <cfRule type="cellIs" dxfId="125" priority="86" operator="between">
      <formula>1</formula>
      <formula>100</formula>
    </cfRule>
  </conditionalFormatting>
  <conditionalFormatting sqref="F42 F44:F48 H44:H48 J44:J48 L44:L48 N44:N48 P44:P48 R44:R48 T44:T48 V44:V48 X44:X48 Z44:Z48 AB44:AB48">
    <cfRule type="cellIs" dxfId="124" priority="2" operator="between">
      <formula>1</formula>
      <formula>1000</formula>
    </cfRule>
  </conditionalFormatting>
  <conditionalFormatting sqref="F50 H50 J50 L50 N50 P50 T50 AB50">
    <cfRule type="cellIs" dxfId="123" priority="680" operator="between">
      <formula>1</formula>
      <formula>1000</formula>
    </cfRule>
  </conditionalFormatting>
  <conditionalFormatting sqref="F52:F67 H52:H67 J52:J67 L52:L67 N52:N67 P52:P67 R52:R67 V52:V67 X52:X67 Z52:Z67 AB52:AB67">
    <cfRule type="cellIs" dxfId="122" priority="14" operator="between">
      <formula>1</formula>
      <formula>1000</formula>
    </cfRule>
  </conditionalFormatting>
  <conditionalFormatting sqref="F69:F71 H69:H71 J69:J71 L69:L71 N69:N71 P69:P71 R69:R71 T69:T71 V69:V71 X69:X71 Z69:Z71 AB69:AB71">
    <cfRule type="cellIs" dxfId="121" priority="675" operator="between">
      <formula>1</formula>
      <formula>100</formula>
    </cfRule>
  </conditionalFormatting>
  <conditionalFormatting sqref="F73:F74 H73:H74 J73:J74 L73:L74 N73:N74 P73:P74 R73:R74 T73:T74 V73:V74 X73:X74">
    <cfRule type="cellIs" dxfId="120" priority="653" operator="between">
      <formula>1</formula>
      <formula>100</formula>
    </cfRule>
  </conditionalFormatting>
  <conditionalFormatting sqref="F76 H76 J76 L76 N76 P76 R76 T76 V76 X76 Z76 AB76">
    <cfRule type="cellIs" dxfId="119" priority="671" operator="between">
      <formula>1</formula>
      <formula>100</formula>
    </cfRule>
  </conditionalFormatting>
  <conditionalFormatting sqref="H42 J42 L42 N42 P42 R42 T42 V42 X42 Z42 AB42">
    <cfRule type="cellIs" dxfId="118" priority="5" operator="between">
      <formula>1</formula>
      <formula>1000</formula>
    </cfRule>
  </conditionalFormatting>
  <conditionalFormatting sqref="I42">
    <cfRule type="cellIs" dxfId="117" priority="3" operator="between">
      <formula>1</formula>
      <formula>1000</formula>
    </cfRule>
  </conditionalFormatting>
  <conditionalFormatting sqref="K27:K28 M27:M28 O27:O28 Q27:Q28 S27:S28 U27:U28 W27:W28 Y27:Y28 AA27:AA28">
    <cfRule type="cellIs" dxfId="116" priority="89" operator="between">
      <formula>1</formula>
      <formula>100</formula>
    </cfRule>
  </conditionalFormatting>
  <conditionalFormatting sqref="L27:L28 N27:N28 P27:P28 R27:R28 T27:T28 V27:V28 X27:X28 Z27:Z28 AB27:AB28">
    <cfRule type="cellIs" dxfId="115" priority="88" operator="between">
      <formula>1</formula>
      <formula>100</formula>
    </cfRule>
  </conditionalFormatting>
  <conditionalFormatting sqref="N47 E42 G42 K42 M42 O42 Q42 S42 U42 W42 Y42 AA42 O44:O46 E44:E48 G44:G48 I44:I48 K44:K48 M44:M48 Q44:Q48 S44:S48 U44:U48 W44:W48 Y44:Y48 AA44:AA48 O48">
    <cfRule type="cellIs" dxfId="114" priority="4" operator="between">
      <formula>1</formula>
      <formula>1000</formula>
    </cfRule>
  </conditionalFormatting>
  <conditionalFormatting sqref="O50">
    <cfRule type="cellIs" dxfId="113" priority="124" operator="between">
      <formula>1</formula>
      <formula>1000</formula>
    </cfRule>
  </conditionalFormatting>
  <conditionalFormatting sqref="O52:O67">
    <cfRule type="cellIs" dxfId="112" priority="1" operator="between">
      <formula>1</formula>
      <formula>1000</formula>
    </cfRule>
  </conditionalFormatting>
  <conditionalFormatting sqref="T52:T67">
    <cfRule type="cellIs" dxfId="111" priority="12" operator="between">
      <formula>1</formula>
      <formula>1000</formula>
    </cfRule>
  </conditionalFormatting>
  <conditionalFormatting sqref="U31:U38">
    <cfRule type="cellIs" dxfId="110" priority="65" operator="between">
      <formula>1</formula>
      <formula>100</formula>
    </cfRule>
  </conditionalFormatting>
  <conditionalFormatting sqref="Y73:Y74 AA73:AA74">
    <cfRule type="cellIs" dxfId="109" priority="674" operator="between">
      <formula>1</formula>
      <formula>100</formula>
    </cfRule>
  </conditionalFormatting>
  <conditionalFormatting sqref="Z73:Z74 AB73:AB74">
    <cfRule type="cellIs" dxfId="108" priority="673" operator="between">
      <formula>1</formula>
      <formula>100</formula>
    </cfRule>
  </conditionalFormatting>
  <conditionalFormatting sqref="Z50:AA50">
    <cfRule type="cellIs" dxfId="107" priority="128" operator="between">
      <formula>1</formula>
      <formula>1000</formula>
    </cfRule>
  </conditionalFormatting>
  <hyperlinks>
    <hyperlink ref="B48:D48" location="'Prog. Cap SG-SST Formación PESV'!B15" display="Según Plan de Capacitación SG-SST y Formación PESV" xr:uid="{00000000-0004-0000-0300-000000000000}"/>
  </hyperlinks>
  <printOptions horizontalCentered="1"/>
  <pageMargins left="0" right="0" top="0.43307086614173229" bottom="0.15748031496062992" header="0.35433070866141736" footer="0.19685039370078741"/>
  <pageSetup scale="50" fitToHeight="0" orientation="landscape" r:id="rId1"/>
  <headerFooter alignWithMargins="0">
    <oddFooter>Página &amp;P de &amp;F</oddFooter>
  </headerFooter>
  <rowBreaks count="1" manualBreakCount="1">
    <brk id="75" max="33" man="1"/>
  </rowBreaks>
  <drawing r:id="rId2"/>
  <legacy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50"/>
  </sheetPr>
  <dimension ref="A1:AN134"/>
  <sheetViews>
    <sheetView view="pageBreakPreview" topLeftCell="B28" zoomScale="70" zoomScaleNormal="40" zoomScaleSheetLayoutView="70" zoomScalePageLayoutView="40" workbookViewId="0">
      <selection activeCell="AJ40" sqref="AJ40"/>
    </sheetView>
  </sheetViews>
  <sheetFormatPr baseColWidth="10" defaultColWidth="11.42578125" defaultRowHeight="12.75" x14ac:dyDescent="0.2"/>
  <cols>
    <col min="1" max="1" width="4.7109375" style="2" customWidth="1"/>
    <col min="2" max="4" width="17.28515625" style="2" customWidth="1"/>
    <col min="5" max="12" width="6.28515625" style="2" customWidth="1"/>
    <col min="13" max="13" width="6.7109375" style="2" customWidth="1"/>
    <col min="14" max="14" width="7" style="2" customWidth="1"/>
    <col min="15" max="16" width="6.7109375" style="2" customWidth="1"/>
    <col min="17" max="17" width="7.42578125" style="2" customWidth="1"/>
    <col min="18" max="18" width="7.28515625" style="2" customWidth="1"/>
    <col min="19" max="20" width="7" style="2" customWidth="1"/>
    <col min="21" max="28" width="6.28515625" style="2" customWidth="1"/>
    <col min="29" max="34" width="8.7109375" style="2" customWidth="1"/>
    <col min="35" max="16384" width="11.42578125" style="2"/>
  </cols>
  <sheetData>
    <row r="1" spans="1:34" ht="18" customHeight="1" x14ac:dyDescent="0.2">
      <c r="A1" s="599"/>
      <c r="B1" s="600"/>
      <c r="C1" s="600"/>
      <c r="D1" s="601"/>
      <c r="E1" s="854" t="s">
        <v>315</v>
      </c>
      <c r="F1" s="855"/>
      <c r="G1" s="855"/>
      <c r="H1" s="855"/>
      <c r="I1" s="855"/>
      <c r="J1" s="855"/>
      <c r="K1" s="855"/>
      <c r="L1" s="855"/>
      <c r="M1" s="855"/>
      <c r="N1" s="855"/>
      <c r="O1" s="855"/>
      <c r="P1" s="855"/>
      <c r="Q1" s="855"/>
      <c r="R1" s="855"/>
      <c r="S1" s="855"/>
      <c r="T1" s="855"/>
      <c r="U1" s="855"/>
      <c r="V1" s="855"/>
      <c r="W1" s="855"/>
      <c r="X1" s="855"/>
      <c r="Y1" s="855"/>
      <c r="Z1" s="855"/>
      <c r="AA1" s="855"/>
      <c r="AB1" s="856"/>
      <c r="AC1" s="590"/>
      <c r="AD1" s="591"/>
      <c r="AE1" s="591"/>
      <c r="AF1" s="591"/>
      <c r="AG1" s="591"/>
      <c r="AH1" s="592"/>
    </row>
    <row r="2" spans="1:34" ht="27.75" customHeight="1" x14ac:dyDescent="0.2">
      <c r="A2" s="602"/>
      <c r="B2" s="603"/>
      <c r="C2" s="603"/>
      <c r="D2" s="604"/>
      <c r="E2" s="857"/>
      <c r="F2" s="858"/>
      <c r="G2" s="858"/>
      <c r="H2" s="858"/>
      <c r="I2" s="858"/>
      <c r="J2" s="858"/>
      <c r="K2" s="858"/>
      <c r="L2" s="858"/>
      <c r="M2" s="858"/>
      <c r="N2" s="858"/>
      <c r="O2" s="858"/>
      <c r="P2" s="858"/>
      <c r="Q2" s="858"/>
      <c r="R2" s="858"/>
      <c r="S2" s="858"/>
      <c r="T2" s="858"/>
      <c r="U2" s="858"/>
      <c r="V2" s="858"/>
      <c r="W2" s="858"/>
      <c r="X2" s="858"/>
      <c r="Y2" s="858"/>
      <c r="Z2" s="858"/>
      <c r="AA2" s="858"/>
      <c r="AB2" s="859"/>
      <c r="AC2" s="593"/>
      <c r="AD2" s="594"/>
      <c r="AE2" s="594"/>
      <c r="AF2" s="594"/>
      <c r="AG2" s="594"/>
      <c r="AH2" s="595"/>
    </row>
    <row r="3" spans="1:34" ht="18" customHeight="1" thickBot="1" x14ac:dyDescent="0.25">
      <c r="A3" s="605"/>
      <c r="B3" s="606"/>
      <c r="C3" s="606"/>
      <c r="D3" s="607"/>
      <c r="E3" s="860"/>
      <c r="F3" s="861"/>
      <c r="G3" s="861"/>
      <c r="H3" s="861"/>
      <c r="I3" s="861"/>
      <c r="J3" s="861"/>
      <c r="K3" s="861"/>
      <c r="L3" s="861"/>
      <c r="M3" s="861"/>
      <c r="N3" s="861"/>
      <c r="O3" s="861"/>
      <c r="P3" s="861"/>
      <c r="Q3" s="861"/>
      <c r="R3" s="861"/>
      <c r="S3" s="861"/>
      <c r="T3" s="861"/>
      <c r="U3" s="861"/>
      <c r="V3" s="861"/>
      <c r="W3" s="861"/>
      <c r="X3" s="861"/>
      <c r="Y3" s="861"/>
      <c r="Z3" s="861"/>
      <c r="AA3" s="861"/>
      <c r="AB3" s="862"/>
      <c r="AC3" s="596"/>
      <c r="AD3" s="597"/>
      <c r="AE3" s="597"/>
      <c r="AF3" s="597"/>
      <c r="AG3" s="597"/>
      <c r="AH3" s="598"/>
    </row>
    <row r="4" spans="1:34" ht="16.5" customHeight="1" x14ac:dyDescent="0.2">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635" t="s">
        <v>189</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7"/>
    </row>
    <row r="6" spans="1:34" ht="17.25" customHeight="1" x14ac:dyDescent="0.2">
      <c r="A6" s="638" t="s">
        <v>316</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635" t="s">
        <v>317</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7"/>
    </row>
    <row r="8" spans="1:34" ht="21.75" customHeight="1" x14ac:dyDescent="0.2">
      <c r="A8" s="632" t="s">
        <v>318</v>
      </c>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41"/>
    </row>
    <row r="9" spans="1:34" ht="15" customHeight="1" x14ac:dyDescent="0.2">
      <c r="A9" s="635" t="s">
        <v>193</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7"/>
    </row>
    <row r="10" spans="1:34" ht="21.75" customHeight="1" x14ac:dyDescent="0.2">
      <c r="A10" s="642" t="s">
        <v>319</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4"/>
    </row>
    <row r="11" spans="1:34" s="1" customFormat="1" ht="13.5" thickBot="1" x14ac:dyDescent="0.25">
      <c r="A11" s="54"/>
    </row>
    <row r="12" spans="1:34" ht="30" customHeight="1" x14ac:dyDescent="0.2">
      <c r="A12" s="652" t="s">
        <v>195</v>
      </c>
      <c r="B12" s="653"/>
      <c r="C12" s="653"/>
      <c r="D12" s="654"/>
      <c r="E12" s="868" t="s">
        <v>196</v>
      </c>
      <c r="F12" s="653"/>
      <c r="G12" s="654"/>
      <c r="H12" s="868" t="s">
        <v>197</v>
      </c>
      <c r="I12" s="653"/>
      <c r="J12" s="653"/>
      <c r="K12" s="653"/>
      <c r="L12" s="653"/>
      <c r="M12" s="653"/>
      <c r="N12" s="653"/>
      <c r="O12" s="653"/>
      <c r="P12" s="653"/>
      <c r="Q12" s="654"/>
      <c r="R12" s="868" t="s">
        <v>198</v>
      </c>
      <c r="S12" s="653"/>
      <c r="T12" s="653"/>
      <c r="U12" s="653"/>
      <c r="V12" s="653"/>
      <c r="W12" s="653"/>
      <c r="X12" s="653"/>
      <c r="Y12" s="653"/>
      <c r="Z12" s="653"/>
      <c r="AA12" s="653"/>
      <c r="AB12" s="654"/>
      <c r="AC12" s="868" t="s">
        <v>199</v>
      </c>
      <c r="AD12" s="653"/>
      <c r="AE12" s="653"/>
      <c r="AF12" s="653"/>
      <c r="AG12" s="653"/>
      <c r="AH12" s="869"/>
    </row>
    <row r="13" spans="1:34" ht="21.75" customHeight="1" x14ac:dyDescent="0.2">
      <c r="A13" s="632" t="s">
        <v>200</v>
      </c>
      <c r="B13" s="633"/>
      <c r="C13" s="633"/>
      <c r="D13" s="634"/>
      <c r="E13" s="620">
        <v>1</v>
      </c>
      <c r="F13" s="620"/>
      <c r="G13" s="620"/>
      <c r="H13" s="866" t="s">
        <v>201</v>
      </c>
      <c r="I13" s="618"/>
      <c r="J13" s="618"/>
      <c r="K13" s="618"/>
      <c r="L13" s="618"/>
      <c r="M13" s="618"/>
      <c r="N13" s="618"/>
      <c r="O13" s="618"/>
      <c r="P13" s="618"/>
      <c r="Q13" s="619"/>
      <c r="R13" s="866" t="s">
        <v>320</v>
      </c>
      <c r="S13" s="618"/>
      <c r="T13" s="618"/>
      <c r="U13" s="618"/>
      <c r="V13" s="618"/>
      <c r="W13" s="618"/>
      <c r="X13" s="618"/>
      <c r="Y13" s="618"/>
      <c r="Z13" s="618"/>
      <c r="AA13" s="618"/>
      <c r="AB13" s="619"/>
      <c r="AC13" s="864" t="s">
        <v>203</v>
      </c>
      <c r="AD13" s="643"/>
      <c r="AE13" s="643"/>
      <c r="AF13" s="643"/>
      <c r="AG13" s="643"/>
      <c r="AH13" s="644"/>
    </row>
    <row r="14" spans="1:34" ht="40.5" customHeight="1" x14ac:dyDescent="0.2">
      <c r="A14" s="632" t="s">
        <v>321</v>
      </c>
      <c r="B14" s="633"/>
      <c r="C14" s="633"/>
      <c r="D14" s="634"/>
      <c r="E14" s="620">
        <v>2</v>
      </c>
      <c r="F14" s="620"/>
      <c r="G14" s="620"/>
      <c r="H14" s="866" t="s">
        <v>201</v>
      </c>
      <c r="I14" s="618"/>
      <c r="J14" s="618"/>
      <c r="K14" s="618"/>
      <c r="L14" s="618"/>
      <c r="M14" s="618"/>
      <c r="N14" s="618"/>
      <c r="O14" s="618"/>
      <c r="P14" s="618"/>
      <c r="Q14" s="619"/>
      <c r="R14" s="867" t="s">
        <v>322</v>
      </c>
      <c r="S14" s="633"/>
      <c r="T14" s="633"/>
      <c r="U14" s="633"/>
      <c r="V14" s="633"/>
      <c r="W14" s="633"/>
      <c r="X14" s="633"/>
      <c r="Y14" s="633"/>
      <c r="Z14" s="633"/>
      <c r="AA14" s="633"/>
      <c r="AB14" s="634"/>
      <c r="AC14" s="663"/>
      <c r="AD14" s="603"/>
      <c r="AE14" s="603"/>
      <c r="AF14" s="603"/>
      <c r="AG14" s="603"/>
      <c r="AH14" s="604"/>
    </row>
    <row r="15" spans="1:34" ht="19.5" customHeight="1" x14ac:dyDescent="0.2">
      <c r="A15" s="617" t="s">
        <v>205</v>
      </c>
      <c r="B15" s="618"/>
      <c r="C15" s="618"/>
      <c r="D15" s="619"/>
      <c r="E15" s="620">
        <v>3</v>
      </c>
      <c r="F15" s="620"/>
      <c r="G15" s="620"/>
      <c r="H15" s="866" t="s">
        <v>201</v>
      </c>
      <c r="I15" s="618"/>
      <c r="J15" s="618"/>
      <c r="K15" s="618"/>
      <c r="L15" s="618"/>
      <c r="M15" s="618"/>
      <c r="N15" s="618"/>
      <c r="O15" s="618"/>
      <c r="P15" s="618"/>
      <c r="Q15" s="619"/>
      <c r="R15" s="866" t="s">
        <v>320</v>
      </c>
      <c r="S15" s="618"/>
      <c r="T15" s="618"/>
      <c r="U15" s="618"/>
      <c r="V15" s="618"/>
      <c r="W15" s="618"/>
      <c r="X15" s="618"/>
      <c r="Y15" s="618"/>
      <c r="Z15" s="618"/>
      <c r="AA15" s="618"/>
      <c r="AB15" s="619"/>
      <c r="AC15" s="663"/>
      <c r="AD15" s="603"/>
      <c r="AE15" s="603"/>
      <c r="AF15" s="603"/>
      <c r="AG15" s="603"/>
      <c r="AH15" s="604"/>
    </row>
    <row r="16" spans="1:34" ht="19.5" customHeight="1" x14ac:dyDescent="0.2">
      <c r="A16" s="617" t="s">
        <v>206</v>
      </c>
      <c r="B16" s="618"/>
      <c r="C16" s="618"/>
      <c r="D16" s="619"/>
      <c r="E16" s="620">
        <v>4</v>
      </c>
      <c r="F16" s="620"/>
      <c r="G16" s="620"/>
      <c r="H16" s="866" t="s">
        <v>201</v>
      </c>
      <c r="I16" s="618"/>
      <c r="J16" s="618"/>
      <c r="K16" s="618"/>
      <c r="L16" s="618"/>
      <c r="M16" s="618"/>
      <c r="N16" s="618"/>
      <c r="O16" s="618"/>
      <c r="P16" s="618"/>
      <c r="Q16" s="619"/>
      <c r="R16" s="866" t="s">
        <v>320</v>
      </c>
      <c r="S16" s="618"/>
      <c r="T16" s="618"/>
      <c r="U16" s="618"/>
      <c r="V16" s="618"/>
      <c r="W16" s="618"/>
      <c r="X16" s="618"/>
      <c r="Y16" s="618"/>
      <c r="Z16" s="618"/>
      <c r="AA16" s="618"/>
      <c r="AB16" s="619"/>
      <c r="AC16" s="663"/>
      <c r="AD16" s="603"/>
      <c r="AE16" s="603"/>
      <c r="AF16" s="603"/>
      <c r="AG16" s="603"/>
      <c r="AH16" s="604"/>
    </row>
    <row r="17" spans="1:34" ht="19.5" customHeight="1" x14ac:dyDescent="0.2">
      <c r="A17" s="617" t="s">
        <v>207</v>
      </c>
      <c r="B17" s="618"/>
      <c r="C17" s="618"/>
      <c r="D17" s="619"/>
      <c r="E17" s="620">
        <v>5</v>
      </c>
      <c r="F17" s="620"/>
      <c r="G17" s="620"/>
      <c r="H17" s="866" t="s">
        <v>201</v>
      </c>
      <c r="I17" s="618"/>
      <c r="J17" s="618"/>
      <c r="K17" s="618"/>
      <c r="L17" s="618"/>
      <c r="M17" s="618"/>
      <c r="N17" s="618"/>
      <c r="O17" s="618"/>
      <c r="P17" s="618"/>
      <c r="Q17" s="619"/>
      <c r="R17" s="866" t="s">
        <v>320</v>
      </c>
      <c r="S17" s="618"/>
      <c r="T17" s="618"/>
      <c r="U17" s="618"/>
      <c r="V17" s="618"/>
      <c r="W17" s="618"/>
      <c r="X17" s="618"/>
      <c r="Y17" s="618"/>
      <c r="Z17" s="618"/>
      <c r="AA17" s="618"/>
      <c r="AB17" s="619"/>
      <c r="AC17" s="735"/>
      <c r="AD17" s="693"/>
      <c r="AE17" s="693"/>
      <c r="AF17" s="693"/>
      <c r="AG17" s="693"/>
      <c r="AH17" s="865"/>
    </row>
    <row r="18" spans="1:34" ht="21" customHeight="1" x14ac:dyDescent="0.2">
      <c r="A18" s="33"/>
      <c r="B18" s="34"/>
      <c r="C18" s="34"/>
      <c r="D18" s="34"/>
      <c r="E18" s="68"/>
      <c r="F18" s="68"/>
      <c r="G18" s="35"/>
      <c r="H18" s="35"/>
      <c r="I18" s="71"/>
      <c r="J18" s="71"/>
      <c r="K18" s="71"/>
      <c r="L18" s="36"/>
      <c r="M18" s="71"/>
      <c r="N18" s="71"/>
      <c r="O18" s="71"/>
      <c r="P18" s="36"/>
      <c r="Q18" s="71"/>
      <c r="R18" s="71"/>
      <c r="S18" s="71"/>
      <c r="T18" s="71"/>
      <c r="U18" s="71"/>
      <c r="V18" s="71"/>
      <c r="W18" s="71"/>
      <c r="X18" s="71"/>
      <c r="Y18" s="71"/>
      <c r="Z18" s="71"/>
      <c r="AA18" s="71"/>
      <c r="AB18" s="71"/>
      <c r="AC18" s="71"/>
      <c r="AD18" s="71"/>
      <c r="AE18" s="71"/>
      <c r="AF18" s="71"/>
      <c r="AG18" s="71"/>
      <c r="AH18" s="37"/>
    </row>
    <row r="19" spans="1:34" ht="15" customHeight="1" x14ac:dyDescent="0.2">
      <c r="A19" s="660" t="s">
        <v>208</v>
      </c>
      <c r="B19" s="661"/>
      <c r="C19" s="661"/>
      <c r="D19" s="661"/>
      <c r="E19" s="661"/>
      <c r="F19" s="661"/>
      <c r="G19" s="38"/>
      <c r="H19" s="160" t="s">
        <v>29</v>
      </c>
      <c r="I19" s="663" t="s">
        <v>209</v>
      </c>
      <c r="J19" s="603"/>
      <c r="K19" s="664"/>
      <c r="L19" s="148" t="s">
        <v>30</v>
      </c>
      <c r="M19" s="663" t="s">
        <v>103</v>
      </c>
      <c r="N19" s="603"/>
      <c r="O19" s="664"/>
      <c r="P19" s="167" t="s">
        <v>210</v>
      </c>
      <c r="Q19" s="663" t="s">
        <v>211</v>
      </c>
      <c r="R19" s="603"/>
      <c r="S19" s="603"/>
      <c r="T19" s="166" t="s">
        <v>212</v>
      </c>
      <c r="U19" s="662" t="s">
        <v>213</v>
      </c>
      <c r="V19" s="662"/>
      <c r="W19" s="662"/>
      <c r="Y19" s="603"/>
      <c r="Z19" s="603"/>
      <c r="AA19" s="603"/>
      <c r="AH19" s="72"/>
    </row>
    <row r="20" spans="1:34" ht="16.5" customHeight="1" thickBot="1" x14ac:dyDescent="0.25">
      <c r="A20" s="667" t="s">
        <v>323</v>
      </c>
      <c r="B20" s="594"/>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5"/>
    </row>
    <row r="21" spans="1:34" ht="15" customHeight="1" thickBot="1" x14ac:dyDescent="0.25">
      <c r="A21" s="668" t="s">
        <v>215</v>
      </c>
      <c r="B21" s="683" t="s">
        <v>216</v>
      </c>
      <c r="C21" s="684"/>
      <c r="D21" s="685"/>
      <c r="E21" s="681" t="s">
        <v>217</v>
      </c>
      <c r="F21" s="682"/>
      <c r="G21" s="682"/>
      <c r="H21" s="682"/>
      <c r="I21" s="682"/>
      <c r="J21" s="682"/>
      <c r="K21" s="682"/>
      <c r="L21" s="682"/>
      <c r="M21" s="682"/>
      <c r="N21" s="682"/>
      <c r="O21" s="682"/>
      <c r="P21" s="682"/>
      <c r="Q21" s="682"/>
      <c r="R21" s="682"/>
      <c r="S21" s="682"/>
      <c r="T21" s="682"/>
      <c r="U21" s="682"/>
      <c r="V21" s="682"/>
      <c r="W21" s="682"/>
      <c r="X21" s="682"/>
      <c r="Y21" s="682"/>
      <c r="Z21" s="682"/>
      <c r="AA21" s="682"/>
      <c r="AB21" s="682"/>
      <c r="AC21" s="676" t="s">
        <v>218</v>
      </c>
      <c r="AD21" s="677"/>
      <c r="AE21" s="677"/>
      <c r="AF21" s="677"/>
      <c r="AG21" s="677"/>
      <c r="AH21" s="678"/>
    </row>
    <row r="22" spans="1:34" ht="15" customHeight="1" thickBot="1" x14ac:dyDescent="0.25">
      <c r="A22" s="669"/>
      <c r="B22" s="686"/>
      <c r="C22" s="687"/>
      <c r="D22" s="688"/>
      <c r="E22" s="681"/>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72"/>
      <c r="AD22" s="679"/>
      <c r="AE22" s="679"/>
      <c r="AF22" s="679"/>
      <c r="AG22" s="679"/>
      <c r="AH22" s="680"/>
    </row>
    <row r="23" spans="1:34" ht="12.75" customHeight="1" x14ac:dyDescent="0.2">
      <c r="A23" s="669"/>
      <c r="B23" s="686"/>
      <c r="C23" s="687"/>
      <c r="D23" s="688"/>
      <c r="E23" s="665" t="s">
        <v>14</v>
      </c>
      <c r="F23" s="666"/>
      <c r="G23" s="665" t="s">
        <v>15</v>
      </c>
      <c r="H23" s="666"/>
      <c r="I23" s="665" t="s">
        <v>16</v>
      </c>
      <c r="J23" s="666"/>
      <c r="K23" s="665" t="s">
        <v>17</v>
      </c>
      <c r="L23" s="666"/>
      <c r="M23" s="665" t="s">
        <v>18</v>
      </c>
      <c r="N23" s="666"/>
      <c r="O23" s="665" t="s">
        <v>19</v>
      </c>
      <c r="P23" s="666"/>
      <c r="Q23" s="665" t="s">
        <v>20</v>
      </c>
      <c r="R23" s="666"/>
      <c r="S23" s="665" t="s">
        <v>21</v>
      </c>
      <c r="T23" s="666"/>
      <c r="U23" s="665" t="s">
        <v>22</v>
      </c>
      <c r="V23" s="666"/>
      <c r="W23" s="665" t="s">
        <v>23</v>
      </c>
      <c r="X23" s="666"/>
      <c r="Y23" s="665" t="s">
        <v>24</v>
      </c>
      <c r="Z23" s="666"/>
      <c r="AA23" s="665" t="s">
        <v>25</v>
      </c>
      <c r="AB23" s="666"/>
      <c r="AC23" s="672"/>
      <c r="AD23" s="679"/>
      <c r="AE23" s="679"/>
      <c r="AF23" s="679"/>
      <c r="AG23" s="679"/>
      <c r="AH23" s="680"/>
    </row>
    <row r="24" spans="1:34" ht="13.5" thickBot="1" x14ac:dyDescent="0.25">
      <c r="A24" s="670"/>
      <c r="B24" s="689"/>
      <c r="C24" s="690"/>
      <c r="D24" s="691"/>
      <c r="E24" s="18" t="s">
        <v>29</v>
      </c>
      <c r="F24" s="19" t="s">
        <v>30</v>
      </c>
      <c r="G24" s="18" t="s">
        <v>29</v>
      </c>
      <c r="H24" s="19" t="s">
        <v>30</v>
      </c>
      <c r="I24" s="18" t="s">
        <v>29</v>
      </c>
      <c r="J24" s="19" t="s">
        <v>30</v>
      </c>
      <c r="K24" s="18" t="s">
        <v>29</v>
      </c>
      <c r="L24" s="19" t="s">
        <v>30</v>
      </c>
      <c r="M24" s="18" t="s">
        <v>29</v>
      </c>
      <c r="N24" s="19" t="s">
        <v>30</v>
      </c>
      <c r="O24" s="18" t="s">
        <v>29</v>
      </c>
      <c r="P24" s="19" t="s">
        <v>30</v>
      </c>
      <c r="Q24" s="18" t="s">
        <v>29</v>
      </c>
      <c r="R24" s="19" t="s">
        <v>30</v>
      </c>
      <c r="S24" s="18" t="s">
        <v>29</v>
      </c>
      <c r="T24" s="19" t="s">
        <v>30</v>
      </c>
      <c r="U24" s="18" t="s">
        <v>29</v>
      </c>
      <c r="V24" s="19" t="s">
        <v>30</v>
      </c>
      <c r="W24" s="18" t="s">
        <v>29</v>
      </c>
      <c r="X24" s="19" t="s">
        <v>30</v>
      </c>
      <c r="Y24" s="18" t="s">
        <v>29</v>
      </c>
      <c r="Z24" s="19" t="s">
        <v>30</v>
      </c>
      <c r="AA24" s="18" t="s">
        <v>29</v>
      </c>
      <c r="AB24" s="20" t="s">
        <v>30</v>
      </c>
      <c r="AC24" s="672"/>
      <c r="AD24" s="679"/>
      <c r="AE24" s="679"/>
      <c r="AF24" s="679"/>
      <c r="AG24" s="679"/>
      <c r="AH24" s="680"/>
    </row>
    <row r="25" spans="1:34" ht="24" customHeight="1" thickBot="1" x14ac:dyDescent="0.25">
      <c r="A25" s="671" t="s">
        <v>29</v>
      </c>
      <c r="B25" s="673" t="s">
        <v>324</v>
      </c>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870"/>
      <c r="AC25" s="672"/>
      <c r="AD25" s="679"/>
      <c r="AE25" s="679"/>
      <c r="AF25" s="679"/>
      <c r="AG25" s="679"/>
      <c r="AH25" s="680"/>
    </row>
    <row r="26" spans="1:34" ht="39" customHeight="1" thickBot="1" x14ac:dyDescent="0.25">
      <c r="A26" s="672"/>
      <c r="B26" s="599" t="s">
        <v>325</v>
      </c>
      <c r="C26" s="600"/>
      <c r="D26" s="601"/>
      <c r="E26" s="231"/>
      <c r="F26" s="31"/>
      <c r="G26" s="31"/>
      <c r="H26" s="31"/>
      <c r="I26" s="31">
        <v>1</v>
      </c>
      <c r="J26" s="31"/>
      <c r="K26" s="31">
        <v>1</v>
      </c>
      <c r="L26" s="31"/>
      <c r="M26" s="31"/>
      <c r="N26" s="31"/>
      <c r="O26" s="31"/>
      <c r="P26" s="31"/>
      <c r="Q26" s="31"/>
      <c r="R26" s="31"/>
      <c r="S26" s="31"/>
      <c r="T26" s="31"/>
      <c r="U26" s="31"/>
      <c r="V26" s="31"/>
      <c r="W26" s="31"/>
      <c r="X26" s="31"/>
      <c r="Y26" s="31"/>
      <c r="Z26" s="31"/>
      <c r="AA26" s="31"/>
      <c r="AB26" s="32"/>
      <c r="AC26" s="672"/>
      <c r="AD26" s="679"/>
      <c r="AE26" s="679"/>
      <c r="AF26" s="679"/>
      <c r="AG26" s="679"/>
      <c r="AH26" s="680"/>
    </row>
    <row r="27" spans="1:34" ht="27" customHeight="1" thickBot="1" x14ac:dyDescent="0.25">
      <c r="A27" s="672"/>
      <c r="B27" s="871" t="s">
        <v>326</v>
      </c>
      <c r="C27" s="872"/>
      <c r="D27" s="873"/>
      <c r="E27" s="231"/>
      <c r="F27" s="31"/>
      <c r="G27" s="31"/>
      <c r="H27" s="31"/>
      <c r="I27" s="31">
        <v>1</v>
      </c>
      <c r="J27" s="31"/>
      <c r="K27" s="31">
        <v>1</v>
      </c>
      <c r="L27" s="31"/>
      <c r="M27" s="31"/>
      <c r="N27" s="31"/>
      <c r="O27" s="31"/>
      <c r="P27" s="31"/>
      <c r="Q27" s="31"/>
      <c r="R27" s="31"/>
      <c r="S27" s="31"/>
      <c r="T27" s="31"/>
      <c r="U27" s="31"/>
      <c r="V27" s="31"/>
      <c r="W27" s="31"/>
      <c r="X27" s="31"/>
      <c r="Y27" s="31"/>
      <c r="Z27" s="31"/>
      <c r="AA27" s="31"/>
      <c r="AB27" s="32"/>
      <c r="AC27" s="672"/>
      <c r="AD27" s="679"/>
      <c r="AE27" s="679"/>
      <c r="AF27" s="679"/>
      <c r="AG27" s="679"/>
      <c r="AH27" s="680"/>
    </row>
    <row r="28" spans="1:34" ht="39" customHeight="1" thickBot="1" x14ac:dyDescent="0.25">
      <c r="A28" s="672"/>
      <c r="B28" s="599" t="s">
        <v>327</v>
      </c>
      <c r="C28" s="600"/>
      <c r="D28" s="601"/>
      <c r="E28" s="231"/>
      <c r="F28" s="31"/>
      <c r="G28" s="31"/>
      <c r="H28" s="31"/>
      <c r="I28" s="31"/>
      <c r="J28" s="31"/>
      <c r="K28" s="31">
        <v>1</v>
      </c>
      <c r="L28" s="31"/>
      <c r="M28" s="31"/>
      <c r="N28" s="31"/>
      <c r="O28" s="31"/>
      <c r="P28" s="31"/>
      <c r="Q28" s="31"/>
      <c r="R28" s="31"/>
      <c r="S28" s="31"/>
      <c r="T28" s="31"/>
      <c r="U28" s="31"/>
      <c r="V28" s="31"/>
      <c r="W28" s="158"/>
      <c r="X28" s="31"/>
      <c r="Y28" s="31"/>
      <c r="Z28" s="31"/>
      <c r="AA28" s="31"/>
      <c r="AB28" s="32"/>
      <c r="AC28" s="672"/>
      <c r="AD28" s="679"/>
      <c r="AE28" s="679"/>
      <c r="AF28" s="679"/>
      <c r="AG28" s="679"/>
      <c r="AH28" s="680"/>
    </row>
    <row r="29" spans="1:34" ht="45.75" customHeight="1" thickBot="1" x14ac:dyDescent="0.25">
      <c r="A29" s="672"/>
      <c r="B29" s="871" t="s">
        <v>328</v>
      </c>
      <c r="C29" s="872"/>
      <c r="D29" s="873"/>
      <c r="E29" s="231"/>
      <c r="F29" s="31"/>
      <c r="G29" s="31"/>
      <c r="H29" s="31"/>
      <c r="I29" s="31"/>
      <c r="J29" s="31"/>
      <c r="K29" s="31">
        <v>1</v>
      </c>
      <c r="L29" s="31"/>
      <c r="M29" s="31"/>
      <c r="N29" s="31"/>
      <c r="O29" s="158"/>
      <c r="P29" s="31"/>
      <c r="Q29" s="31"/>
      <c r="R29" s="31"/>
      <c r="S29" s="31"/>
      <c r="T29" s="31"/>
      <c r="U29" s="31"/>
      <c r="V29" s="31"/>
      <c r="W29" s="158"/>
      <c r="X29" s="31"/>
      <c r="Y29" s="31"/>
      <c r="Z29" s="31"/>
      <c r="AA29" s="31"/>
      <c r="AB29" s="32"/>
      <c r="AC29" s="672"/>
      <c r="AD29" s="679"/>
      <c r="AE29" s="679"/>
      <c r="AF29" s="679"/>
      <c r="AG29" s="679"/>
      <c r="AH29" s="680"/>
    </row>
    <row r="30" spans="1:34" ht="39" customHeight="1" thickBot="1" x14ac:dyDescent="0.25">
      <c r="A30" s="672"/>
      <c r="B30" s="871" t="s">
        <v>329</v>
      </c>
      <c r="C30" s="872"/>
      <c r="D30" s="874"/>
      <c r="E30" s="31"/>
      <c r="F30" s="31"/>
      <c r="G30" s="232"/>
      <c r="H30" s="232"/>
      <c r="I30" s="31"/>
      <c r="J30" s="31"/>
      <c r="K30" s="31">
        <v>1</v>
      </c>
      <c r="L30" s="31"/>
      <c r="M30" s="31"/>
      <c r="N30" s="31"/>
      <c r="O30" s="31"/>
      <c r="P30" s="31"/>
      <c r="Q30" s="31"/>
      <c r="R30" s="31"/>
      <c r="S30" s="31"/>
      <c r="T30" s="31"/>
      <c r="U30" s="31"/>
      <c r="V30" s="31"/>
      <c r="W30" s="158"/>
      <c r="X30" s="31"/>
      <c r="Y30" s="31"/>
      <c r="Z30" s="31"/>
      <c r="AA30" s="31"/>
      <c r="AB30" s="32"/>
      <c r="AC30" s="672"/>
      <c r="AD30" s="679"/>
      <c r="AE30" s="679"/>
      <c r="AF30" s="679"/>
      <c r="AG30" s="679"/>
      <c r="AH30" s="680"/>
    </row>
    <row r="31" spans="1:34" ht="24.75" customHeight="1" thickBot="1" x14ac:dyDescent="0.25">
      <c r="A31" s="757" t="s">
        <v>222</v>
      </c>
      <c r="B31" s="897" t="s">
        <v>223</v>
      </c>
      <c r="C31" s="898"/>
      <c r="D31" s="898"/>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7"/>
      <c r="AC31" s="655" t="s">
        <v>224</v>
      </c>
      <c r="AD31" s="656"/>
      <c r="AE31" s="657"/>
      <c r="AF31" s="77"/>
      <c r="AG31" s="79"/>
      <c r="AH31" s="78"/>
    </row>
    <row r="32" spans="1:34" ht="24.75" customHeight="1" thickBot="1" x14ac:dyDescent="0.25">
      <c r="A32" s="672"/>
      <c r="B32" s="899" t="s">
        <v>330</v>
      </c>
      <c r="C32" s="900"/>
      <c r="D32" s="900"/>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3"/>
      <c r="AC32" s="318" t="s">
        <v>29</v>
      </c>
      <c r="AD32" s="319" t="s">
        <v>30</v>
      </c>
      <c r="AE32" s="76" t="s">
        <v>226</v>
      </c>
      <c r="AF32" s="82"/>
      <c r="AG32" s="22"/>
      <c r="AH32" s="21"/>
    </row>
    <row r="33" spans="1:34" ht="24" customHeight="1" thickBot="1" x14ac:dyDescent="0.25">
      <c r="A33" s="672"/>
      <c r="B33" s="871" t="s">
        <v>331</v>
      </c>
      <c r="C33" s="872"/>
      <c r="D33" s="873"/>
      <c r="E33" s="87"/>
      <c r="F33" s="85"/>
      <c r="G33" s="85"/>
      <c r="H33" s="85"/>
      <c r="I33" s="85">
        <v>1</v>
      </c>
      <c r="J33" s="85"/>
      <c r="K33" s="85">
        <v>1</v>
      </c>
      <c r="L33" s="85"/>
      <c r="M33" s="85">
        <v>1</v>
      </c>
      <c r="N33" s="85"/>
      <c r="O33" s="85">
        <v>1</v>
      </c>
      <c r="P33" s="85"/>
      <c r="Q33" s="85">
        <v>1</v>
      </c>
      <c r="R33" s="85"/>
      <c r="S33" s="85">
        <v>1</v>
      </c>
      <c r="T33" s="85"/>
      <c r="U33" s="85">
        <v>1</v>
      </c>
      <c r="V33" s="85"/>
      <c r="W33" s="85">
        <v>1</v>
      </c>
      <c r="X33" s="85"/>
      <c r="Y33" s="85">
        <v>1</v>
      </c>
      <c r="Z33" s="85"/>
      <c r="AA33" s="85">
        <v>1</v>
      </c>
      <c r="AB33" s="86"/>
      <c r="AC33" s="124">
        <f t="shared" ref="AC33:AD36" si="0">(E33+G33+I33+K33+M33+O33+Q33+S33+U33+W33+Y33+AA33)</f>
        <v>10</v>
      </c>
      <c r="AD33" s="116">
        <f t="shared" si="0"/>
        <v>0</v>
      </c>
      <c r="AE33" s="235">
        <f t="shared" ref="AE33:AE36" si="1">AD33/AC33</f>
        <v>0</v>
      </c>
      <c r="AF33" s="22"/>
      <c r="AG33" s="22"/>
      <c r="AH33" s="21"/>
    </row>
    <row r="34" spans="1:34" ht="24" customHeight="1" thickBot="1" x14ac:dyDescent="0.25">
      <c r="A34" s="672"/>
      <c r="B34" s="871" t="s">
        <v>332</v>
      </c>
      <c r="C34" s="872"/>
      <c r="D34" s="873"/>
      <c r="E34" s="87"/>
      <c r="F34" s="85"/>
      <c r="G34" s="85"/>
      <c r="H34" s="85"/>
      <c r="I34" s="85">
        <v>1</v>
      </c>
      <c r="J34" s="85"/>
      <c r="K34" s="85">
        <v>1</v>
      </c>
      <c r="L34" s="85"/>
      <c r="M34" s="85">
        <v>1</v>
      </c>
      <c r="N34" s="85"/>
      <c r="O34" s="85">
        <v>1</v>
      </c>
      <c r="P34" s="85"/>
      <c r="Q34" s="85">
        <v>1</v>
      </c>
      <c r="R34" s="85"/>
      <c r="S34" s="85">
        <v>1</v>
      </c>
      <c r="T34" s="85"/>
      <c r="U34" s="85">
        <v>1</v>
      </c>
      <c r="V34" s="85"/>
      <c r="W34" s="85">
        <v>1</v>
      </c>
      <c r="X34" s="85"/>
      <c r="Y34" s="85">
        <v>1</v>
      </c>
      <c r="Z34" s="85"/>
      <c r="AA34" s="85">
        <v>1</v>
      </c>
      <c r="AB34" s="86"/>
      <c r="AC34" s="124">
        <f t="shared" si="0"/>
        <v>10</v>
      </c>
      <c r="AD34" s="116">
        <f t="shared" si="0"/>
        <v>0</v>
      </c>
      <c r="AE34" s="235">
        <f t="shared" si="1"/>
        <v>0</v>
      </c>
      <c r="AF34" s="22"/>
      <c r="AG34" s="22"/>
      <c r="AH34" s="21"/>
    </row>
    <row r="35" spans="1:34" ht="24" customHeight="1" thickBot="1" x14ac:dyDescent="0.25">
      <c r="A35" s="672"/>
      <c r="B35" s="871" t="s">
        <v>333</v>
      </c>
      <c r="C35" s="872"/>
      <c r="D35" s="873"/>
      <c r="E35" s="87"/>
      <c r="F35" s="85"/>
      <c r="G35" s="85"/>
      <c r="H35" s="85"/>
      <c r="I35" s="85">
        <v>1</v>
      </c>
      <c r="J35" s="85"/>
      <c r="K35" s="85">
        <v>1</v>
      </c>
      <c r="L35" s="85"/>
      <c r="M35" s="85">
        <v>1</v>
      </c>
      <c r="N35" s="85"/>
      <c r="O35" s="85">
        <v>1</v>
      </c>
      <c r="P35" s="85"/>
      <c r="Q35" s="85">
        <v>1</v>
      </c>
      <c r="R35" s="85"/>
      <c r="S35" s="85">
        <v>1</v>
      </c>
      <c r="T35" s="85"/>
      <c r="U35" s="85">
        <v>1</v>
      </c>
      <c r="V35" s="85"/>
      <c r="W35" s="85">
        <v>1</v>
      </c>
      <c r="X35" s="85"/>
      <c r="Y35" s="85">
        <v>1</v>
      </c>
      <c r="Z35" s="85"/>
      <c r="AA35" s="85">
        <v>1</v>
      </c>
      <c r="AB35" s="86"/>
      <c r="AC35" s="124">
        <f t="shared" si="0"/>
        <v>10</v>
      </c>
      <c r="AD35" s="116">
        <f t="shared" si="0"/>
        <v>0</v>
      </c>
      <c r="AE35" s="235">
        <f t="shared" si="1"/>
        <v>0</v>
      </c>
      <c r="AF35" s="22"/>
      <c r="AG35" s="22"/>
      <c r="AH35" s="21"/>
    </row>
    <row r="36" spans="1:34" ht="24" customHeight="1" thickBot="1" x14ac:dyDescent="0.25">
      <c r="A36" s="672"/>
      <c r="B36" s="871" t="s">
        <v>334</v>
      </c>
      <c r="C36" s="872"/>
      <c r="D36" s="873"/>
      <c r="E36" s="87"/>
      <c r="F36" s="85"/>
      <c r="G36" s="85"/>
      <c r="H36" s="85"/>
      <c r="I36" s="85">
        <v>1</v>
      </c>
      <c r="J36" s="85"/>
      <c r="K36" s="85"/>
      <c r="L36" s="85"/>
      <c r="M36" s="85">
        <v>1</v>
      </c>
      <c r="N36" s="85"/>
      <c r="O36" s="85"/>
      <c r="P36" s="85"/>
      <c r="Q36" s="85">
        <v>1</v>
      </c>
      <c r="R36" s="85"/>
      <c r="S36" s="85"/>
      <c r="T36" s="85"/>
      <c r="U36" s="85">
        <v>1</v>
      </c>
      <c r="V36" s="85"/>
      <c r="W36" s="85"/>
      <c r="X36" s="85"/>
      <c r="Y36" s="85">
        <v>1</v>
      </c>
      <c r="Z36" s="85"/>
      <c r="AA36" s="85"/>
      <c r="AB36" s="86"/>
      <c r="AC36" s="124">
        <f t="shared" si="0"/>
        <v>5</v>
      </c>
      <c r="AD36" s="116">
        <f t="shared" si="0"/>
        <v>0</v>
      </c>
      <c r="AE36" s="235">
        <f t="shared" si="1"/>
        <v>0</v>
      </c>
      <c r="AF36" s="22"/>
      <c r="AG36" s="22"/>
      <c r="AH36" s="21"/>
    </row>
    <row r="37" spans="1:34" ht="16.5" customHeight="1" thickBot="1" x14ac:dyDescent="0.25">
      <c r="A37" s="672"/>
      <c r="B37" s="697" t="s">
        <v>335</v>
      </c>
      <c r="C37" s="698"/>
      <c r="D37" s="698"/>
      <c r="E37" s="698"/>
      <c r="F37" s="698"/>
      <c r="G37" s="698"/>
      <c r="H37" s="698"/>
      <c r="I37" s="698"/>
      <c r="J37" s="698"/>
      <c r="K37" s="698"/>
      <c r="L37" s="698"/>
      <c r="M37" s="698"/>
      <c r="N37" s="698"/>
      <c r="O37" s="698"/>
      <c r="P37" s="698"/>
      <c r="Q37" s="698"/>
      <c r="R37" s="698"/>
      <c r="S37" s="698"/>
      <c r="T37" s="698"/>
      <c r="U37" s="698"/>
      <c r="V37" s="698"/>
      <c r="W37" s="698"/>
      <c r="X37" s="698"/>
      <c r="Y37" s="698"/>
      <c r="Z37" s="698"/>
      <c r="AA37" s="698"/>
      <c r="AB37" s="779"/>
      <c r="AC37" s="236">
        <f>SUM(AC33:AC36)</f>
        <v>35</v>
      </c>
      <c r="AD37" s="236">
        <f>SUM(AD33:AD36)</f>
        <v>0</v>
      </c>
      <c r="AE37" s="10">
        <f>AVERAGE(AE33:AE36)</f>
        <v>0</v>
      </c>
      <c r="AF37" s="22"/>
      <c r="AG37" s="22"/>
      <c r="AH37" s="21"/>
    </row>
    <row r="38" spans="1:34" ht="22.5" customHeight="1" thickBot="1" x14ac:dyDescent="0.25">
      <c r="A38" s="672"/>
      <c r="B38" s="658" t="s">
        <v>236</v>
      </c>
      <c r="C38" s="659"/>
      <c r="D38" s="659"/>
      <c r="E38" s="659"/>
      <c r="F38" s="659"/>
      <c r="G38" s="659"/>
      <c r="H38" s="659"/>
      <c r="I38" s="659"/>
      <c r="J38" s="659"/>
      <c r="K38" s="659"/>
      <c r="L38" s="659"/>
      <c r="M38" s="659"/>
      <c r="N38" s="659"/>
      <c r="O38" s="659"/>
      <c r="P38" s="659"/>
      <c r="Q38" s="659"/>
      <c r="R38" s="659"/>
      <c r="S38" s="659"/>
      <c r="T38" s="659"/>
      <c r="U38" s="659"/>
      <c r="V38" s="659"/>
      <c r="W38" s="659"/>
      <c r="X38" s="659"/>
      <c r="Y38" s="659"/>
      <c r="Z38" s="659"/>
      <c r="AA38" s="659"/>
      <c r="AB38" s="675"/>
      <c r="AC38" s="5"/>
      <c r="AD38" s="22"/>
      <c r="AE38" s="22"/>
      <c r="AF38" s="754" t="s">
        <v>237</v>
      </c>
      <c r="AG38" s="755"/>
      <c r="AH38" s="756"/>
    </row>
    <row r="39" spans="1:34" ht="24" customHeight="1" thickBot="1" x14ac:dyDescent="0.25">
      <c r="A39" s="672"/>
      <c r="B39" s="875" t="s">
        <v>336</v>
      </c>
      <c r="C39" s="876"/>
      <c r="D39" s="877"/>
      <c r="E39" s="878"/>
      <c r="F39" s="878"/>
      <c r="G39" s="878"/>
      <c r="H39" s="878"/>
      <c r="I39" s="878"/>
      <c r="J39" s="878"/>
      <c r="K39" s="878"/>
      <c r="L39" s="878"/>
      <c r="M39" s="878"/>
      <c r="N39" s="878"/>
      <c r="O39" s="878"/>
      <c r="P39" s="878"/>
      <c r="Q39" s="878"/>
      <c r="R39" s="878"/>
      <c r="S39" s="878"/>
      <c r="T39" s="878"/>
      <c r="U39" s="878"/>
      <c r="V39" s="878"/>
      <c r="W39" s="878"/>
      <c r="X39" s="878"/>
      <c r="Y39" s="878"/>
      <c r="Z39" s="878"/>
      <c r="AA39" s="878"/>
      <c r="AB39" s="879"/>
      <c r="AC39" s="22"/>
      <c r="AD39" s="22"/>
      <c r="AE39" s="22"/>
      <c r="AF39" s="172" t="s">
        <v>210</v>
      </c>
      <c r="AG39" s="173" t="s">
        <v>212</v>
      </c>
      <c r="AH39" s="9" t="s">
        <v>239</v>
      </c>
    </row>
    <row r="40" spans="1:34" ht="24.75" customHeight="1" thickBot="1" x14ac:dyDescent="0.25">
      <c r="A40" s="672"/>
      <c r="B40" s="706" t="s">
        <v>247</v>
      </c>
      <c r="C40" s="707"/>
      <c r="D40" s="863"/>
      <c r="E40" s="237"/>
      <c r="F40" s="140"/>
      <c r="G40" s="85"/>
      <c r="H40" s="85"/>
      <c r="I40" s="85"/>
      <c r="J40" s="85"/>
      <c r="K40" s="85"/>
      <c r="L40" s="85"/>
      <c r="M40" s="85"/>
      <c r="N40" s="85"/>
      <c r="O40" s="85"/>
      <c r="P40" s="85"/>
      <c r="Q40" s="85"/>
      <c r="R40" s="85"/>
      <c r="S40" s="85"/>
      <c r="T40" s="85"/>
      <c r="U40" s="107"/>
      <c r="V40" s="85"/>
      <c r="W40" s="85"/>
      <c r="X40" s="85"/>
      <c r="Y40" s="85"/>
      <c r="Z40" s="238"/>
      <c r="AA40" s="85"/>
      <c r="AB40" s="86"/>
      <c r="AC40" s="22"/>
      <c r="AD40" s="22"/>
      <c r="AE40" s="22"/>
      <c r="AF40" s="116">
        <f>(E40+G40+I40+K40+M40+O40+Q40+S40+Y40+W40+AA40)</f>
        <v>0</v>
      </c>
      <c r="AG40" s="116">
        <f t="shared" ref="AF40:AG44" si="2">(F40+H40+J40+L40+N40+P40+R40+T40+V40+X40+Z40+AB40)</f>
        <v>0</v>
      </c>
      <c r="AH40" s="80" t="e">
        <f>AG40/AF40</f>
        <v>#DIV/0!</v>
      </c>
    </row>
    <row r="41" spans="1:34" ht="24.75" customHeight="1" x14ac:dyDescent="0.2">
      <c r="A41" s="672"/>
      <c r="B41" s="706" t="s">
        <v>337</v>
      </c>
      <c r="C41" s="707"/>
      <c r="D41" s="863"/>
      <c r="E41" s="334"/>
      <c r="F41" s="106"/>
      <c r="G41" s="11"/>
      <c r="H41" s="11"/>
      <c r="I41" s="11">
        <v>1</v>
      </c>
      <c r="J41" s="11"/>
      <c r="K41" s="11"/>
      <c r="L41" s="11"/>
      <c r="M41" s="11"/>
      <c r="N41" s="11"/>
      <c r="O41" s="11"/>
      <c r="P41" s="11"/>
      <c r="Q41" s="11"/>
      <c r="R41" s="11"/>
      <c r="S41" s="11"/>
      <c r="T41" s="11"/>
      <c r="U41" s="107"/>
      <c r="V41" s="11"/>
      <c r="W41" s="11"/>
      <c r="X41" s="11"/>
      <c r="Y41" s="11"/>
      <c r="Z41" s="335"/>
      <c r="AA41" s="11"/>
      <c r="AB41" s="26"/>
      <c r="AC41" s="22"/>
      <c r="AD41" s="22"/>
      <c r="AE41" s="22"/>
      <c r="AF41" s="116"/>
      <c r="AG41" s="116"/>
      <c r="AH41" s="80"/>
    </row>
    <row r="42" spans="1:34" ht="24.75" customHeight="1" x14ac:dyDescent="0.2">
      <c r="A42" s="672"/>
      <c r="B42" s="638" t="s">
        <v>338</v>
      </c>
      <c r="C42" s="639"/>
      <c r="D42" s="640"/>
      <c r="E42" s="239"/>
      <c r="F42" s="107"/>
      <c r="G42" s="240"/>
      <c r="H42" s="12"/>
      <c r="I42" s="240"/>
      <c r="J42" s="107"/>
      <c r="K42" s="12"/>
      <c r="L42" s="12"/>
      <c r="M42" s="12"/>
      <c r="N42" s="12"/>
      <c r="O42" s="12">
        <v>1</v>
      </c>
      <c r="P42" s="12"/>
      <c r="Q42" s="12"/>
      <c r="R42" s="12"/>
      <c r="S42" s="12"/>
      <c r="T42" s="12"/>
      <c r="U42" s="12"/>
      <c r="V42" s="12"/>
      <c r="W42" s="12"/>
      <c r="X42" s="12"/>
      <c r="Y42" s="12"/>
      <c r="Z42" s="241"/>
      <c r="AA42" s="241"/>
      <c r="AB42" s="105"/>
      <c r="AC42" s="22"/>
      <c r="AD42" s="22"/>
      <c r="AE42" s="22"/>
      <c r="AF42" s="116">
        <f t="shared" si="2"/>
        <v>1</v>
      </c>
      <c r="AG42" s="116">
        <f t="shared" si="2"/>
        <v>0</v>
      </c>
      <c r="AH42" s="80">
        <f>AG42/AF42</f>
        <v>0</v>
      </c>
    </row>
    <row r="43" spans="1:34" ht="24.75" customHeight="1" x14ac:dyDescent="0.2">
      <c r="A43" s="672"/>
      <c r="B43" s="638" t="s">
        <v>339</v>
      </c>
      <c r="C43" s="639"/>
      <c r="D43" s="640"/>
      <c r="E43" s="239"/>
      <c r="F43" s="107"/>
      <c r="G43" s="240"/>
      <c r="H43" s="12"/>
      <c r="I43" s="240"/>
      <c r="J43" s="107"/>
      <c r="K43" s="12"/>
      <c r="L43" s="12"/>
      <c r="M43" s="12">
        <v>1</v>
      </c>
      <c r="N43" s="12"/>
      <c r="O43" s="12"/>
      <c r="P43" s="12"/>
      <c r="Q43" s="12"/>
      <c r="R43" s="12"/>
      <c r="S43" s="12"/>
      <c r="T43" s="12"/>
      <c r="U43" s="12"/>
      <c r="V43" s="241"/>
      <c r="W43" s="12"/>
      <c r="X43" s="12"/>
      <c r="Y43" s="12"/>
      <c r="Z43" s="241"/>
      <c r="AA43" s="241"/>
      <c r="AB43" s="105"/>
      <c r="AC43" s="22"/>
      <c r="AD43" s="22"/>
      <c r="AE43" s="22"/>
      <c r="AF43" s="116">
        <f t="shared" si="2"/>
        <v>1</v>
      </c>
      <c r="AG43" s="116">
        <f t="shared" si="2"/>
        <v>0</v>
      </c>
      <c r="AH43" s="80">
        <f>AG43/AF43</f>
        <v>0</v>
      </c>
    </row>
    <row r="44" spans="1:34" ht="29.25" customHeight="1" thickBot="1" x14ac:dyDescent="0.25">
      <c r="A44" s="672"/>
      <c r="B44" s="694" t="s">
        <v>340</v>
      </c>
      <c r="C44" s="695"/>
      <c r="D44" s="696"/>
      <c r="E44" s="157"/>
      <c r="F44" s="93"/>
      <c r="G44" s="93"/>
      <c r="H44" s="93"/>
      <c r="I44" s="12"/>
      <c r="J44" s="93"/>
      <c r="K44" s="93">
        <v>1</v>
      </c>
      <c r="L44" s="93"/>
      <c r="M44" s="93"/>
      <c r="N44" s="93"/>
      <c r="O44" s="93">
        <v>1</v>
      </c>
      <c r="P44" s="93"/>
      <c r="Q44" s="93"/>
      <c r="R44" s="93"/>
      <c r="S44" s="93">
        <v>1</v>
      </c>
      <c r="T44" s="93"/>
      <c r="U44" s="93"/>
      <c r="V44" s="93"/>
      <c r="W44" s="93">
        <v>1</v>
      </c>
      <c r="X44" s="93"/>
      <c r="Y44" s="93"/>
      <c r="Z44" s="93"/>
      <c r="AA44" s="93">
        <v>1</v>
      </c>
      <c r="AB44" s="94"/>
      <c r="AC44" s="22"/>
      <c r="AD44" s="22"/>
      <c r="AE44" s="22"/>
      <c r="AF44" s="116">
        <f t="shared" si="2"/>
        <v>5</v>
      </c>
      <c r="AG44" s="116">
        <f t="shared" si="2"/>
        <v>0</v>
      </c>
      <c r="AH44" s="80">
        <f t="shared" ref="AH44" si="3">AG44/AF44</f>
        <v>0</v>
      </c>
    </row>
    <row r="45" spans="1:34" ht="29.25" customHeight="1" thickBot="1" x14ac:dyDescent="0.25">
      <c r="A45" s="672"/>
      <c r="B45" s="901" t="s">
        <v>341</v>
      </c>
      <c r="C45" s="902"/>
      <c r="D45" s="903"/>
      <c r="E45" s="337"/>
      <c r="F45" s="338"/>
      <c r="G45" s="338"/>
      <c r="H45" s="338"/>
      <c r="I45" s="174"/>
      <c r="J45" s="338"/>
      <c r="K45" s="338"/>
      <c r="L45" s="338"/>
      <c r="M45" s="338"/>
      <c r="N45" s="338"/>
      <c r="O45" s="338"/>
      <c r="P45" s="338"/>
      <c r="Q45" s="338"/>
      <c r="R45" s="338"/>
      <c r="S45" s="338"/>
      <c r="T45" s="338"/>
      <c r="U45" s="338"/>
      <c r="V45" s="338"/>
      <c r="W45" s="338"/>
      <c r="X45" s="338"/>
      <c r="Y45" s="338"/>
      <c r="Z45" s="338"/>
      <c r="AA45" s="338"/>
      <c r="AB45" s="339"/>
      <c r="AC45" s="22"/>
      <c r="AD45" s="22"/>
      <c r="AE45" s="22"/>
      <c r="AF45" s="175"/>
      <c r="AG45" s="175"/>
      <c r="AH45" s="340"/>
    </row>
    <row r="46" spans="1:34" ht="26.25" customHeight="1" thickBot="1" x14ac:dyDescent="0.25">
      <c r="A46" s="672"/>
      <c r="B46" s="883" t="s">
        <v>342</v>
      </c>
      <c r="C46" s="881"/>
      <c r="D46" s="882"/>
      <c r="E46" s="880"/>
      <c r="F46" s="881"/>
      <c r="G46" s="881"/>
      <c r="H46" s="881"/>
      <c r="I46" s="881"/>
      <c r="J46" s="881"/>
      <c r="K46" s="881"/>
      <c r="L46" s="881"/>
      <c r="M46" s="881"/>
      <c r="N46" s="881"/>
      <c r="O46" s="881"/>
      <c r="P46" s="881"/>
      <c r="Q46" s="881"/>
      <c r="R46" s="881"/>
      <c r="S46" s="881"/>
      <c r="T46" s="881"/>
      <c r="U46" s="881"/>
      <c r="V46" s="881"/>
      <c r="W46" s="881"/>
      <c r="X46" s="881"/>
      <c r="Y46" s="881"/>
      <c r="Z46" s="881"/>
      <c r="AA46" s="881"/>
      <c r="AB46" s="882"/>
      <c r="AC46" s="22"/>
      <c r="AD46" s="22"/>
      <c r="AE46" s="22"/>
      <c r="AF46" s="7" t="s">
        <v>210</v>
      </c>
      <c r="AG46" s="8" t="s">
        <v>212</v>
      </c>
      <c r="AH46" s="9" t="s">
        <v>239</v>
      </c>
    </row>
    <row r="47" spans="1:34" ht="29.45" customHeight="1" thickBot="1" x14ac:dyDescent="0.25">
      <c r="A47" s="672"/>
      <c r="B47" s="694" t="s">
        <v>247</v>
      </c>
      <c r="C47" s="695"/>
      <c r="D47" s="696"/>
      <c r="E47" s="122"/>
      <c r="F47" s="123"/>
      <c r="G47" s="85"/>
      <c r="H47" s="85"/>
      <c r="I47" s="85"/>
      <c r="J47" s="85"/>
      <c r="K47" s="85"/>
      <c r="L47" s="85"/>
      <c r="M47" s="85"/>
      <c r="N47" s="85"/>
      <c r="O47" s="85"/>
      <c r="P47" s="85"/>
      <c r="Q47" s="85"/>
      <c r="R47" s="85"/>
      <c r="S47" s="85"/>
      <c r="T47" s="242"/>
      <c r="U47" s="85"/>
      <c r="V47" s="85"/>
      <c r="W47" s="85"/>
      <c r="X47" s="85"/>
      <c r="Y47" s="85"/>
      <c r="Z47" s="242"/>
      <c r="AA47" s="242"/>
      <c r="AB47" s="86"/>
      <c r="AC47" s="22"/>
      <c r="AD47" s="22"/>
      <c r="AE47" s="22"/>
      <c r="AF47" s="116">
        <f t="shared" ref="AF47:AG47" si="4">(E47+G47+I47+K47+M47+O47+Q47+S47+U47+W47+Y47+AA47)</f>
        <v>0</v>
      </c>
      <c r="AG47" s="116">
        <f t="shared" si="4"/>
        <v>0</v>
      </c>
      <c r="AH47" s="80" t="e">
        <f>AG47/AF47</f>
        <v>#DIV/0!</v>
      </c>
    </row>
    <row r="48" spans="1:34" ht="27" customHeight="1" thickBot="1" x14ac:dyDescent="0.25">
      <c r="A48" s="672"/>
      <c r="B48" s="883" t="s">
        <v>343</v>
      </c>
      <c r="C48" s="881"/>
      <c r="D48" s="882"/>
      <c r="E48" s="880"/>
      <c r="F48" s="881"/>
      <c r="G48" s="881"/>
      <c r="H48" s="881"/>
      <c r="I48" s="881"/>
      <c r="J48" s="881"/>
      <c r="K48" s="881"/>
      <c r="L48" s="881"/>
      <c r="M48" s="881"/>
      <c r="N48" s="881"/>
      <c r="O48" s="881"/>
      <c r="P48" s="881"/>
      <c r="Q48" s="881"/>
      <c r="R48" s="881"/>
      <c r="S48" s="881"/>
      <c r="T48" s="881"/>
      <c r="U48" s="881"/>
      <c r="V48" s="881"/>
      <c r="W48" s="881"/>
      <c r="X48" s="881"/>
      <c r="Y48" s="881"/>
      <c r="Z48" s="881"/>
      <c r="AA48" s="881"/>
      <c r="AB48" s="882"/>
      <c r="AC48" s="22"/>
      <c r="AD48" s="22"/>
      <c r="AE48" s="22"/>
      <c r="AF48" s="7" t="s">
        <v>210</v>
      </c>
      <c r="AG48" s="8" t="s">
        <v>212</v>
      </c>
      <c r="AH48" s="9" t="s">
        <v>239</v>
      </c>
    </row>
    <row r="49" spans="1:34" ht="46.5" customHeight="1" thickBot="1" x14ac:dyDescent="0.25">
      <c r="A49" s="672"/>
      <c r="B49" s="884" t="s">
        <v>344</v>
      </c>
      <c r="C49" s="885"/>
      <c r="D49" s="886"/>
      <c r="E49" s="157"/>
      <c r="F49" s="93"/>
      <c r="G49" s="93"/>
      <c r="H49" s="93"/>
      <c r="I49" s="12">
        <v>1</v>
      </c>
      <c r="J49" s="93"/>
      <c r="K49" s="93"/>
      <c r="L49" s="93"/>
      <c r="M49" s="93">
        <v>1</v>
      </c>
      <c r="N49" s="93"/>
      <c r="O49" s="93"/>
      <c r="P49" s="93"/>
      <c r="Q49" s="93">
        <v>1</v>
      </c>
      <c r="R49" s="93"/>
      <c r="S49" s="93"/>
      <c r="T49" s="93"/>
      <c r="U49" s="93">
        <v>1</v>
      </c>
      <c r="V49" s="93"/>
      <c r="W49" s="93"/>
      <c r="X49" s="93"/>
      <c r="Y49" s="93">
        <v>1</v>
      </c>
      <c r="Z49" s="93"/>
      <c r="AA49" s="93"/>
      <c r="AB49" s="94"/>
      <c r="AC49" s="22"/>
      <c r="AD49" s="22"/>
      <c r="AE49" s="22"/>
      <c r="AF49" s="116">
        <f>(E49+G49+I49+K49+M49+O49+Q49+S49+U49+W49+Y49+AA49)</f>
        <v>5</v>
      </c>
      <c r="AG49" s="116">
        <f>(F49+H49+J49+L49+N49+P49+R49+T49+V49+X49+Z49+AB49)</f>
        <v>0</v>
      </c>
      <c r="AH49" s="80">
        <f>AG49/AF49</f>
        <v>0</v>
      </c>
    </row>
    <row r="50" spans="1:34" ht="24" customHeight="1" thickBot="1" x14ac:dyDescent="0.25">
      <c r="A50" s="757" t="s">
        <v>267</v>
      </c>
      <c r="B50" s="887" t="s">
        <v>268</v>
      </c>
      <c r="C50" s="888"/>
      <c r="D50" s="889"/>
      <c r="E50" s="890"/>
      <c r="F50" s="890"/>
      <c r="G50" s="890"/>
      <c r="H50" s="890"/>
      <c r="I50" s="890"/>
      <c r="J50" s="890"/>
      <c r="K50" s="890"/>
      <c r="L50" s="890"/>
      <c r="M50" s="890"/>
      <c r="N50" s="890"/>
      <c r="O50" s="890"/>
      <c r="P50" s="890"/>
      <c r="Q50" s="890"/>
      <c r="R50" s="890"/>
      <c r="S50" s="890"/>
      <c r="T50" s="890"/>
      <c r="U50" s="890"/>
      <c r="V50" s="890"/>
      <c r="W50" s="890"/>
      <c r="X50" s="890"/>
      <c r="Y50" s="890"/>
      <c r="Z50" s="890"/>
      <c r="AA50" s="890"/>
      <c r="AB50" s="891"/>
      <c r="AC50" s="892" t="s">
        <v>269</v>
      </c>
      <c r="AD50" s="892"/>
      <c r="AE50" s="893"/>
      <c r="AF50" s="6">
        <f>SUM(AF46:AF49)</f>
        <v>5</v>
      </c>
      <c r="AG50" s="6">
        <f>SUM(AG46:AG49)</f>
        <v>0</v>
      </c>
      <c r="AH50" s="10" t="e">
        <f>AVERAGE(AH40:AH49)</f>
        <v>#DIV/0!</v>
      </c>
    </row>
    <row r="51" spans="1:34" ht="18" customHeight="1" x14ac:dyDescent="0.2">
      <c r="A51" s="672"/>
      <c r="B51" s="726" t="s">
        <v>270</v>
      </c>
      <c r="C51" s="727"/>
      <c r="D51" s="728"/>
      <c r="E51" s="13"/>
      <c r="F51" s="11"/>
      <c r="G51" s="11"/>
      <c r="H51" s="11"/>
      <c r="I51" s="11">
        <v>1</v>
      </c>
      <c r="J51" s="11"/>
      <c r="K51" s="11"/>
      <c r="L51" s="11"/>
      <c r="M51" s="11">
        <v>1</v>
      </c>
      <c r="N51" s="11"/>
      <c r="O51" s="11"/>
      <c r="P51" s="11"/>
      <c r="Q51" s="11">
        <v>1</v>
      </c>
      <c r="R51" s="11"/>
      <c r="S51" s="11"/>
      <c r="T51" s="11"/>
      <c r="U51" s="11">
        <v>1</v>
      </c>
      <c r="V51" s="11"/>
      <c r="W51" s="11"/>
      <c r="X51" s="11"/>
      <c r="Y51" s="11">
        <v>1</v>
      </c>
      <c r="Z51" s="11"/>
      <c r="AA51" s="11"/>
      <c r="AB51" s="26"/>
      <c r="AC51" s="14"/>
      <c r="AD51" s="14"/>
      <c r="AE51" s="14"/>
      <c r="AF51" s="14"/>
      <c r="AG51" s="14"/>
      <c r="AH51" s="15"/>
    </row>
    <row r="52" spans="1:34" ht="18" customHeight="1" thickBot="1" x14ac:dyDescent="0.25">
      <c r="A52" s="672"/>
      <c r="B52" s="894" t="s">
        <v>271</v>
      </c>
      <c r="C52" s="895"/>
      <c r="D52" s="896"/>
      <c r="E52" s="13">
        <v>1</v>
      </c>
      <c r="F52" s="11"/>
      <c r="G52" s="11">
        <v>1</v>
      </c>
      <c r="H52" s="11"/>
      <c r="I52" s="11">
        <v>1</v>
      </c>
      <c r="J52" s="11"/>
      <c r="K52" s="11">
        <v>1</v>
      </c>
      <c r="L52" s="11"/>
      <c r="M52" s="11">
        <v>1</v>
      </c>
      <c r="N52" s="11"/>
      <c r="O52" s="11">
        <v>1</v>
      </c>
      <c r="P52" s="11"/>
      <c r="Q52" s="11">
        <v>1</v>
      </c>
      <c r="R52" s="11"/>
      <c r="S52" s="11">
        <v>1</v>
      </c>
      <c r="T52" s="11"/>
      <c r="U52" s="11">
        <v>1</v>
      </c>
      <c r="V52" s="11"/>
      <c r="W52" s="11">
        <v>1</v>
      </c>
      <c r="X52" s="11"/>
      <c r="Y52" s="11">
        <v>1</v>
      </c>
      <c r="Z52" s="11"/>
      <c r="AA52" s="11">
        <v>1</v>
      </c>
      <c r="AB52" s="26"/>
      <c r="AC52" s="14"/>
      <c r="AD52" s="14"/>
      <c r="AE52" s="14"/>
      <c r="AF52" s="14"/>
      <c r="AG52" s="14"/>
      <c r="AH52" s="15"/>
    </row>
    <row r="53" spans="1:34" ht="24.75" customHeight="1" thickBot="1" x14ac:dyDescent="0.25">
      <c r="A53" s="672"/>
      <c r="B53" s="887" t="s">
        <v>273</v>
      </c>
      <c r="C53" s="888"/>
      <c r="D53" s="889"/>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2"/>
      <c r="AD53" s="322"/>
      <c r="AE53" s="322"/>
      <c r="AF53" s="322"/>
      <c r="AG53" s="322"/>
      <c r="AH53" s="323"/>
    </row>
    <row r="54" spans="1:34" ht="18" customHeight="1" x14ac:dyDescent="0.2">
      <c r="A54" s="672"/>
      <c r="B54" s="726" t="s">
        <v>274</v>
      </c>
      <c r="C54" s="727"/>
      <c r="D54" s="728"/>
      <c r="E54" s="87"/>
      <c r="F54" s="85"/>
      <c r="G54" s="85"/>
      <c r="H54" s="85"/>
      <c r="I54" s="85">
        <v>1</v>
      </c>
      <c r="J54" s="85"/>
      <c r="K54" s="85"/>
      <c r="L54" s="85"/>
      <c r="M54" s="85">
        <v>1</v>
      </c>
      <c r="N54" s="85"/>
      <c r="O54" s="85"/>
      <c r="P54" s="85"/>
      <c r="Q54" s="85">
        <v>1</v>
      </c>
      <c r="R54" s="85"/>
      <c r="S54" s="85"/>
      <c r="T54" s="85"/>
      <c r="U54" s="85">
        <v>1</v>
      </c>
      <c r="V54" s="85"/>
      <c r="W54" s="85"/>
      <c r="X54" s="85"/>
      <c r="Y54" s="85">
        <v>1</v>
      </c>
      <c r="Z54" s="85"/>
      <c r="AA54" s="85"/>
      <c r="AB54" s="86"/>
      <c r="AC54" s="14"/>
      <c r="AD54" s="14"/>
      <c r="AE54" s="14"/>
      <c r="AF54" s="14"/>
      <c r="AG54" s="14"/>
      <c r="AH54" s="15"/>
    </row>
    <row r="55" spans="1:34" ht="18" customHeight="1" thickBot="1" x14ac:dyDescent="0.25">
      <c r="A55" s="161"/>
      <c r="B55" s="849" t="s">
        <v>271</v>
      </c>
      <c r="C55" s="850"/>
      <c r="D55" s="851"/>
      <c r="E55" s="243">
        <v>1</v>
      </c>
      <c r="F55" s="28"/>
      <c r="G55" s="28">
        <v>1</v>
      </c>
      <c r="H55" s="28"/>
      <c r="I55" s="28">
        <v>1</v>
      </c>
      <c r="J55" s="28"/>
      <c r="K55" s="28">
        <v>1</v>
      </c>
      <c r="L55" s="28"/>
      <c r="M55" s="28">
        <v>1</v>
      </c>
      <c r="N55" s="28"/>
      <c r="O55" s="28">
        <v>1</v>
      </c>
      <c r="P55" s="28"/>
      <c r="Q55" s="28">
        <v>1</v>
      </c>
      <c r="R55" s="28"/>
      <c r="S55" s="28">
        <v>1</v>
      </c>
      <c r="T55" s="28"/>
      <c r="U55" s="28">
        <v>1</v>
      </c>
      <c r="V55" s="28"/>
      <c r="W55" s="28">
        <v>1</v>
      </c>
      <c r="X55" s="28"/>
      <c r="Y55" s="28">
        <v>1</v>
      </c>
      <c r="Z55" s="28"/>
      <c r="AA55" s="28">
        <v>1</v>
      </c>
      <c r="AB55" s="29"/>
      <c r="AC55" s="14"/>
      <c r="AD55" s="14"/>
      <c r="AE55" s="14"/>
      <c r="AF55" s="14"/>
      <c r="AG55" s="14"/>
      <c r="AH55" s="15"/>
    </row>
    <row r="56" spans="1:34" ht="24" customHeight="1" thickBot="1" x14ac:dyDescent="0.25">
      <c r="A56" s="757" t="s">
        <v>212</v>
      </c>
      <c r="B56" s="887" t="s">
        <v>275</v>
      </c>
      <c r="C56" s="888"/>
      <c r="D56" s="889"/>
      <c r="E56" s="324"/>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6"/>
    </row>
    <row r="57" spans="1:34" ht="30" customHeight="1" thickBot="1" x14ac:dyDescent="0.25">
      <c r="A57" s="672"/>
      <c r="B57" s="761" t="s">
        <v>276</v>
      </c>
      <c r="C57" s="762"/>
      <c r="D57" s="763"/>
      <c r="E57" s="30"/>
      <c r="F57" s="31"/>
      <c r="G57" s="31"/>
      <c r="H57" s="31"/>
      <c r="I57" s="31"/>
      <c r="J57" s="31"/>
      <c r="K57" s="31">
        <v>1</v>
      </c>
      <c r="L57" s="31"/>
      <c r="M57" s="31"/>
      <c r="N57" s="31"/>
      <c r="O57" s="31">
        <v>1</v>
      </c>
      <c r="P57" s="31"/>
      <c r="Q57" s="31"/>
      <c r="R57" s="31"/>
      <c r="S57" s="31">
        <v>1</v>
      </c>
      <c r="T57" s="31"/>
      <c r="U57" s="31"/>
      <c r="V57" s="31"/>
      <c r="W57" s="31">
        <v>1</v>
      </c>
      <c r="X57" s="31"/>
      <c r="Y57" s="31"/>
      <c r="Z57" s="31"/>
      <c r="AA57" s="31">
        <v>1</v>
      </c>
      <c r="AB57" s="32"/>
      <c r="AC57" s="16"/>
      <c r="AD57" s="16"/>
      <c r="AE57" s="16"/>
      <c r="AF57" s="16"/>
      <c r="AG57" s="16"/>
      <c r="AH57" s="17"/>
    </row>
    <row r="58" spans="1:34" ht="30" customHeight="1" x14ac:dyDescent="0.2">
      <c r="A58" s="904" t="s">
        <v>277</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c r="AC58" s="905"/>
      <c r="AD58" s="905"/>
      <c r="AE58" s="905"/>
      <c r="AF58" s="905"/>
      <c r="AG58" s="905"/>
      <c r="AH58" s="906"/>
    </row>
    <row r="59" spans="1:34" ht="17.25" customHeight="1" thickBot="1" x14ac:dyDescent="0.25">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34" ht="15" customHeight="1" x14ac:dyDescent="0.2">
      <c r="A60" s="44"/>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6"/>
    </row>
    <row r="61" spans="1:34" ht="30" customHeight="1" x14ac:dyDescent="0.2">
      <c r="A61" s="767" t="s">
        <v>278</v>
      </c>
      <c r="B61" s="768"/>
      <c r="C61" s="768" t="s">
        <v>345</v>
      </c>
      <c r="D61" s="768"/>
      <c r="E61" s="768"/>
      <c r="F61" s="768"/>
      <c r="G61" s="768"/>
      <c r="H61" s="768"/>
      <c r="I61" s="768"/>
      <c r="J61" s="768"/>
      <c r="K61" s="768"/>
      <c r="L61" s="768"/>
      <c r="M61" s="769" t="s">
        <v>280</v>
      </c>
      <c r="N61" s="770"/>
      <c r="O61" s="770"/>
      <c r="P61" s="770"/>
      <c r="Q61" s="770"/>
      <c r="R61" s="768" t="s">
        <v>281</v>
      </c>
      <c r="S61" s="768"/>
      <c r="T61" s="768"/>
      <c r="U61" s="768"/>
      <c r="V61" s="768"/>
      <c r="W61" s="771"/>
      <c r="X61" s="769" t="s">
        <v>282</v>
      </c>
      <c r="Y61" s="770"/>
      <c r="Z61" s="770"/>
      <c r="AA61" s="770"/>
      <c r="AB61" s="770"/>
      <c r="AC61" s="768" t="s">
        <v>283</v>
      </c>
      <c r="AD61" s="768"/>
      <c r="AE61" s="768"/>
      <c r="AF61" s="768"/>
      <c r="AG61" s="768"/>
      <c r="AH61" s="772"/>
    </row>
    <row r="62" spans="1:34" ht="30" customHeight="1" x14ac:dyDescent="0.2">
      <c r="A62" s="907" t="s">
        <v>284</v>
      </c>
      <c r="B62" s="908"/>
      <c r="C62" s="908"/>
      <c r="D62" s="908"/>
      <c r="E62" s="909" t="s">
        <v>285</v>
      </c>
      <c r="F62" s="909"/>
      <c r="G62" s="909"/>
      <c r="H62" s="909"/>
      <c r="I62" s="909" t="s">
        <v>286</v>
      </c>
      <c r="J62" s="909"/>
      <c r="K62" s="909"/>
      <c r="L62" s="909"/>
      <c r="M62" s="909"/>
      <c r="N62" s="909"/>
      <c r="O62" s="909"/>
      <c r="P62" s="909"/>
      <c r="Q62" s="909"/>
      <c r="R62" s="909"/>
      <c r="S62" s="909"/>
      <c r="T62" s="909"/>
      <c r="U62" s="910" t="s">
        <v>287</v>
      </c>
      <c r="V62" s="910"/>
      <c r="W62" s="910"/>
      <c r="X62" s="910"/>
      <c r="Y62" s="910"/>
      <c r="Z62" s="910"/>
      <c r="AA62" s="910"/>
      <c r="AB62" s="910"/>
      <c r="AC62" s="910"/>
      <c r="AD62" s="910"/>
      <c r="AE62" s="910"/>
      <c r="AF62" s="910"/>
      <c r="AG62" s="910"/>
      <c r="AH62" s="911"/>
    </row>
    <row r="63" spans="1:34" ht="30" customHeight="1" x14ac:dyDescent="0.2">
      <c r="A63" s="907"/>
      <c r="B63" s="908"/>
      <c r="C63" s="908"/>
      <c r="D63" s="908"/>
      <c r="E63" s="909"/>
      <c r="F63" s="909"/>
      <c r="G63" s="909"/>
      <c r="H63" s="909"/>
      <c r="I63" s="69" t="s">
        <v>14</v>
      </c>
      <c r="J63" s="69" t="s">
        <v>15</v>
      </c>
      <c r="K63" s="69" t="s">
        <v>16</v>
      </c>
      <c r="L63" s="69" t="s">
        <v>17</v>
      </c>
      <c r="M63" s="69" t="s">
        <v>18</v>
      </c>
      <c r="N63" s="69" t="s">
        <v>19</v>
      </c>
      <c r="O63" s="69" t="s">
        <v>20</v>
      </c>
      <c r="P63" s="69" t="s">
        <v>21</v>
      </c>
      <c r="Q63" s="69" t="s">
        <v>22</v>
      </c>
      <c r="R63" s="69" t="s">
        <v>23</v>
      </c>
      <c r="S63" s="69" t="s">
        <v>24</v>
      </c>
      <c r="T63" s="69" t="s">
        <v>25</v>
      </c>
      <c r="U63" s="743"/>
      <c r="V63" s="743"/>
      <c r="W63" s="743"/>
      <c r="X63" s="743"/>
      <c r="Y63" s="743"/>
      <c r="Z63" s="743"/>
      <c r="AA63" s="743"/>
      <c r="AB63" s="743"/>
      <c r="AC63" s="743"/>
      <c r="AD63" s="743"/>
      <c r="AE63" s="743"/>
      <c r="AF63" s="743"/>
      <c r="AG63" s="743"/>
      <c r="AH63" s="744"/>
    </row>
    <row r="64" spans="1:34" ht="69.95" customHeight="1" x14ac:dyDescent="0.2">
      <c r="A64" s="747" t="s">
        <v>346</v>
      </c>
      <c r="B64" s="743"/>
      <c r="C64" s="743"/>
      <c r="D64" s="748"/>
      <c r="E64" s="912" t="s">
        <v>289</v>
      </c>
      <c r="F64" s="912"/>
      <c r="G64" s="912"/>
      <c r="H64" s="912"/>
      <c r="I64" s="57"/>
      <c r="J64" s="12"/>
      <c r="K64" s="12"/>
      <c r="L64" s="12"/>
      <c r="M64" s="12"/>
      <c r="N64" s="12"/>
      <c r="O64" s="12"/>
      <c r="P64" s="12"/>
      <c r="Q64" s="12"/>
      <c r="R64" s="12"/>
      <c r="S64" s="12"/>
      <c r="T64" s="12"/>
      <c r="U64" s="745"/>
      <c r="V64" s="745"/>
      <c r="W64" s="745"/>
      <c r="X64" s="745"/>
      <c r="Y64" s="745"/>
      <c r="Z64" s="745"/>
      <c r="AA64" s="745"/>
      <c r="AB64" s="745"/>
      <c r="AC64" s="745"/>
      <c r="AD64" s="745"/>
      <c r="AE64" s="745"/>
      <c r="AF64" s="745"/>
      <c r="AG64" s="745"/>
      <c r="AH64" s="746"/>
    </row>
    <row r="65" spans="1:34" ht="69.95" customHeight="1" x14ac:dyDescent="0.2">
      <c r="A65" s="749"/>
      <c r="B65" s="745"/>
      <c r="C65" s="745"/>
      <c r="D65" s="750"/>
      <c r="E65" s="912" t="s">
        <v>290</v>
      </c>
      <c r="F65" s="912"/>
      <c r="G65" s="912"/>
      <c r="H65" s="912"/>
      <c r="I65" s="12"/>
      <c r="J65" s="12"/>
      <c r="K65" s="12"/>
      <c r="L65" s="12"/>
      <c r="M65" s="12"/>
      <c r="N65" s="12"/>
      <c r="O65" s="12"/>
      <c r="P65" s="12"/>
      <c r="Q65" s="12"/>
      <c r="R65" s="12"/>
      <c r="S65" s="12"/>
      <c r="T65" s="12"/>
      <c r="U65" s="745"/>
      <c r="V65" s="745"/>
      <c r="W65" s="745"/>
      <c r="X65" s="745"/>
      <c r="Y65" s="745"/>
      <c r="Z65" s="745"/>
      <c r="AA65" s="745"/>
      <c r="AB65" s="745"/>
      <c r="AC65" s="745"/>
      <c r="AD65" s="745"/>
      <c r="AE65" s="745"/>
      <c r="AF65" s="745"/>
      <c r="AG65" s="745"/>
      <c r="AH65" s="746"/>
    </row>
    <row r="66" spans="1:34" ht="69.95" customHeight="1" x14ac:dyDescent="0.2">
      <c r="A66" s="749"/>
      <c r="B66" s="745"/>
      <c r="C66" s="745"/>
      <c r="D66" s="750"/>
      <c r="E66" s="913" t="s">
        <v>291</v>
      </c>
      <c r="F66" s="913"/>
      <c r="G66" s="913"/>
      <c r="H66" s="913"/>
      <c r="I66" s="58">
        <v>0</v>
      </c>
      <c r="J66" s="58" t="e">
        <f t="shared" ref="J66:T66" si="5">+J65/J64</f>
        <v>#DIV/0!</v>
      </c>
      <c r="K66" s="58" t="e">
        <f t="shared" si="5"/>
        <v>#DIV/0!</v>
      </c>
      <c r="L66" s="58" t="e">
        <f t="shared" si="5"/>
        <v>#DIV/0!</v>
      </c>
      <c r="M66" s="58" t="e">
        <f t="shared" si="5"/>
        <v>#DIV/0!</v>
      </c>
      <c r="N66" s="58" t="e">
        <f t="shared" si="5"/>
        <v>#DIV/0!</v>
      </c>
      <c r="O66" s="58" t="e">
        <f t="shared" si="5"/>
        <v>#DIV/0!</v>
      </c>
      <c r="P66" s="58" t="e">
        <f t="shared" si="5"/>
        <v>#DIV/0!</v>
      </c>
      <c r="Q66" s="58" t="e">
        <f t="shared" si="5"/>
        <v>#DIV/0!</v>
      </c>
      <c r="R66" s="58" t="e">
        <f t="shared" si="5"/>
        <v>#DIV/0!</v>
      </c>
      <c r="S66" s="58" t="e">
        <f t="shared" si="5"/>
        <v>#DIV/0!</v>
      </c>
      <c r="T66" s="58" t="e">
        <f t="shared" si="5"/>
        <v>#DIV/0!</v>
      </c>
      <c r="U66" s="745"/>
      <c r="V66" s="745"/>
      <c r="W66" s="745"/>
      <c r="X66" s="745"/>
      <c r="Y66" s="745"/>
      <c r="Z66" s="745"/>
      <c r="AA66" s="745"/>
      <c r="AB66" s="745"/>
      <c r="AC66" s="745"/>
      <c r="AD66" s="745"/>
      <c r="AE66" s="745"/>
      <c r="AF66" s="745"/>
      <c r="AG66" s="745"/>
      <c r="AH66" s="746"/>
    </row>
    <row r="67" spans="1:34" ht="69.95" customHeight="1" x14ac:dyDescent="0.2">
      <c r="A67" s="751"/>
      <c r="B67" s="752"/>
      <c r="C67" s="752"/>
      <c r="D67" s="753"/>
      <c r="E67" s="913" t="s">
        <v>292</v>
      </c>
      <c r="F67" s="913"/>
      <c r="G67" s="913"/>
      <c r="H67" s="913"/>
      <c r="I67" s="59">
        <v>0.85</v>
      </c>
      <c r="J67" s="59">
        <v>0.85</v>
      </c>
      <c r="K67" s="59">
        <v>0.85</v>
      </c>
      <c r="L67" s="59">
        <v>0.85</v>
      </c>
      <c r="M67" s="59">
        <v>0.85</v>
      </c>
      <c r="N67" s="59">
        <v>0.85</v>
      </c>
      <c r="O67" s="59">
        <v>0.85</v>
      </c>
      <c r="P67" s="59">
        <v>0.85</v>
      </c>
      <c r="Q67" s="59">
        <v>0.85</v>
      </c>
      <c r="R67" s="59">
        <v>0.85</v>
      </c>
      <c r="S67" s="59">
        <v>0.85</v>
      </c>
      <c r="T67" s="59">
        <v>0.85</v>
      </c>
      <c r="U67" s="745"/>
      <c r="V67" s="745"/>
      <c r="W67" s="745"/>
      <c r="X67" s="745"/>
      <c r="Y67" s="745"/>
      <c r="Z67" s="745"/>
      <c r="AA67" s="745"/>
      <c r="AB67" s="745"/>
      <c r="AC67" s="745"/>
      <c r="AD67" s="745"/>
      <c r="AE67" s="745"/>
      <c r="AF67" s="745"/>
      <c r="AG67" s="745"/>
      <c r="AH67" s="746"/>
    </row>
    <row r="68" spans="1:34" ht="34.5" customHeight="1" x14ac:dyDescent="0.2">
      <c r="A68" s="914" t="s">
        <v>293</v>
      </c>
      <c r="B68" s="915"/>
      <c r="C68" s="915" t="s">
        <v>347</v>
      </c>
      <c r="D68" s="915"/>
      <c r="E68" s="915"/>
      <c r="F68" s="915"/>
      <c r="G68" s="915"/>
      <c r="H68" s="915"/>
      <c r="I68" s="915"/>
      <c r="J68" s="915"/>
      <c r="K68" s="915"/>
      <c r="L68" s="915"/>
      <c r="M68" s="915"/>
      <c r="N68" s="915"/>
      <c r="O68" s="915"/>
      <c r="P68" s="915"/>
      <c r="Q68" s="915"/>
      <c r="R68" s="915"/>
      <c r="S68" s="915"/>
      <c r="T68" s="915"/>
      <c r="U68" s="915"/>
      <c r="V68" s="915"/>
      <c r="W68" s="915"/>
      <c r="X68" s="915"/>
      <c r="Y68" s="915"/>
      <c r="Z68" s="915"/>
      <c r="AA68" s="915"/>
      <c r="AB68" s="915"/>
      <c r="AC68" s="915"/>
      <c r="AD68" s="915"/>
      <c r="AE68" s="915"/>
      <c r="AF68" s="915"/>
      <c r="AG68" s="915"/>
      <c r="AH68" s="916"/>
    </row>
    <row r="69" spans="1:34" ht="15" customHeight="1" thickBot="1" x14ac:dyDescent="0.25">
      <c r="A69" s="917"/>
      <c r="B69" s="918"/>
      <c r="C69" s="918"/>
      <c r="D69" s="918"/>
      <c r="E69" s="918"/>
      <c r="F69" s="918"/>
      <c r="G69" s="918"/>
      <c r="H69" s="918"/>
      <c r="I69" s="918"/>
      <c r="J69" s="918"/>
      <c r="K69" s="918"/>
      <c r="L69" s="918"/>
      <c r="M69" s="918"/>
      <c r="N69" s="918"/>
      <c r="O69" s="918"/>
      <c r="P69" s="918"/>
      <c r="Q69" s="918"/>
      <c r="R69" s="918"/>
      <c r="S69" s="918"/>
      <c r="T69" s="918"/>
      <c r="U69" s="918"/>
      <c r="V69" s="918"/>
      <c r="W69" s="918"/>
      <c r="X69" s="918"/>
      <c r="Y69" s="918"/>
      <c r="Z69" s="918"/>
      <c r="AA69" s="918"/>
      <c r="AB69" s="918"/>
      <c r="AC69" s="918"/>
      <c r="AD69" s="918"/>
      <c r="AE69" s="918"/>
      <c r="AF69" s="918"/>
      <c r="AG69" s="918"/>
      <c r="AH69" s="919"/>
    </row>
    <row r="70" spans="1:34" ht="13.5" thickBot="1" x14ac:dyDescent="0.25">
      <c r="A70" s="39"/>
      <c r="B70" s="47"/>
      <c r="C70" s="47"/>
      <c r="D70" s="47"/>
      <c r="E70" s="40"/>
      <c r="F70" s="40"/>
      <c r="G70" s="40"/>
      <c r="H70" s="40"/>
      <c r="I70" s="40"/>
      <c r="J70" s="40"/>
      <c r="K70" s="40"/>
      <c r="L70" s="40"/>
      <c r="M70" s="40"/>
      <c r="N70" s="40"/>
      <c r="O70" s="41"/>
      <c r="P70" s="41"/>
      <c r="Q70" s="41"/>
      <c r="R70" s="41"/>
      <c r="S70" s="41"/>
      <c r="T70" s="41"/>
      <c r="U70" s="41"/>
      <c r="V70" s="41"/>
      <c r="W70" s="41"/>
      <c r="X70" s="41"/>
      <c r="Y70" s="41"/>
      <c r="Z70" s="41"/>
      <c r="AA70" s="41"/>
      <c r="AB70" s="41"/>
      <c r="AC70" s="41"/>
      <c r="AD70" s="41"/>
      <c r="AE70" s="41"/>
      <c r="AF70" s="41"/>
      <c r="AG70" s="41"/>
      <c r="AH70" s="42"/>
    </row>
    <row r="71" spans="1:34" ht="15" customHeight="1" x14ac:dyDescent="0.2">
      <c r="A71" s="60"/>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2"/>
    </row>
    <row r="72" spans="1:34" ht="30" customHeight="1" x14ac:dyDescent="0.2">
      <c r="A72" s="767" t="s">
        <v>278</v>
      </c>
      <c r="B72" s="768"/>
      <c r="C72" s="768" t="s">
        <v>348</v>
      </c>
      <c r="D72" s="768"/>
      <c r="E72" s="768"/>
      <c r="F72" s="768"/>
      <c r="G72" s="768"/>
      <c r="H72" s="768"/>
      <c r="I72" s="768"/>
      <c r="J72" s="768"/>
      <c r="K72" s="768"/>
      <c r="L72" s="768"/>
      <c r="M72" s="769" t="s">
        <v>280</v>
      </c>
      <c r="N72" s="770"/>
      <c r="O72" s="770"/>
      <c r="P72" s="770"/>
      <c r="Q72" s="770"/>
      <c r="R72" s="768" t="s">
        <v>295</v>
      </c>
      <c r="S72" s="768"/>
      <c r="T72" s="768"/>
      <c r="U72" s="768"/>
      <c r="V72" s="768"/>
      <c r="W72" s="771"/>
      <c r="X72" s="769" t="s">
        <v>282</v>
      </c>
      <c r="Y72" s="770"/>
      <c r="Z72" s="770"/>
      <c r="AA72" s="770"/>
      <c r="AB72" s="770"/>
      <c r="AC72" s="768" t="s">
        <v>283</v>
      </c>
      <c r="AD72" s="768"/>
      <c r="AE72" s="768"/>
      <c r="AF72" s="768"/>
      <c r="AG72" s="768"/>
      <c r="AH72" s="772"/>
    </row>
    <row r="73" spans="1:34" ht="30" customHeight="1" x14ac:dyDescent="0.2">
      <c r="A73" s="920" t="s">
        <v>284</v>
      </c>
      <c r="B73" s="848"/>
      <c r="C73" s="848"/>
      <c r="D73" s="848"/>
      <c r="E73" s="921" t="s">
        <v>285</v>
      </c>
      <c r="F73" s="921"/>
      <c r="G73" s="921"/>
      <c r="H73" s="921"/>
      <c r="I73" s="921" t="s">
        <v>286</v>
      </c>
      <c r="J73" s="921"/>
      <c r="K73" s="921"/>
      <c r="L73" s="921"/>
      <c r="M73" s="921"/>
      <c r="N73" s="921"/>
      <c r="O73" s="921"/>
      <c r="P73" s="921"/>
      <c r="Q73" s="921"/>
      <c r="R73" s="921"/>
      <c r="S73" s="921"/>
      <c r="T73" s="921"/>
      <c r="U73" s="922" t="s">
        <v>287</v>
      </c>
      <c r="V73" s="922"/>
      <c r="W73" s="922"/>
      <c r="X73" s="922"/>
      <c r="Y73" s="922"/>
      <c r="Z73" s="922"/>
      <c r="AA73" s="922"/>
      <c r="AB73" s="922"/>
      <c r="AC73" s="922"/>
      <c r="AD73" s="922"/>
      <c r="AE73" s="922"/>
      <c r="AF73" s="922"/>
      <c r="AG73" s="922"/>
      <c r="AH73" s="923"/>
    </row>
    <row r="74" spans="1:34" ht="30" customHeight="1" x14ac:dyDescent="0.2">
      <c r="A74" s="920"/>
      <c r="B74" s="848"/>
      <c r="C74" s="848"/>
      <c r="D74" s="848"/>
      <c r="E74" s="921"/>
      <c r="F74" s="921"/>
      <c r="G74" s="921"/>
      <c r="H74" s="921"/>
      <c r="I74" s="73" t="s">
        <v>14</v>
      </c>
      <c r="J74" s="73" t="s">
        <v>15</v>
      </c>
      <c r="K74" s="73" t="s">
        <v>16</v>
      </c>
      <c r="L74" s="73" t="s">
        <v>17</v>
      </c>
      <c r="M74" s="73" t="s">
        <v>18</v>
      </c>
      <c r="N74" s="73" t="s">
        <v>19</v>
      </c>
      <c r="O74" s="73" t="s">
        <v>20</v>
      </c>
      <c r="P74" s="73" t="s">
        <v>21</v>
      </c>
      <c r="Q74" s="73" t="s">
        <v>22</v>
      </c>
      <c r="R74" s="73" t="s">
        <v>23</v>
      </c>
      <c r="S74" s="73" t="s">
        <v>24</v>
      </c>
      <c r="T74" s="73" t="s">
        <v>25</v>
      </c>
      <c r="U74" s="743"/>
      <c r="V74" s="743"/>
      <c r="W74" s="743"/>
      <c r="X74" s="743"/>
      <c r="Y74" s="743"/>
      <c r="Z74" s="743"/>
      <c r="AA74" s="743"/>
      <c r="AB74" s="743"/>
      <c r="AC74" s="743"/>
      <c r="AD74" s="743"/>
      <c r="AE74" s="743"/>
      <c r="AF74" s="743"/>
      <c r="AG74" s="743"/>
      <c r="AH74" s="744"/>
    </row>
    <row r="75" spans="1:34" ht="69.95" customHeight="1" x14ac:dyDescent="0.2">
      <c r="A75" s="747" t="s">
        <v>349</v>
      </c>
      <c r="B75" s="743"/>
      <c r="C75" s="743"/>
      <c r="D75" s="748"/>
      <c r="E75" s="924" t="s">
        <v>297</v>
      </c>
      <c r="F75" s="924"/>
      <c r="G75" s="924"/>
      <c r="H75" s="924"/>
      <c r="I75" s="12"/>
      <c r="J75" s="12"/>
      <c r="K75" s="12"/>
      <c r="L75" s="12"/>
      <c r="M75" s="12"/>
      <c r="N75" s="12"/>
      <c r="O75" s="12"/>
      <c r="P75" s="12"/>
      <c r="Q75" s="12"/>
      <c r="R75" s="12"/>
      <c r="S75" s="12"/>
      <c r="T75" s="12"/>
      <c r="U75" s="745"/>
      <c r="V75" s="745"/>
      <c r="W75" s="745"/>
      <c r="X75" s="745"/>
      <c r="Y75" s="745"/>
      <c r="Z75" s="745"/>
      <c r="AA75" s="745"/>
      <c r="AB75" s="745"/>
      <c r="AC75" s="745"/>
      <c r="AD75" s="745"/>
      <c r="AE75" s="745"/>
      <c r="AF75" s="745"/>
      <c r="AG75" s="745"/>
      <c r="AH75" s="746"/>
    </row>
    <row r="76" spans="1:34" ht="69.95" customHeight="1" x14ac:dyDescent="0.2">
      <c r="A76" s="749"/>
      <c r="B76" s="745"/>
      <c r="C76" s="745"/>
      <c r="D76" s="750"/>
      <c r="E76" s="924" t="s">
        <v>298</v>
      </c>
      <c r="F76" s="924"/>
      <c r="G76" s="924"/>
      <c r="H76" s="924"/>
      <c r="I76" s="12"/>
      <c r="J76" s="12"/>
      <c r="K76" s="12"/>
      <c r="L76" s="12"/>
      <c r="M76" s="12"/>
      <c r="N76" s="12"/>
      <c r="O76" s="12"/>
      <c r="P76" s="12"/>
      <c r="Q76" s="12"/>
      <c r="R76" s="12"/>
      <c r="S76" s="12"/>
      <c r="T76" s="12"/>
      <c r="U76" s="745"/>
      <c r="V76" s="745"/>
      <c r="W76" s="745"/>
      <c r="X76" s="745"/>
      <c r="Y76" s="745"/>
      <c r="Z76" s="745"/>
      <c r="AA76" s="745"/>
      <c r="AB76" s="745"/>
      <c r="AC76" s="745"/>
      <c r="AD76" s="745"/>
      <c r="AE76" s="745"/>
      <c r="AF76" s="745"/>
      <c r="AG76" s="745"/>
      <c r="AH76" s="746"/>
    </row>
    <row r="77" spans="1:34" ht="69.95" customHeight="1" x14ac:dyDescent="0.2">
      <c r="A77" s="749"/>
      <c r="B77" s="745"/>
      <c r="C77" s="745"/>
      <c r="D77" s="750"/>
      <c r="E77" s="925" t="s">
        <v>291</v>
      </c>
      <c r="F77" s="925"/>
      <c r="G77" s="925"/>
      <c r="H77" s="925"/>
      <c r="I77" s="66" t="e">
        <f t="shared" ref="I77:K77" si="6">+I76/I75</f>
        <v>#DIV/0!</v>
      </c>
      <c r="J77" s="66" t="e">
        <f t="shared" si="6"/>
        <v>#DIV/0!</v>
      </c>
      <c r="K77" s="66" t="e">
        <f t="shared" si="6"/>
        <v>#DIV/0!</v>
      </c>
      <c r="L77" s="66" t="e">
        <f>+L76/L75</f>
        <v>#DIV/0!</v>
      </c>
      <c r="M77" s="66" t="e">
        <f t="shared" ref="M77:T77" si="7">+M76/M75</f>
        <v>#DIV/0!</v>
      </c>
      <c r="N77" s="66" t="e">
        <f t="shared" si="7"/>
        <v>#DIV/0!</v>
      </c>
      <c r="O77" s="66" t="e">
        <f t="shared" si="7"/>
        <v>#DIV/0!</v>
      </c>
      <c r="P77" s="66" t="e">
        <f t="shared" si="7"/>
        <v>#DIV/0!</v>
      </c>
      <c r="Q77" s="66" t="e">
        <f t="shared" si="7"/>
        <v>#DIV/0!</v>
      </c>
      <c r="R77" s="66" t="e">
        <f t="shared" si="7"/>
        <v>#DIV/0!</v>
      </c>
      <c r="S77" s="66" t="e">
        <f t="shared" si="7"/>
        <v>#DIV/0!</v>
      </c>
      <c r="T77" s="66" t="e">
        <f t="shared" si="7"/>
        <v>#DIV/0!</v>
      </c>
      <c r="U77" s="745"/>
      <c r="V77" s="745"/>
      <c r="W77" s="745"/>
      <c r="X77" s="745"/>
      <c r="Y77" s="745"/>
      <c r="Z77" s="745"/>
      <c r="AA77" s="745"/>
      <c r="AB77" s="745"/>
      <c r="AC77" s="745"/>
      <c r="AD77" s="745"/>
      <c r="AE77" s="745"/>
      <c r="AF77" s="745"/>
      <c r="AG77" s="745"/>
      <c r="AH77" s="746"/>
    </row>
    <row r="78" spans="1:34" ht="69.95" customHeight="1" x14ac:dyDescent="0.2">
      <c r="A78" s="751"/>
      <c r="B78" s="752"/>
      <c r="C78" s="752"/>
      <c r="D78" s="753"/>
      <c r="E78" s="925" t="s">
        <v>292</v>
      </c>
      <c r="F78" s="925"/>
      <c r="G78" s="925"/>
      <c r="H78" s="925"/>
      <c r="I78" s="67">
        <v>0.93</v>
      </c>
      <c r="J78" s="67">
        <v>0.93</v>
      </c>
      <c r="K78" s="67">
        <v>0.93</v>
      </c>
      <c r="L78" s="67">
        <v>0.93</v>
      </c>
      <c r="M78" s="67">
        <v>0.93</v>
      </c>
      <c r="N78" s="67">
        <v>0.93</v>
      </c>
      <c r="O78" s="67">
        <v>0.93</v>
      </c>
      <c r="P78" s="67">
        <v>0.93</v>
      </c>
      <c r="Q78" s="67">
        <v>0.93</v>
      </c>
      <c r="R78" s="67">
        <v>0.93</v>
      </c>
      <c r="S78" s="67">
        <v>0.93</v>
      </c>
      <c r="T78" s="67">
        <v>0.93</v>
      </c>
      <c r="U78" s="745"/>
      <c r="V78" s="745"/>
      <c r="W78" s="745"/>
      <c r="X78" s="745"/>
      <c r="Y78" s="745"/>
      <c r="Z78" s="745"/>
      <c r="AA78" s="745"/>
      <c r="AB78" s="745"/>
      <c r="AC78" s="745"/>
      <c r="AD78" s="745"/>
      <c r="AE78" s="745"/>
      <c r="AF78" s="745"/>
      <c r="AG78" s="745"/>
      <c r="AH78" s="746"/>
    </row>
    <row r="79" spans="1:34" ht="34.5" customHeight="1" x14ac:dyDescent="0.2">
      <c r="A79" s="926" t="s">
        <v>293</v>
      </c>
      <c r="B79" s="927"/>
      <c r="C79" s="927" t="s">
        <v>350</v>
      </c>
      <c r="D79" s="927"/>
      <c r="E79" s="927"/>
      <c r="F79" s="927"/>
      <c r="G79" s="927"/>
      <c r="H79" s="927"/>
      <c r="I79" s="927"/>
      <c r="J79" s="927"/>
      <c r="K79" s="927"/>
      <c r="L79" s="927"/>
      <c r="M79" s="927"/>
      <c r="N79" s="927"/>
      <c r="O79" s="927"/>
      <c r="P79" s="927"/>
      <c r="Q79" s="927"/>
      <c r="R79" s="927"/>
      <c r="S79" s="927"/>
      <c r="T79" s="927"/>
      <c r="U79" s="927"/>
      <c r="V79" s="927"/>
      <c r="W79" s="927"/>
      <c r="X79" s="927"/>
      <c r="Y79" s="927"/>
      <c r="Z79" s="927"/>
      <c r="AA79" s="927"/>
      <c r="AB79" s="927"/>
      <c r="AC79" s="927"/>
      <c r="AD79" s="927"/>
      <c r="AE79" s="927"/>
      <c r="AF79" s="927"/>
      <c r="AG79" s="927"/>
      <c r="AH79" s="928"/>
    </row>
    <row r="80" spans="1:34" ht="15" customHeight="1" thickBot="1" x14ac:dyDescent="0.25">
      <c r="A80" s="929"/>
      <c r="B80" s="930"/>
      <c r="C80" s="930"/>
      <c r="D80" s="930"/>
      <c r="E80" s="930"/>
      <c r="F80" s="930"/>
      <c r="G80" s="930"/>
      <c r="H80" s="930"/>
      <c r="I80" s="930"/>
      <c r="J80" s="930"/>
      <c r="K80" s="930"/>
      <c r="L80" s="930"/>
      <c r="M80" s="930"/>
      <c r="N80" s="930"/>
      <c r="O80" s="930"/>
      <c r="P80" s="930"/>
      <c r="Q80" s="930"/>
      <c r="R80" s="930"/>
      <c r="S80" s="930"/>
      <c r="T80" s="930"/>
      <c r="U80" s="930"/>
      <c r="V80" s="930"/>
      <c r="W80" s="930"/>
      <c r="X80" s="930"/>
      <c r="Y80" s="930"/>
      <c r="Z80" s="930"/>
      <c r="AA80" s="930"/>
      <c r="AB80" s="930"/>
      <c r="AC80" s="930"/>
      <c r="AD80" s="930"/>
      <c r="AE80" s="930"/>
      <c r="AF80" s="930"/>
      <c r="AG80" s="930"/>
      <c r="AH80" s="931"/>
    </row>
    <row r="81" spans="1:34" ht="17.25" customHeight="1" thickBot="1" x14ac:dyDescent="0.25">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row>
    <row r="82" spans="1:34" ht="15" customHeight="1" x14ac:dyDescent="0.2">
      <c r="A82" s="244"/>
      <c r="B82" s="245"/>
      <c r="C82" s="245"/>
      <c r="D82" s="245"/>
      <c r="E82" s="245"/>
      <c r="F82" s="245"/>
      <c r="G82" s="245"/>
      <c r="H82" s="245"/>
      <c r="I82" s="245"/>
      <c r="J82" s="245"/>
      <c r="K82" s="245"/>
      <c r="L82" s="245"/>
      <c r="M82" s="245"/>
      <c r="N82" s="245"/>
      <c r="O82" s="245"/>
      <c r="P82" s="245"/>
      <c r="Q82" s="245"/>
      <c r="R82" s="245"/>
      <c r="S82" s="245"/>
      <c r="T82" s="245"/>
      <c r="U82" s="245"/>
      <c r="V82" s="245"/>
      <c r="W82" s="245"/>
      <c r="X82" s="245"/>
      <c r="Y82" s="245"/>
      <c r="Z82" s="245"/>
      <c r="AA82" s="245"/>
      <c r="AB82" s="245"/>
      <c r="AC82" s="245"/>
      <c r="AD82" s="245"/>
      <c r="AE82" s="245"/>
      <c r="AF82" s="245"/>
      <c r="AG82" s="245"/>
      <c r="AH82" s="246"/>
    </row>
    <row r="83" spans="1:34" ht="30" customHeight="1" x14ac:dyDescent="0.2">
      <c r="A83" s="767" t="s">
        <v>278</v>
      </c>
      <c r="B83" s="768"/>
      <c r="C83" s="932" t="s">
        <v>351</v>
      </c>
      <c r="D83" s="932"/>
      <c r="E83" s="932"/>
      <c r="F83" s="932"/>
      <c r="G83" s="932"/>
      <c r="H83" s="932"/>
      <c r="I83" s="932"/>
      <c r="J83" s="932"/>
      <c r="K83" s="932"/>
      <c r="L83" s="932"/>
      <c r="M83" s="933" t="s">
        <v>280</v>
      </c>
      <c r="N83" s="933"/>
      <c r="O83" s="933"/>
      <c r="P83" s="933"/>
      <c r="Q83" s="933"/>
      <c r="R83" s="932" t="s">
        <v>352</v>
      </c>
      <c r="S83" s="932"/>
      <c r="T83" s="932"/>
      <c r="U83" s="932"/>
      <c r="V83" s="932"/>
      <c r="W83" s="932"/>
      <c r="X83" s="933" t="s">
        <v>282</v>
      </c>
      <c r="Y83" s="933"/>
      <c r="Z83" s="933"/>
      <c r="AA83" s="933"/>
      <c r="AB83" s="933"/>
      <c r="AC83" s="932" t="s">
        <v>353</v>
      </c>
      <c r="AD83" s="932"/>
      <c r="AE83" s="932"/>
      <c r="AF83" s="932"/>
      <c r="AG83" s="932"/>
      <c r="AH83" s="932"/>
    </row>
    <row r="84" spans="1:34" ht="30" customHeight="1" x14ac:dyDescent="0.2">
      <c r="A84" s="934" t="s">
        <v>284</v>
      </c>
      <c r="B84" s="935"/>
      <c r="C84" s="935"/>
      <c r="D84" s="935"/>
      <c r="E84" s="936" t="s">
        <v>285</v>
      </c>
      <c r="F84" s="936"/>
      <c r="G84" s="936"/>
      <c r="H84" s="936"/>
      <c r="I84" s="936" t="s">
        <v>286</v>
      </c>
      <c r="J84" s="936"/>
      <c r="K84" s="936"/>
      <c r="L84" s="936"/>
      <c r="M84" s="936"/>
      <c r="N84" s="936"/>
      <c r="O84" s="936"/>
      <c r="P84" s="936"/>
      <c r="Q84" s="936"/>
      <c r="R84" s="936"/>
      <c r="S84" s="936"/>
      <c r="T84" s="936"/>
      <c r="U84" s="937" t="s">
        <v>287</v>
      </c>
      <c r="V84" s="937"/>
      <c r="W84" s="937"/>
      <c r="X84" s="937"/>
      <c r="Y84" s="937"/>
      <c r="Z84" s="937"/>
      <c r="AA84" s="937"/>
      <c r="AB84" s="937"/>
      <c r="AC84" s="937"/>
      <c r="AD84" s="937"/>
      <c r="AE84" s="937"/>
      <c r="AF84" s="937"/>
      <c r="AG84" s="937"/>
      <c r="AH84" s="938"/>
    </row>
    <row r="85" spans="1:34" ht="30" customHeight="1" x14ac:dyDescent="0.2">
      <c r="A85" s="934"/>
      <c r="B85" s="935"/>
      <c r="C85" s="935"/>
      <c r="D85" s="935"/>
      <c r="E85" s="936"/>
      <c r="F85" s="936"/>
      <c r="G85" s="936"/>
      <c r="H85" s="936"/>
      <c r="I85" s="247" t="s">
        <v>14</v>
      </c>
      <c r="J85" s="247" t="s">
        <v>15</v>
      </c>
      <c r="K85" s="247" t="s">
        <v>16</v>
      </c>
      <c r="L85" s="247" t="s">
        <v>17</v>
      </c>
      <c r="M85" s="247" t="s">
        <v>18</v>
      </c>
      <c r="N85" s="247" t="s">
        <v>19</v>
      </c>
      <c r="O85" s="247" t="s">
        <v>20</v>
      </c>
      <c r="P85" s="247" t="s">
        <v>21</v>
      </c>
      <c r="Q85" s="247" t="s">
        <v>22</v>
      </c>
      <c r="R85" s="247" t="s">
        <v>23</v>
      </c>
      <c r="S85" s="247" t="s">
        <v>24</v>
      </c>
      <c r="T85" s="247" t="s">
        <v>25</v>
      </c>
      <c r="U85" s="743"/>
      <c r="V85" s="743"/>
      <c r="W85" s="743"/>
      <c r="X85" s="743"/>
      <c r="Y85" s="743"/>
      <c r="Z85" s="743"/>
      <c r="AA85" s="743"/>
      <c r="AB85" s="743"/>
      <c r="AC85" s="743"/>
      <c r="AD85" s="743"/>
      <c r="AE85" s="743"/>
      <c r="AF85" s="743"/>
      <c r="AG85" s="743"/>
      <c r="AH85" s="744"/>
    </row>
    <row r="86" spans="1:34" ht="69.95" customHeight="1" x14ac:dyDescent="0.2">
      <c r="A86" s="747" t="s">
        <v>354</v>
      </c>
      <c r="B86" s="743"/>
      <c r="C86" s="743"/>
      <c r="D86" s="748"/>
      <c r="E86" s="939" t="s">
        <v>355</v>
      </c>
      <c r="F86" s="939"/>
      <c r="G86" s="939"/>
      <c r="H86" s="939"/>
      <c r="I86" s="57"/>
      <c r="J86" s="12"/>
      <c r="K86" s="12"/>
      <c r="L86" s="12"/>
      <c r="M86" s="12"/>
      <c r="N86" s="12"/>
      <c r="O86" s="12"/>
      <c r="P86" s="12"/>
      <c r="Q86" s="12"/>
      <c r="R86" s="12"/>
      <c r="S86" s="12"/>
      <c r="T86" s="12"/>
      <c r="U86" s="745"/>
      <c r="V86" s="745"/>
      <c r="W86" s="745"/>
      <c r="X86" s="745"/>
      <c r="Y86" s="745"/>
      <c r="Z86" s="745"/>
      <c r="AA86" s="745"/>
      <c r="AB86" s="745"/>
      <c r="AC86" s="745"/>
      <c r="AD86" s="745"/>
      <c r="AE86" s="745"/>
      <c r="AF86" s="745"/>
      <c r="AG86" s="745"/>
      <c r="AH86" s="746"/>
    </row>
    <row r="87" spans="1:34" ht="69.95" customHeight="1" x14ac:dyDescent="0.2">
      <c r="A87" s="749"/>
      <c r="B87" s="745"/>
      <c r="C87" s="745"/>
      <c r="D87" s="750"/>
      <c r="E87" s="939" t="s">
        <v>356</v>
      </c>
      <c r="F87" s="939"/>
      <c r="G87" s="939"/>
      <c r="H87" s="939"/>
      <c r="I87" s="12"/>
      <c r="J87" s="12"/>
      <c r="K87" s="12"/>
      <c r="L87" s="12"/>
      <c r="M87" s="12"/>
      <c r="N87" s="12"/>
      <c r="O87" s="12"/>
      <c r="P87" s="12"/>
      <c r="Q87" s="12"/>
      <c r="R87" s="12"/>
      <c r="S87" s="12"/>
      <c r="T87" s="12"/>
      <c r="U87" s="745"/>
      <c r="V87" s="745"/>
      <c r="W87" s="745"/>
      <c r="X87" s="745"/>
      <c r="Y87" s="745"/>
      <c r="Z87" s="745"/>
      <c r="AA87" s="745"/>
      <c r="AB87" s="745"/>
      <c r="AC87" s="745"/>
      <c r="AD87" s="745"/>
      <c r="AE87" s="745"/>
      <c r="AF87" s="745"/>
      <c r="AG87" s="745"/>
      <c r="AH87" s="746"/>
    </row>
    <row r="88" spans="1:34" ht="69.95" customHeight="1" x14ac:dyDescent="0.2">
      <c r="A88" s="749"/>
      <c r="B88" s="745"/>
      <c r="C88" s="745"/>
      <c r="D88" s="750"/>
      <c r="E88" s="940" t="s">
        <v>291</v>
      </c>
      <c r="F88" s="940"/>
      <c r="G88" s="940"/>
      <c r="H88" s="940"/>
      <c r="I88" s="248" t="e">
        <f>+I87/I86</f>
        <v>#DIV/0!</v>
      </c>
      <c r="J88" s="248" t="e">
        <f t="shared" ref="J88:T88" si="8">+J87/J86</f>
        <v>#DIV/0!</v>
      </c>
      <c r="K88" s="248" t="e">
        <f t="shared" si="8"/>
        <v>#DIV/0!</v>
      </c>
      <c r="L88" s="248" t="e">
        <f t="shared" si="8"/>
        <v>#DIV/0!</v>
      </c>
      <c r="M88" s="248" t="e">
        <f t="shared" si="8"/>
        <v>#DIV/0!</v>
      </c>
      <c r="N88" s="248" t="e">
        <f t="shared" si="8"/>
        <v>#DIV/0!</v>
      </c>
      <c r="O88" s="248" t="e">
        <f t="shared" si="8"/>
        <v>#DIV/0!</v>
      </c>
      <c r="P88" s="248" t="e">
        <f t="shared" si="8"/>
        <v>#DIV/0!</v>
      </c>
      <c r="Q88" s="248" t="e">
        <f t="shared" si="8"/>
        <v>#DIV/0!</v>
      </c>
      <c r="R88" s="248" t="e">
        <f t="shared" si="8"/>
        <v>#DIV/0!</v>
      </c>
      <c r="S88" s="248" t="e">
        <f t="shared" si="8"/>
        <v>#DIV/0!</v>
      </c>
      <c r="T88" s="248" t="e">
        <f t="shared" si="8"/>
        <v>#DIV/0!</v>
      </c>
      <c r="U88" s="745"/>
      <c r="V88" s="745"/>
      <c r="W88" s="745"/>
      <c r="X88" s="745"/>
      <c r="Y88" s="745"/>
      <c r="Z88" s="745"/>
      <c r="AA88" s="745"/>
      <c r="AB88" s="745"/>
      <c r="AC88" s="745"/>
      <c r="AD88" s="745"/>
      <c r="AE88" s="745"/>
      <c r="AF88" s="745"/>
      <c r="AG88" s="745"/>
      <c r="AH88" s="746"/>
    </row>
    <row r="89" spans="1:34" ht="69.95" customHeight="1" x14ac:dyDescent="0.2">
      <c r="A89" s="751"/>
      <c r="B89" s="752"/>
      <c r="C89" s="752"/>
      <c r="D89" s="753"/>
      <c r="E89" s="940" t="s">
        <v>292</v>
      </c>
      <c r="F89" s="940"/>
      <c r="G89" s="940"/>
      <c r="H89" s="940"/>
      <c r="I89" s="249">
        <v>0</v>
      </c>
      <c r="J89" s="249">
        <v>0</v>
      </c>
      <c r="K89" s="249">
        <v>0</v>
      </c>
      <c r="L89" s="249">
        <v>0</v>
      </c>
      <c r="M89" s="249">
        <v>0</v>
      </c>
      <c r="N89" s="249">
        <v>0</v>
      </c>
      <c r="O89" s="249">
        <v>0</v>
      </c>
      <c r="P89" s="249">
        <v>0</v>
      </c>
      <c r="Q89" s="249">
        <v>0</v>
      </c>
      <c r="R89" s="249">
        <v>0</v>
      </c>
      <c r="S89" s="249">
        <v>0</v>
      </c>
      <c r="T89" s="249">
        <v>0</v>
      </c>
      <c r="U89" s="745"/>
      <c r="V89" s="745"/>
      <c r="W89" s="745"/>
      <c r="X89" s="745"/>
      <c r="Y89" s="745"/>
      <c r="Z89" s="745"/>
      <c r="AA89" s="745"/>
      <c r="AB89" s="745"/>
      <c r="AC89" s="745"/>
      <c r="AD89" s="745"/>
      <c r="AE89" s="745"/>
      <c r="AF89" s="745"/>
      <c r="AG89" s="745"/>
      <c r="AH89" s="746"/>
    </row>
    <row r="90" spans="1:34" ht="34.5" customHeight="1" x14ac:dyDescent="0.2">
      <c r="A90" s="941" t="s">
        <v>293</v>
      </c>
      <c r="B90" s="942"/>
      <c r="C90" s="942" t="s">
        <v>357</v>
      </c>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c r="AC90" s="942"/>
      <c r="AD90" s="942"/>
      <c r="AE90" s="942"/>
      <c r="AF90" s="942"/>
      <c r="AG90" s="942"/>
      <c r="AH90" s="943"/>
    </row>
    <row r="91" spans="1:34" ht="15" customHeight="1" thickBot="1" x14ac:dyDescent="0.25">
      <c r="A91" s="944"/>
      <c r="B91" s="945"/>
      <c r="C91" s="945"/>
      <c r="D91" s="945"/>
      <c r="E91" s="945"/>
      <c r="F91" s="945"/>
      <c r="G91" s="945"/>
      <c r="H91" s="945"/>
      <c r="I91" s="945"/>
      <c r="J91" s="945"/>
      <c r="K91" s="945"/>
      <c r="L91" s="945"/>
      <c r="M91" s="945"/>
      <c r="N91" s="945"/>
      <c r="O91" s="945"/>
      <c r="P91" s="945"/>
      <c r="Q91" s="945"/>
      <c r="R91" s="945"/>
      <c r="S91" s="945"/>
      <c r="T91" s="945"/>
      <c r="U91" s="945"/>
      <c r="V91" s="945"/>
      <c r="W91" s="945"/>
      <c r="X91" s="945"/>
      <c r="Y91" s="945"/>
      <c r="Z91" s="945"/>
      <c r="AA91" s="945"/>
      <c r="AB91" s="945"/>
      <c r="AC91" s="945"/>
      <c r="AD91" s="945"/>
      <c r="AE91" s="945"/>
      <c r="AF91" s="945"/>
      <c r="AG91" s="945"/>
      <c r="AH91" s="946"/>
    </row>
    <row r="92" spans="1:34" ht="13.5" thickBot="1" x14ac:dyDescent="0.25">
      <c r="A92" s="39"/>
      <c r="B92" s="47"/>
      <c r="C92" s="47"/>
      <c r="D92" s="47"/>
      <c r="E92" s="40"/>
      <c r="F92" s="40"/>
      <c r="G92" s="40"/>
      <c r="H92" s="40"/>
      <c r="I92" s="40"/>
      <c r="J92" s="40"/>
      <c r="K92" s="40"/>
      <c r="L92" s="40"/>
      <c r="M92" s="40"/>
      <c r="N92" s="40"/>
      <c r="O92" s="41"/>
      <c r="P92" s="41"/>
      <c r="Q92" s="41"/>
      <c r="R92" s="41"/>
      <c r="S92" s="41"/>
      <c r="T92" s="41"/>
      <c r="U92" s="41"/>
      <c r="V92" s="41"/>
      <c r="W92" s="41"/>
      <c r="X92" s="41"/>
      <c r="Y92" s="41"/>
      <c r="Z92" s="41"/>
      <c r="AA92" s="41"/>
      <c r="AB92" s="41"/>
      <c r="AC92" s="41"/>
      <c r="AD92" s="41"/>
      <c r="AE92" s="41"/>
      <c r="AF92" s="41"/>
      <c r="AG92" s="41"/>
      <c r="AH92" s="42"/>
    </row>
    <row r="93" spans="1:34" ht="15" customHeight="1" x14ac:dyDescent="0.2">
      <c r="A93" s="947"/>
      <c r="B93" s="948"/>
      <c r="C93" s="948"/>
      <c r="D93" s="948"/>
      <c r="E93" s="948"/>
      <c r="F93" s="948"/>
      <c r="G93" s="948"/>
      <c r="H93" s="948"/>
      <c r="I93" s="948"/>
      <c r="J93" s="948"/>
      <c r="K93" s="948"/>
      <c r="L93" s="948"/>
      <c r="M93" s="948"/>
      <c r="N93" s="948"/>
      <c r="O93" s="948"/>
      <c r="P93" s="948"/>
      <c r="Q93" s="948"/>
      <c r="R93" s="948"/>
      <c r="S93" s="948"/>
      <c r="T93" s="948"/>
      <c r="U93" s="948"/>
      <c r="V93" s="948"/>
      <c r="W93" s="948"/>
      <c r="X93" s="948"/>
      <c r="Y93" s="948"/>
      <c r="Z93" s="948"/>
      <c r="AA93" s="948"/>
      <c r="AB93" s="948"/>
      <c r="AC93" s="948"/>
      <c r="AD93" s="948"/>
      <c r="AE93" s="948"/>
      <c r="AF93" s="948"/>
      <c r="AG93" s="948"/>
      <c r="AH93" s="949"/>
    </row>
    <row r="94" spans="1:34" ht="30" customHeight="1" x14ac:dyDescent="0.2">
      <c r="A94" s="767" t="s">
        <v>278</v>
      </c>
      <c r="B94" s="768"/>
      <c r="C94" s="932" t="s">
        <v>358</v>
      </c>
      <c r="D94" s="932"/>
      <c r="E94" s="932"/>
      <c r="F94" s="932"/>
      <c r="G94" s="932"/>
      <c r="H94" s="932"/>
      <c r="I94" s="932"/>
      <c r="J94" s="932"/>
      <c r="K94" s="932"/>
      <c r="L94" s="932"/>
      <c r="M94" s="933" t="s">
        <v>280</v>
      </c>
      <c r="N94" s="933"/>
      <c r="O94" s="933"/>
      <c r="P94" s="933"/>
      <c r="Q94" s="933"/>
      <c r="R94" s="932" t="s">
        <v>352</v>
      </c>
      <c r="S94" s="932"/>
      <c r="T94" s="932"/>
      <c r="U94" s="932"/>
      <c r="V94" s="932"/>
      <c r="W94" s="932"/>
      <c r="X94" s="933" t="s">
        <v>282</v>
      </c>
      <c r="Y94" s="933"/>
      <c r="Z94" s="933"/>
      <c r="AA94" s="933"/>
      <c r="AB94" s="933"/>
      <c r="AC94" s="932" t="s">
        <v>353</v>
      </c>
      <c r="AD94" s="932"/>
      <c r="AE94" s="932"/>
      <c r="AF94" s="932"/>
      <c r="AG94" s="932"/>
      <c r="AH94" s="932"/>
    </row>
    <row r="95" spans="1:34" ht="30" customHeight="1" x14ac:dyDescent="0.2">
      <c r="A95" s="950" t="s">
        <v>284</v>
      </c>
      <c r="B95" s="951"/>
      <c r="C95" s="951"/>
      <c r="D95" s="951"/>
      <c r="E95" s="952" t="s">
        <v>285</v>
      </c>
      <c r="F95" s="952"/>
      <c r="G95" s="952"/>
      <c r="H95" s="952"/>
      <c r="I95" s="952" t="s">
        <v>286</v>
      </c>
      <c r="J95" s="952"/>
      <c r="K95" s="952"/>
      <c r="L95" s="952"/>
      <c r="M95" s="952"/>
      <c r="N95" s="952"/>
      <c r="O95" s="952"/>
      <c r="P95" s="952"/>
      <c r="Q95" s="952"/>
      <c r="R95" s="952"/>
      <c r="S95" s="952"/>
      <c r="T95" s="952"/>
      <c r="U95" s="953" t="s">
        <v>287</v>
      </c>
      <c r="V95" s="953"/>
      <c r="W95" s="953"/>
      <c r="X95" s="953"/>
      <c r="Y95" s="953"/>
      <c r="Z95" s="953"/>
      <c r="AA95" s="953"/>
      <c r="AB95" s="953"/>
      <c r="AC95" s="953"/>
      <c r="AD95" s="953"/>
      <c r="AE95" s="953"/>
      <c r="AF95" s="953"/>
      <c r="AG95" s="953"/>
      <c r="AH95" s="954"/>
    </row>
    <row r="96" spans="1:34" ht="30" customHeight="1" x14ac:dyDescent="0.2">
      <c r="A96" s="950"/>
      <c r="B96" s="951"/>
      <c r="C96" s="951"/>
      <c r="D96" s="951"/>
      <c r="E96" s="952"/>
      <c r="F96" s="952"/>
      <c r="G96" s="952"/>
      <c r="H96" s="952"/>
      <c r="I96" s="250" t="s">
        <v>14</v>
      </c>
      <c r="J96" s="250" t="s">
        <v>15</v>
      </c>
      <c r="K96" s="250" t="s">
        <v>16</v>
      </c>
      <c r="L96" s="250" t="s">
        <v>17</v>
      </c>
      <c r="M96" s="250" t="s">
        <v>18</v>
      </c>
      <c r="N96" s="250" t="s">
        <v>19</v>
      </c>
      <c r="O96" s="250" t="s">
        <v>20</v>
      </c>
      <c r="P96" s="250" t="s">
        <v>21</v>
      </c>
      <c r="Q96" s="250" t="s">
        <v>22</v>
      </c>
      <c r="R96" s="250" t="s">
        <v>23</v>
      </c>
      <c r="S96" s="250" t="s">
        <v>24</v>
      </c>
      <c r="T96" s="250" t="s">
        <v>25</v>
      </c>
      <c r="U96" s="743"/>
      <c r="V96" s="743"/>
      <c r="W96" s="743"/>
      <c r="X96" s="743"/>
      <c r="Y96" s="743"/>
      <c r="Z96" s="743"/>
      <c r="AA96" s="743"/>
      <c r="AB96" s="743"/>
      <c r="AC96" s="743"/>
      <c r="AD96" s="743"/>
      <c r="AE96" s="743"/>
      <c r="AF96" s="743"/>
      <c r="AG96" s="743"/>
      <c r="AH96" s="744"/>
    </row>
    <row r="97" spans="1:34" ht="69.95" customHeight="1" x14ac:dyDescent="0.2">
      <c r="A97" s="747" t="s">
        <v>359</v>
      </c>
      <c r="B97" s="743"/>
      <c r="C97" s="743"/>
      <c r="D97" s="748"/>
      <c r="E97" s="955" t="s">
        <v>355</v>
      </c>
      <c r="F97" s="955"/>
      <c r="G97" s="955"/>
      <c r="H97" s="955"/>
      <c r="I97" s="57"/>
      <c r="J97" s="12"/>
      <c r="K97" s="12"/>
      <c r="L97" s="12"/>
      <c r="M97" s="12"/>
      <c r="N97" s="12"/>
      <c r="O97" s="12"/>
      <c r="P97" s="12"/>
      <c r="Q97" s="12"/>
      <c r="R97" s="12"/>
      <c r="S97" s="12"/>
      <c r="T97" s="12"/>
      <c r="U97" s="745"/>
      <c r="V97" s="745"/>
      <c r="W97" s="745"/>
      <c r="X97" s="745"/>
      <c r="Y97" s="745"/>
      <c r="Z97" s="745"/>
      <c r="AA97" s="745"/>
      <c r="AB97" s="745"/>
      <c r="AC97" s="745"/>
      <c r="AD97" s="745"/>
      <c r="AE97" s="745"/>
      <c r="AF97" s="745"/>
      <c r="AG97" s="745"/>
      <c r="AH97" s="746"/>
    </row>
    <row r="98" spans="1:34" ht="69.95" customHeight="1" x14ac:dyDescent="0.2">
      <c r="A98" s="749"/>
      <c r="B98" s="745"/>
      <c r="C98" s="745"/>
      <c r="D98" s="750"/>
      <c r="E98" s="955" t="s">
        <v>360</v>
      </c>
      <c r="F98" s="955"/>
      <c r="G98" s="955"/>
      <c r="H98" s="955"/>
      <c r="I98" s="12"/>
      <c r="J98" s="12"/>
      <c r="K98" s="12"/>
      <c r="L98" s="12"/>
      <c r="M98" s="12"/>
      <c r="N98" s="12"/>
      <c r="O98" s="12"/>
      <c r="P98" s="12"/>
      <c r="Q98" s="12"/>
      <c r="R98" s="12"/>
      <c r="S98" s="12"/>
      <c r="T98" s="12"/>
      <c r="U98" s="745"/>
      <c r="V98" s="745"/>
      <c r="W98" s="745"/>
      <c r="X98" s="745"/>
      <c r="Y98" s="745"/>
      <c r="Z98" s="745"/>
      <c r="AA98" s="745"/>
      <c r="AB98" s="745"/>
      <c r="AC98" s="745"/>
      <c r="AD98" s="745"/>
      <c r="AE98" s="745"/>
      <c r="AF98" s="745"/>
      <c r="AG98" s="745"/>
      <c r="AH98" s="746"/>
    </row>
    <row r="99" spans="1:34" ht="69.95" customHeight="1" x14ac:dyDescent="0.2">
      <c r="A99" s="749"/>
      <c r="B99" s="745"/>
      <c r="C99" s="745"/>
      <c r="D99" s="750"/>
      <c r="E99" s="956" t="s">
        <v>291</v>
      </c>
      <c r="F99" s="956"/>
      <c r="G99" s="956"/>
      <c r="H99" s="956"/>
      <c r="I99" s="251" t="e">
        <f>+I98/I97</f>
        <v>#DIV/0!</v>
      </c>
      <c r="J99" s="251" t="e">
        <f t="shared" ref="J99:T99" si="9">+J98/J97</f>
        <v>#DIV/0!</v>
      </c>
      <c r="K99" s="251" t="e">
        <f t="shared" si="9"/>
        <v>#DIV/0!</v>
      </c>
      <c r="L99" s="251" t="e">
        <f t="shared" si="9"/>
        <v>#DIV/0!</v>
      </c>
      <c r="M99" s="251" t="e">
        <f t="shared" si="9"/>
        <v>#DIV/0!</v>
      </c>
      <c r="N99" s="251" t="e">
        <f t="shared" si="9"/>
        <v>#DIV/0!</v>
      </c>
      <c r="O99" s="251" t="e">
        <f t="shared" si="9"/>
        <v>#DIV/0!</v>
      </c>
      <c r="P99" s="251" t="e">
        <f t="shared" si="9"/>
        <v>#DIV/0!</v>
      </c>
      <c r="Q99" s="251" t="e">
        <f t="shared" si="9"/>
        <v>#DIV/0!</v>
      </c>
      <c r="R99" s="251" t="e">
        <f t="shared" si="9"/>
        <v>#DIV/0!</v>
      </c>
      <c r="S99" s="251" t="e">
        <f t="shared" si="9"/>
        <v>#DIV/0!</v>
      </c>
      <c r="T99" s="251" t="e">
        <f t="shared" si="9"/>
        <v>#DIV/0!</v>
      </c>
      <c r="U99" s="745"/>
      <c r="V99" s="745"/>
      <c r="W99" s="745"/>
      <c r="X99" s="745"/>
      <c r="Y99" s="745"/>
      <c r="Z99" s="745"/>
      <c r="AA99" s="745"/>
      <c r="AB99" s="745"/>
      <c r="AC99" s="745"/>
      <c r="AD99" s="745"/>
      <c r="AE99" s="745"/>
      <c r="AF99" s="745"/>
      <c r="AG99" s="745"/>
      <c r="AH99" s="746"/>
    </row>
    <row r="100" spans="1:34" ht="69.95" customHeight="1" x14ac:dyDescent="0.2">
      <c r="A100" s="751"/>
      <c r="B100" s="752"/>
      <c r="C100" s="752"/>
      <c r="D100" s="753"/>
      <c r="E100" s="956" t="s">
        <v>292</v>
      </c>
      <c r="F100" s="956"/>
      <c r="G100" s="956"/>
      <c r="H100" s="956"/>
      <c r="I100" s="252">
        <v>0</v>
      </c>
      <c r="J100" s="252">
        <v>0</v>
      </c>
      <c r="K100" s="252">
        <v>0</v>
      </c>
      <c r="L100" s="252">
        <v>0</v>
      </c>
      <c r="M100" s="252">
        <v>0</v>
      </c>
      <c r="N100" s="252">
        <v>0</v>
      </c>
      <c r="O100" s="252">
        <v>0</v>
      </c>
      <c r="P100" s="252">
        <v>0</v>
      </c>
      <c r="Q100" s="252">
        <v>0</v>
      </c>
      <c r="R100" s="252">
        <v>0</v>
      </c>
      <c r="S100" s="252">
        <v>0</v>
      </c>
      <c r="T100" s="252">
        <v>0</v>
      </c>
      <c r="U100" s="745"/>
      <c r="V100" s="745"/>
      <c r="W100" s="745"/>
      <c r="X100" s="745"/>
      <c r="Y100" s="745"/>
      <c r="Z100" s="745"/>
      <c r="AA100" s="745"/>
      <c r="AB100" s="745"/>
      <c r="AC100" s="745"/>
      <c r="AD100" s="745"/>
      <c r="AE100" s="745"/>
      <c r="AF100" s="745"/>
      <c r="AG100" s="745"/>
      <c r="AH100" s="746"/>
    </row>
    <row r="101" spans="1:34" ht="34.5" customHeight="1" x14ac:dyDescent="0.2">
      <c r="A101" s="957" t="s">
        <v>293</v>
      </c>
      <c r="B101" s="958"/>
      <c r="C101" s="958" t="s">
        <v>361</v>
      </c>
      <c r="D101" s="958"/>
      <c r="E101" s="958"/>
      <c r="F101" s="958"/>
      <c r="G101" s="958"/>
      <c r="H101" s="958"/>
      <c r="I101" s="958"/>
      <c r="J101" s="958"/>
      <c r="K101" s="958"/>
      <c r="L101" s="958"/>
      <c r="M101" s="958"/>
      <c r="N101" s="958"/>
      <c r="O101" s="958"/>
      <c r="P101" s="958"/>
      <c r="Q101" s="958"/>
      <c r="R101" s="958"/>
      <c r="S101" s="958"/>
      <c r="T101" s="958"/>
      <c r="U101" s="958"/>
      <c r="V101" s="958"/>
      <c r="W101" s="958"/>
      <c r="X101" s="958"/>
      <c r="Y101" s="958"/>
      <c r="Z101" s="958"/>
      <c r="AA101" s="958"/>
      <c r="AB101" s="958"/>
      <c r="AC101" s="958"/>
      <c r="AD101" s="958"/>
      <c r="AE101" s="958"/>
      <c r="AF101" s="958"/>
      <c r="AG101" s="958"/>
      <c r="AH101" s="959"/>
    </row>
    <row r="102" spans="1:34" ht="15" customHeight="1" thickBot="1" x14ac:dyDescent="0.25">
      <c r="A102" s="960"/>
      <c r="B102" s="961"/>
      <c r="C102" s="961"/>
      <c r="D102" s="961"/>
      <c r="E102" s="961"/>
      <c r="F102" s="961"/>
      <c r="G102" s="961"/>
      <c r="H102" s="961"/>
      <c r="I102" s="961"/>
      <c r="J102" s="961"/>
      <c r="K102" s="961"/>
      <c r="L102" s="961"/>
      <c r="M102" s="961"/>
      <c r="N102" s="961"/>
      <c r="O102" s="961"/>
      <c r="P102" s="961"/>
      <c r="Q102" s="961"/>
      <c r="R102" s="961"/>
      <c r="S102" s="961"/>
      <c r="T102" s="961"/>
      <c r="U102" s="961"/>
      <c r="V102" s="961"/>
      <c r="W102" s="961"/>
      <c r="X102" s="961"/>
      <c r="Y102" s="961"/>
      <c r="Z102" s="961"/>
      <c r="AA102" s="961"/>
      <c r="AB102" s="961"/>
      <c r="AC102" s="961"/>
      <c r="AD102" s="961"/>
      <c r="AE102" s="961"/>
      <c r="AF102" s="961"/>
      <c r="AG102" s="961"/>
      <c r="AH102" s="962"/>
    </row>
    <row r="103" spans="1:34" ht="17.25" hidden="1" customHeight="1" thickBot="1" x14ac:dyDescent="0.25">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row>
    <row r="104" spans="1:34" ht="15" hidden="1" customHeight="1" x14ac:dyDescent="0.2">
      <c r="A104" s="963"/>
      <c r="B104" s="964"/>
      <c r="C104" s="964"/>
      <c r="D104" s="964"/>
      <c r="E104" s="964"/>
      <c r="F104" s="964"/>
      <c r="G104" s="964"/>
      <c r="H104" s="964"/>
      <c r="I104" s="964"/>
      <c r="J104" s="964"/>
      <c r="K104" s="964"/>
      <c r="L104" s="964"/>
      <c r="M104" s="964"/>
      <c r="N104" s="964"/>
      <c r="O104" s="964"/>
      <c r="P104" s="964"/>
      <c r="Q104" s="964"/>
      <c r="R104" s="964"/>
      <c r="S104" s="964"/>
      <c r="T104" s="964"/>
      <c r="U104" s="964"/>
      <c r="V104" s="964"/>
      <c r="W104" s="964"/>
      <c r="X104" s="964"/>
      <c r="Y104" s="964"/>
      <c r="Z104" s="964"/>
      <c r="AA104" s="964"/>
      <c r="AB104" s="964"/>
      <c r="AC104" s="964"/>
      <c r="AD104" s="964"/>
      <c r="AE104" s="964"/>
      <c r="AF104" s="964"/>
      <c r="AG104" s="964"/>
      <c r="AH104" s="965"/>
    </row>
    <row r="105" spans="1:34" ht="30" hidden="1" customHeight="1" x14ac:dyDescent="0.2">
      <c r="A105" s="767" t="s">
        <v>278</v>
      </c>
      <c r="B105" s="768"/>
      <c r="C105" s="768" t="s">
        <v>362</v>
      </c>
      <c r="D105" s="768"/>
      <c r="E105" s="768"/>
      <c r="F105" s="768"/>
      <c r="G105" s="768"/>
      <c r="H105" s="768"/>
      <c r="I105" s="768"/>
      <c r="J105" s="768"/>
      <c r="K105" s="768"/>
      <c r="L105" s="768"/>
      <c r="M105" s="769" t="s">
        <v>280</v>
      </c>
      <c r="N105" s="770"/>
      <c r="O105" s="770"/>
      <c r="P105" s="770"/>
      <c r="Q105" s="770"/>
      <c r="R105" s="768" t="s">
        <v>281</v>
      </c>
      <c r="S105" s="768"/>
      <c r="T105" s="768"/>
      <c r="U105" s="768"/>
      <c r="V105" s="768"/>
      <c r="W105" s="771"/>
      <c r="X105" s="769" t="s">
        <v>282</v>
      </c>
      <c r="Y105" s="770"/>
      <c r="Z105" s="770"/>
      <c r="AA105" s="770"/>
      <c r="AB105" s="770"/>
      <c r="AC105" s="768" t="s">
        <v>283</v>
      </c>
      <c r="AD105" s="768"/>
      <c r="AE105" s="768"/>
      <c r="AF105" s="768"/>
      <c r="AG105" s="768"/>
      <c r="AH105" s="772"/>
    </row>
    <row r="106" spans="1:34" ht="30" hidden="1" customHeight="1" x14ac:dyDescent="0.2">
      <c r="A106" s="966" t="s">
        <v>284</v>
      </c>
      <c r="B106" s="967"/>
      <c r="C106" s="967"/>
      <c r="D106" s="967"/>
      <c r="E106" s="968" t="s">
        <v>285</v>
      </c>
      <c r="F106" s="968"/>
      <c r="G106" s="968"/>
      <c r="H106" s="968"/>
      <c r="I106" s="968" t="s">
        <v>286</v>
      </c>
      <c r="J106" s="968"/>
      <c r="K106" s="968"/>
      <c r="L106" s="968"/>
      <c r="M106" s="968"/>
      <c r="N106" s="968"/>
      <c r="O106" s="968"/>
      <c r="P106" s="968"/>
      <c r="Q106" s="968"/>
      <c r="R106" s="968"/>
      <c r="S106" s="968"/>
      <c r="T106" s="968"/>
      <c r="U106" s="969" t="s">
        <v>287</v>
      </c>
      <c r="V106" s="969"/>
      <c r="W106" s="969"/>
      <c r="X106" s="969"/>
      <c r="Y106" s="969"/>
      <c r="Z106" s="969"/>
      <c r="AA106" s="969"/>
      <c r="AB106" s="969"/>
      <c r="AC106" s="969"/>
      <c r="AD106" s="969"/>
      <c r="AE106" s="969"/>
      <c r="AF106" s="969"/>
      <c r="AG106" s="969"/>
      <c r="AH106" s="970"/>
    </row>
    <row r="107" spans="1:34" ht="30" hidden="1" customHeight="1" x14ac:dyDescent="0.2">
      <c r="A107" s="966"/>
      <c r="B107" s="967"/>
      <c r="C107" s="967"/>
      <c r="D107" s="967"/>
      <c r="E107" s="968"/>
      <c r="F107" s="968"/>
      <c r="G107" s="968"/>
      <c r="H107" s="968"/>
      <c r="I107" s="253" t="s">
        <v>14</v>
      </c>
      <c r="J107" s="253" t="s">
        <v>15</v>
      </c>
      <c r="K107" s="253" t="s">
        <v>16</v>
      </c>
      <c r="L107" s="253" t="s">
        <v>17</v>
      </c>
      <c r="M107" s="253" t="s">
        <v>18</v>
      </c>
      <c r="N107" s="253" t="s">
        <v>19</v>
      </c>
      <c r="O107" s="253" t="s">
        <v>20</v>
      </c>
      <c r="P107" s="253" t="s">
        <v>21</v>
      </c>
      <c r="Q107" s="253" t="s">
        <v>22</v>
      </c>
      <c r="R107" s="253" t="s">
        <v>23</v>
      </c>
      <c r="S107" s="253" t="s">
        <v>24</v>
      </c>
      <c r="T107" s="253" t="s">
        <v>25</v>
      </c>
      <c r="U107" s="743"/>
      <c r="V107" s="743"/>
      <c r="W107" s="743"/>
      <c r="X107" s="743"/>
      <c r="Y107" s="743"/>
      <c r="Z107" s="743"/>
      <c r="AA107" s="743"/>
      <c r="AB107" s="743"/>
      <c r="AC107" s="743"/>
      <c r="AD107" s="743"/>
      <c r="AE107" s="743"/>
      <c r="AF107" s="743"/>
      <c r="AG107" s="743"/>
      <c r="AH107" s="744"/>
    </row>
    <row r="108" spans="1:34" ht="69.95" hidden="1" customHeight="1" x14ac:dyDescent="0.2">
      <c r="A108" s="747" t="s">
        <v>363</v>
      </c>
      <c r="B108" s="971"/>
      <c r="C108" s="971"/>
      <c r="D108" s="972"/>
      <c r="E108" s="979" t="s">
        <v>364</v>
      </c>
      <c r="F108" s="979"/>
      <c r="G108" s="979"/>
      <c r="H108" s="979"/>
      <c r="I108" s="57">
        <v>0</v>
      </c>
      <c r="J108" s="12">
        <v>0</v>
      </c>
      <c r="K108" s="12" t="e">
        <f>(#REF!)</f>
        <v>#REF!</v>
      </c>
      <c r="L108" s="12" t="e">
        <f>(#REF!)</f>
        <v>#REF!</v>
      </c>
      <c r="M108" s="12" t="e">
        <f>(#REF!)</f>
        <v>#REF!</v>
      </c>
      <c r="N108" s="12">
        <v>0</v>
      </c>
      <c r="O108" s="12">
        <v>0</v>
      </c>
      <c r="P108" s="12">
        <v>0</v>
      </c>
      <c r="Q108" s="12">
        <v>0</v>
      </c>
      <c r="R108" s="12">
        <v>0</v>
      </c>
      <c r="S108" s="12">
        <v>0</v>
      </c>
      <c r="T108" s="12">
        <v>0</v>
      </c>
      <c r="U108" s="745"/>
      <c r="V108" s="745"/>
      <c r="W108" s="745"/>
      <c r="X108" s="745"/>
      <c r="Y108" s="745"/>
      <c r="Z108" s="745"/>
      <c r="AA108" s="745"/>
      <c r="AB108" s="745"/>
      <c r="AC108" s="745"/>
      <c r="AD108" s="745"/>
      <c r="AE108" s="745"/>
      <c r="AF108" s="745"/>
      <c r="AG108" s="745"/>
      <c r="AH108" s="746"/>
    </row>
    <row r="109" spans="1:34" ht="69.95" hidden="1" customHeight="1" x14ac:dyDescent="0.2">
      <c r="A109" s="973"/>
      <c r="B109" s="974"/>
      <c r="C109" s="974"/>
      <c r="D109" s="975"/>
      <c r="E109" s="979" t="s">
        <v>365</v>
      </c>
      <c r="F109" s="979"/>
      <c r="G109" s="979"/>
      <c r="H109" s="979"/>
      <c r="I109" s="12">
        <v>0</v>
      </c>
      <c r="J109" s="12">
        <v>0</v>
      </c>
      <c r="K109" s="12" t="e">
        <f>SUM(#REF!)</f>
        <v>#REF!</v>
      </c>
      <c r="L109" s="12" t="e">
        <f>SUM(#REF!)</f>
        <v>#REF!</v>
      </c>
      <c r="M109" s="12" t="e">
        <f>SUM(#REF!)</f>
        <v>#REF!</v>
      </c>
      <c r="N109" s="12">
        <v>0</v>
      </c>
      <c r="O109" s="12">
        <v>0</v>
      </c>
      <c r="P109" s="12">
        <v>0</v>
      </c>
      <c r="Q109" s="12">
        <v>0</v>
      </c>
      <c r="R109" s="12">
        <v>0</v>
      </c>
      <c r="S109" s="12">
        <v>0</v>
      </c>
      <c r="T109" s="12">
        <v>0</v>
      </c>
      <c r="U109" s="745"/>
      <c r="V109" s="745"/>
      <c r="W109" s="745"/>
      <c r="X109" s="745"/>
      <c r="Y109" s="745"/>
      <c r="Z109" s="745"/>
      <c r="AA109" s="745"/>
      <c r="AB109" s="745"/>
      <c r="AC109" s="745"/>
      <c r="AD109" s="745"/>
      <c r="AE109" s="745"/>
      <c r="AF109" s="745"/>
      <c r="AG109" s="745"/>
      <c r="AH109" s="746"/>
    </row>
    <row r="110" spans="1:34" ht="69.95" hidden="1" customHeight="1" x14ac:dyDescent="0.2">
      <c r="A110" s="973"/>
      <c r="B110" s="974"/>
      <c r="C110" s="974"/>
      <c r="D110" s="975"/>
      <c r="E110" s="980" t="s">
        <v>291</v>
      </c>
      <c r="F110" s="980"/>
      <c r="G110" s="980"/>
      <c r="H110" s="980"/>
      <c r="I110" s="254" t="e">
        <f>+I109/I108</f>
        <v>#DIV/0!</v>
      </c>
      <c r="J110" s="254" t="e">
        <f t="shared" ref="J110:T110" si="10">+J109/J108</f>
        <v>#DIV/0!</v>
      </c>
      <c r="K110" s="254" t="e">
        <f t="shared" si="10"/>
        <v>#REF!</v>
      </c>
      <c r="L110" s="254" t="e">
        <f t="shared" si="10"/>
        <v>#REF!</v>
      </c>
      <c r="M110" s="254" t="e">
        <f t="shared" si="10"/>
        <v>#REF!</v>
      </c>
      <c r="N110" s="254" t="e">
        <f t="shared" si="10"/>
        <v>#DIV/0!</v>
      </c>
      <c r="O110" s="254" t="e">
        <f t="shared" si="10"/>
        <v>#DIV/0!</v>
      </c>
      <c r="P110" s="254" t="e">
        <f t="shared" si="10"/>
        <v>#DIV/0!</v>
      </c>
      <c r="Q110" s="254" t="e">
        <f t="shared" si="10"/>
        <v>#DIV/0!</v>
      </c>
      <c r="R110" s="254" t="e">
        <f t="shared" si="10"/>
        <v>#DIV/0!</v>
      </c>
      <c r="S110" s="254" t="e">
        <f t="shared" si="10"/>
        <v>#DIV/0!</v>
      </c>
      <c r="T110" s="254" t="e">
        <f t="shared" si="10"/>
        <v>#DIV/0!</v>
      </c>
      <c r="U110" s="745"/>
      <c r="V110" s="745"/>
      <c r="W110" s="745"/>
      <c r="X110" s="745"/>
      <c r="Y110" s="745"/>
      <c r="Z110" s="745"/>
      <c r="AA110" s="745"/>
      <c r="AB110" s="745"/>
      <c r="AC110" s="745"/>
      <c r="AD110" s="745"/>
      <c r="AE110" s="745"/>
      <c r="AF110" s="745"/>
      <c r="AG110" s="745"/>
      <c r="AH110" s="746"/>
    </row>
    <row r="111" spans="1:34" ht="69.95" hidden="1" customHeight="1" x14ac:dyDescent="0.2">
      <c r="A111" s="976"/>
      <c r="B111" s="977"/>
      <c r="C111" s="977"/>
      <c r="D111" s="978"/>
      <c r="E111" s="980" t="s">
        <v>292</v>
      </c>
      <c r="F111" s="980"/>
      <c r="G111" s="980"/>
      <c r="H111" s="980"/>
      <c r="I111" s="255">
        <v>0</v>
      </c>
      <c r="J111" s="255">
        <v>0</v>
      </c>
      <c r="K111" s="255">
        <v>0.85</v>
      </c>
      <c r="L111" s="255">
        <v>0.85</v>
      </c>
      <c r="M111" s="255">
        <v>0.85</v>
      </c>
      <c r="N111" s="255">
        <v>0</v>
      </c>
      <c r="O111" s="255">
        <v>0</v>
      </c>
      <c r="P111" s="255">
        <v>0</v>
      </c>
      <c r="Q111" s="255">
        <v>0</v>
      </c>
      <c r="R111" s="255">
        <v>0</v>
      </c>
      <c r="S111" s="255">
        <v>0</v>
      </c>
      <c r="T111" s="255">
        <v>0</v>
      </c>
      <c r="U111" s="745"/>
      <c r="V111" s="745"/>
      <c r="W111" s="745"/>
      <c r="X111" s="745"/>
      <c r="Y111" s="745"/>
      <c r="Z111" s="745"/>
      <c r="AA111" s="745"/>
      <c r="AB111" s="745"/>
      <c r="AC111" s="745"/>
      <c r="AD111" s="745"/>
      <c r="AE111" s="745"/>
      <c r="AF111" s="745"/>
      <c r="AG111" s="745"/>
      <c r="AH111" s="746"/>
    </row>
    <row r="112" spans="1:34" ht="34.5" hidden="1" customHeight="1" x14ac:dyDescent="0.2">
      <c r="A112" s="981" t="s">
        <v>293</v>
      </c>
      <c r="B112" s="982"/>
      <c r="C112" s="982" t="s">
        <v>366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2"/>
      <c r="AA112" s="982"/>
      <c r="AB112" s="982"/>
      <c r="AC112" s="982"/>
      <c r="AD112" s="982"/>
      <c r="AE112" s="982"/>
      <c r="AF112" s="982"/>
      <c r="AG112" s="982"/>
      <c r="AH112" s="983"/>
    </row>
    <row r="113" spans="1:40" ht="15" hidden="1" customHeight="1" thickBot="1" x14ac:dyDescent="0.25">
      <c r="A113" s="984"/>
      <c r="B113" s="985"/>
      <c r="C113" s="985"/>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5"/>
      <c r="AA113" s="985"/>
      <c r="AB113" s="985"/>
      <c r="AC113" s="985"/>
      <c r="AD113" s="985"/>
      <c r="AE113" s="985"/>
      <c r="AF113" s="985"/>
      <c r="AG113" s="985"/>
      <c r="AH113" s="986"/>
    </row>
    <row r="114" spans="1:40" hidden="1" x14ac:dyDescent="0.2">
      <c r="A114" s="39"/>
      <c r="B114" s="47"/>
      <c r="C114" s="47"/>
      <c r="D114" s="47"/>
      <c r="E114" s="40"/>
      <c r="F114" s="40"/>
      <c r="G114" s="40"/>
      <c r="H114" s="40"/>
      <c r="I114" s="40"/>
      <c r="J114" s="40"/>
      <c r="K114" s="40"/>
      <c r="L114" s="40"/>
      <c r="M114" s="40"/>
      <c r="N114" s="40"/>
      <c r="O114" s="41"/>
      <c r="P114" s="41"/>
      <c r="Q114" s="41"/>
      <c r="R114" s="41"/>
      <c r="S114" s="41"/>
      <c r="T114" s="41"/>
      <c r="U114" s="41"/>
      <c r="V114" s="41"/>
      <c r="W114" s="41"/>
      <c r="X114" s="41"/>
      <c r="Y114" s="41"/>
      <c r="Z114" s="41"/>
      <c r="AA114" s="41"/>
      <c r="AB114" s="41"/>
      <c r="AC114" s="41"/>
      <c r="AD114" s="41"/>
      <c r="AE114" s="41"/>
      <c r="AF114" s="41"/>
      <c r="AG114" s="41"/>
      <c r="AH114" s="42"/>
    </row>
    <row r="115" spans="1:40" s="35" customFormat="1" ht="13.5" thickBot="1" x14ac:dyDescent="0.25">
      <c r="A115" s="48"/>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50"/>
      <c r="AI115" s="3"/>
      <c r="AJ115" s="3"/>
      <c r="AK115" s="3"/>
      <c r="AL115" s="3"/>
      <c r="AM115" s="3"/>
    </row>
    <row r="116" spans="1:40" ht="30" customHeight="1" x14ac:dyDescent="0.2">
      <c r="A116" s="987" t="s">
        <v>300</v>
      </c>
      <c r="B116" s="630"/>
      <c r="C116" s="630"/>
      <c r="D116" s="630"/>
      <c r="E116" s="630"/>
      <c r="F116" s="630"/>
      <c r="G116" s="630"/>
      <c r="H116" s="630"/>
      <c r="I116" s="630"/>
      <c r="J116" s="630"/>
      <c r="K116" s="630"/>
      <c r="L116" s="630"/>
      <c r="M116" s="630"/>
      <c r="N116" s="630"/>
      <c r="O116" s="630"/>
      <c r="P116" s="630"/>
      <c r="Q116" s="630"/>
      <c r="R116" s="630"/>
      <c r="S116" s="630"/>
      <c r="T116" s="630"/>
      <c r="U116" s="630"/>
      <c r="V116" s="630"/>
      <c r="W116" s="630"/>
      <c r="X116" s="630"/>
      <c r="Y116" s="630"/>
      <c r="Z116" s="630"/>
      <c r="AA116" s="630"/>
      <c r="AB116" s="630"/>
      <c r="AC116" s="630"/>
      <c r="AD116" s="630"/>
      <c r="AE116" s="630"/>
      <c r="AF116" s="630"/>
      <c r="AG116" s="630"/>
      <c r="AH116" s="631"/>
      <c r="AI116" s="35"/>
      <c r="AJ116" s="35"/>
      <c r="AK116" s="35"/>
      <c r="AL116" s="35"/>
      <c r="AM116" s="35"/>
      <c r="AN116" s="35"/>
    </row>
    <row r="117" spans="1:40" ht="45" customHeight="1" x14ac:dyDescent="0.2">
      <c r="A117" s="833" t="s">
        <v>301</v>
      </c>
      <c r="B117" s="834"/>
      <c r="C117" s="834"/>
      <c r="D117" s="834"/>
      <c r="E117" s="834"/>
      <c r="F117" s="834"/>
      <c r="G117" s="834"/>
      <c r="H117" s="834"/>
      <c r="I117" s="834"/>
      <c r="J117" s="835"/>
      <c r="K117" s="836" t="s">
        <v>302</v>
      </c>
      <c r="L117" s="836"/>
      <c r="M117" s="836"/>
      <c r="N117" s="836" t="s">
        <v>303</v>
      </c>
      <c r="O117" s="836"/>
      <c r="P117" s="836"/>
      <c r="Q117" s="836"/>
      <c r="R117" s="836"/>
      <c r="S117" s="836"/>
      <c r="T117" s="836"/>
      <c r="U117" s="836"/>
      <c r="V117" s="836"/>
      <c r="W117" s="836"/>
      <c r="X117" s="836"/>
      <c r="Y117" s="836"/>
      <c r="Z117" s="836" t="s">
        <v>304</v>
      </c>
      <c r="AA117" s="836"/>
      <c r="AB117" s="836"/>
      <c r="AC117" s="836" t="s">
        <v>305</v>
      </c>
      <c r="AD117" s="836"/>
      <c r="AE117" s="836"/>
      <c r="AF117" s="836"/>
      <c r="AG117" s="836"/>
      <c r="AH117" s="837"/>
      <c r="AI117" s="35"/>
      <c r="AJ117" s="35"/>
      <c r="AK117" s="35"/>
      <c r="AL117" s="35"/>
      <c r="AM117" s="35"/>
      <c r="AN117" s="35"/>
    </row>
    <row r="118" spans="1:40" ht="132.75" customHeight="1" x14ac:dyDescent="0.2">
      <c r="A118" s="717"/>
      <c r="B118" s="718"/>
      <c r="C118" s="718"/>
      <c r="D118" s="718"/>
      <c r="E118" s="718"/>
      <c r="F118" s="718"/>
      <c r="G118" s="718"/>
      <c r="H118" s="718"/>
      <c r="I118" s="718"/>
      <c r="J118" s="816"/>
      <c r="K118" s="817"/>
      <c r="L118" s="639"/>
      <c r="M118" s="639"/>
      <c r="N118" s="818"/>
      <c r="O118" s="718"/>
      <c r="P118" s="718"/>
      <c r="Q118" s="718"/>
      <c r="R118" s="718"/>
      <c r="S118" s="718"/>
      <c r="T118" s="718"/>
      <c r="U118" s="718"/>
      <c r="V118" s="718"/>
      <c r="W118" s="718"/>
      <c r="X118" s="718"/>
      <c r="Y118" s="816"/>
      <c r="Z118" s="817"/>
      <c r="AA118" s="639"/>
      <c r="AB118" s="639"/>
      <c r="AC118" s="867"/>
      <c r="AD118" s="633"/>
      <c r="AE118" s="633"/>
      <c r="AF118" s="633"/>
      <c r="AG118" s="633"/>
      <c r="AH118" s="641"/>
      <c r="AI118" s="35"/>
      <c r="AJ118" s="35"/>
      <c r="AK118" s="35"/>
      <c r="AL118" s="35"/>
      <c r="AM118" s="35"/>
      <c r="AN118" s="35"/>
    </row>
    <row r="119" spans="1:40" ht="82.5" customHeight="1" x14ac:dyDescent="0.2">
      <c r="A119" s="894"/>
      <c r="B119" s="895"/>
      <c r="C119" s="895"/>
      <c r="D119" s="895"/>
      <c r="E119" s="895"/>
      <c r="F119" s="895"/>
      <c r="G119" s="895"/>
      <c r="H119" s="895"/>
      <c r="I119" s="895"/>
      <c r="J119" s="895"/>
      <c r="K119" s="817"/>
      <c r="L119" s="639"/>
      <c r="M119" s="639"/>
      <c r="N119" s="818"/>
      <c r="O119" s="718"/>
      <c r="P119" s="718"/>
      <c r="Q119" s="718"/>
      <c r="R119" s="718"/>
      <c r="S119" s="718"/>
      <c r="T119" s="718"/>
      <c r="U119" s="718"/>
      <c r="V119" s="718"/>
      <c r="W119" s="718"/>
      <c r="X119" s="718"/>
      <c r="Y119" s="816"/>
      <c r="Z119" s="817"/>
      <c r="AA119" s="639"/>
      <c r="AB119" s="639"/>
      <c r="AC119" s="639"/>
      <c r="AD119" s="639"/>
      <c r="AE119" s="639"/>
      <c r="AF119" s="639"/>
      <c r="AG119" s="639"/>
      <c r="AH119" s="640"/>
      <c r="AI119" s="35"/>
      <c r="AJ119" s="35"/>
      <c r="AK119" s="35"/>
      <c r="AL119" s="35"/>
      <c r="AM119" s="35"/>
      <c r="AN119" s="35"/>
    </row>
    <row r="120" spans="1:40" ht="121.5" customHeight="1" x14ac:dyDescent="0.2">
      <c r="A120" s="717"/>
      <c r="B120" s="718"/>
      <c r="C120" s="718"/>
      <c r="D120" s="718"/>
      <c r="E120" s="718"/>
      <c r="F120" s="718"/>
      <c r="G120" s="718"/>
      <c r="H120" s="718"/>
      <c r="I120" s="718"/>
      <c r="J120" s="816"/>
      <c r="K120" s="817"/>
      <c r="L120" s="639"/>
      <c r="M120" s="639"/>
      <c r="N120" s="818"/>
      <c r="O120" s="718"/>
      <c r="P120" s="718"/>
      <c r="Q120" s="718"/>
      <c r="R120" s="718"/>
      <c r="S120" s="718"/>
      <c r="T120" s="718"/>
      <c r="U120" s="718"/>
      <c r="V120" s="718"/>
      <c r="W120" s="718"/>
      <c r="X120" s="718"/>
      <c r="Y120" s="816"/>
      <c r="Z120" s="817"/>
      <c r="AA120" s="639"/>
      <c r="AB120" s="639"/>
      <c r="AC120" s="639"/>
      <c r="AD120" s="639"/>
      <c r="AE120" s="639"/>
      <c r="AF120" s="639"/>
      <c r="AG120" s="639"/>
      <c r="AH120" s="640"/>
      <c r="AI120" s="35"/>
      <c r="AJ120" s="35"/>
      <c r="AK120" s="35"/>
      <c r="AL120" s="35"/>
      <c r="AM120" s="35"/>
      <c r="AN120" s="35"/>
    </row>
    <row r="121" spans="1:40" x14ac:dyDescent="0.2">
      <c r="A121" s="895"/>
      <c r="B121" s="895"/>
      <c r="C121" s="895"/>
      <c r="D121" s="895"/>
      <c r="E121" s="895"/>
      <c r="F121" s="895"/>
      <c r="G121" s="895"/>
      <c r="H121" s="895"/>
      <c r="I121" s="895"/>
      <c r="J121" s="895"/>
      <c r="K121" s="639"/>
      <c r="L121" s="639"/>
      <c r="M121" s="639"/>
      <c r="N121" s="639"/>
      <c r="O121" s="639"/>
      <c r="P121" s="639"/>
      <c r="Q121" s="639"/>
      <c r="R121" s="639"/>
      <c r="S121" s="639"/>
      <c r="T121" s="639"/>
      <c r="U121" s="639"/>
      <c r="V121" s="639"/>
      <c r="W121" s="639"/>
      <c r="X121" s="639"/>
      <c r="Y121" s="639"/>
      <c r="Z121" s="639"/>
      <c r="AA121" s="639"/>
      <c r="AB121" s="639"/>
      <c r="AC121" s="639"/>
      <c r="AD121" s="639"/>
      <c r="AE121" s="639"/>
      <c r="AF121" s="639"/>
      <c r="AG121" s="639"/>
      <c r="AH121" s="640"/>
      <c r="AI121" s="35"/>
      <c r="AJ121" s="35"/>
      <c r="AK121" s="35"/>
      <c r="AL121" s="35"/>
      <c r="AM121" s="35"/>
      <c r="AN121" s="35"/>
    </row>
    <row r="122" spans="1:40" ht="12.75" customHeight="1" thickBot="1" x14ac:dyDescent="0.25">
      <c r="A122" s="988"/>
      <c r="B122" s="989"/>
      <c r="C122" s="989"/>
      <c r="D122" s="989"/>
      <c r="E122" s="989"/>
      <c r="F122" s="989"/>
      <c r="G122" s="989"/>
      <c r="H122" s="989"/>
      <c r="I122" s="989"/>
      <c r="J122" s="989"/>
      <c r="K122" s="651"/>
      <c r="L122" s="651"/>
      <c r="M122" s="651"/>
      <c r="N122" s="651"/>
      <c r="O122" s="651"/>
      <c r="P122" s="651"/>
      <c r="Q122" s="651"/>
      <c r="R122" s="651"/>
      <c r="S122" s="651"/>
      <c r="T122" s="651"/>
      <c r="U122" s="651"/>
      <c r="V122" s="651"/>
      <c r="W122" s="651"/>
      <c r="X122" s="651"/>
      <c r="Y122" s="651"/>
      <c r="Z122" s="651"/>
      <c r="AA122" s="651"/>
      <c r="AB122" s="651"/>
      <c r="AC122" s="651"/>
      <c r="AD122" s="651"/>
      <c r="AE122" s="651"/>
      <c r="AF122" s="651"/>
      <c r="AG122" s="651"/>
      <c r="AH122" s="823"/>
    </row>
    <row r="123" spans="1:40" ht="12.75" customHeight="1" x14ac:dyDescent="0.2">
      <c r="A123" s="990" t="s">
        <v>306</v>
      </c>
      <c r="B123" s="991"/>
      <c r="C123" s="991"/>
      <c r="D123" s="991"/>
      <c r="E123" s="991"/>
      <c r="F123" s="991"/>
      <c r="G123" s="991"/>
      <c r="H123" s="991"/>
      <c r="I123" s="991"/>
      <c r="J123" s="991"/>
      <c r="K123" s="991"/>
      <c r="L123" s="991"/>
      <c r="M123" s="991"/>
      <c r="N123" s="991"/>
      <c r="O123" s="991"/>
      <c r="P123" s="991"/>
      <c r="Q123" s="991"/>
      <c r="R123" s="991"/>
      <c r="S123" s="991"/>
      <c r="T123" s="991"/>
      <c r="U123" s="991"/>
      <c r="V123" s="991"/>
      <c r="W123" s="991"/>
      <c r="X123" s="991"/>
      <c r="Y123" s="991"/>
      <c r="Z123" s="991"/>
      <c r="AA123" s="991"/>
      <c r="AB123" s="991"/>
      <c r="AC123" s="991"/>
      <c r="AD123" s="991"/>
      <c r="AE123" s="991"/>
      <c r="AF123" s="991"/>
      <c r="AG123" s="991"/>
      <c r="AH123" s="992"/>
    </row>
    <row r="124" spans="1:40" ht="15.75" customHeight="1" x14ac:dyDescent="0.2">
      <c r="A124" s="993"/>
      <c r="B124" s="994"/>
      <c r="C124" s="994"/>
      <c r="D124" s="994"/>
      <c r="E124" s="994"/>
      <c r="F124" s="994"/>
      <c r="G124" s="994"/>
      <c r="H124" s="994"/>
      <c r="I124" s="994"/>
      <c r="J124" s="994"/>
      <c r="K124" s="994"/>
      <c r="L124" s="994"/>
      <c r="M124" s="994"/>
      <c r="N124" s="994"/>
      <c r="O124" s="994"/>
      <c r="P124" s="994"/>
      <c r="Q124" s="994"/>
      <c r="R124" s="994"/>
      <c r="S124" s="994"/>
      <c r="T124" s="994"/>
      <c r="U124" s="994"/>
      <c r="V124" s="994"/>
      <c r="W124" s="994"/>
      <c r="X124" s="994"/>
      <c r="Y124" s="994"/>
      <c r="Z124" s="994"/>
      <c r="AA124" s="994"/>
      <c r="AB124" s="994"/>
      <c r="AC124" s="994"/>
      <c r="AD124" s="994"/>
      <c r="AE124" s="994"/>
      <c r="AF124" s="994"/>
      <c r="AG124" s="994"/>
      <c r="AH124" s="995"/>
    </row>
    <row r="125" spans="1:40" ht="12.75" customHeight="1" x14ac:dyDescent="0.2">
      <c r="A125" s="993"/>
      <c r="B125" s="994"/>
      <c r="C125" s="994"/>
      <c r="D125" s="994"/>
      <c r="E125" s="994"/>
      <c r="F125" s="994"/>
      <c r="G125" s="994"/>
      <c r="H125" s="994"/>
      <c r="I125" s="994"/>
      <c r="J125" s="994"/>
      <c r="K125" s="994"/>
      <c r="L125" s="994"/>
      <c r="M125" s="994"/>
      <c r="N125" s="994"/>
      <c r="O125" s="994"/>
      <c r="P125" s="994"/>
      <c r="Q125" s="994"/>
      <c r="R125" s="994"/>
      <c r="S125" s="994"/>
      <c r="T125" s="994"/>
      <c r="U125" s="994"/>
      <c r="V125" s="994"/>
      <c r="W125" s="994"/>
      <c r="X125" s="994"/>
      <c r="Y125" s="994"/>
      <c r="Z125" s="994"/>
      <c r="AA125" s="994"/>
      <c r="AB125" s="994"/>
      <c r="AC125" s="994"/>
      <c r="AD125" s="994"/>
      <c r="AE125" s="994"/>
      <c r="AF125" s="994"/>
      <c r="AG125" s="994"/>
      <c r="AH125" s="995"/>
    </row>
    <row r="126" spans="1:40" ht="12.75" customHeight="1" x14ac:dyDescent="0.2">
      <c r="A126" s="993"/>
      <c r="B126" s="994"/>
      <c r="C126" s="994"/>
      <c r="D126" s="994"/>
      <c r="E126" s="994"/>
      <c r="F126" s="994"/>
      <c r="G126" s="994"/>
      <c r="H126" s="994"/>
      <c r="I126" s="994"/>
      <c r="J126" s="994"/>
      <c r="K126" s="994"/>
      <c r="L126" s="994"/>
      <c r="M126" s="994"/>
      <c r="N126" s="994"/>
      <c r="O126" s="994"/>
      <c r="P126" s="994"/>
      <c r="Q126" s="994"/>
      <c r="R126" s="994"/>
      <c r="S126" s="994"/>
      <c r="T126" s="994"/>
      <c r="U126" s="994"/>
      <c r="V126" s="994"/>
      <c r="W126" s="994"/>
      <c r="X126" s="994"/>
      <c r="Y126" s="994"/>
      <c r="Z126" s="994"/>
      <c r="AA126" s="994"/>
      <c r="AB126" s="994"/>
      <c r="AC126" s="994"/>
      <c r="AD126" s="994"/>
      <c r="AE126" s="994"/>
      <c r="AF126" s="994"/>
      <c r="AG126" s="994"/>
      <c r="AH126" s="995"/>
    </row>
    <row r="127" spans="1:40" ht="12.75" customHeight="1" thickBot="1" x14ac:dyDescent="0.25">
      <c r="A127" s="996"/>
      <c r="B127" s="997"/>
      <c r="C127" s="997"/>
      <c r="D127" s="997"/>
      <c r="E127" s="997"/>
      <c r="F127" s="997"/>
      <c r="G127" s="997"/>
      <c r="H127" s="997"/>
      <c r="I127" s="997"/>
      <c r="J127" s="997"/>
      <c r="K127" s="997"/>
      <c r="L127" s="997"/>
      <c r="M127" s="997"/>
      <c r="N127" s="997"/>
      <c r="O127" s="997"/>
      <c r="P127" s="997"/>
      <c r="Q127" s="997"/>
      <c r="R127" s="997"/>
      <c r="S127" s="997"/>
      <c r="T127" s="997"/>
      <c r="U127" s="997"/>
      <c r="V127" s="997"/>
      <c r="W127" s="997"/>
      <c r="X127" s="997"/>
      <c r="Y127" s="997"/>
      <c r="Z127" s="997"/>
      <c r="AA127" s="997"/>
      <c r="AB127" s="997"/>
      <c r="AC127" s="997"/>
      <c r="AD127" s="997"/>
      <c r="AE127" s="997"/>
      <c r="AF127" s="997"/>
      <c r="AG127" s="997"/>
      <c r="AH127" s="998"/>
    </row>
    <row r="128" spans="1:40" ht="24.75" customHeight="1" thickBot="1" x14ac:dyDescent="0.25">
      <c r="B128" s="35"/>
      <c r="C128" s="35"/>
      <c r="D128" s="35"/>
    </row>
    <row r="129" spans="1:34" ht="19.5" customHeight="1" x14ac:dyDescent="0.2">
      <c r="A129" s="652" t="s">
        <v>307</v>
      </c>
      <c r="B129" s="653"/>
      <c r="C129" s="653"/>
      <c r="D129" s="653"/>
      <c r="E129" s="653"/>
      <c r="F129" s="653"/>
      <c r="G129" s="653"/>
      <c r="H129" s="653"/>
      <c r="I129" s="653"/>
      <c r="J129" s="653"/>
      <c r="K129" s="653"/>
      <c r="L129" s="653"/>
      <c r="M129" s="653"/>
      <c r="N129" s="653"/>
      <c r="O129" s="653"/>
      <c r="P129" s="653"/>
      <c r="Q129" s="653"/>
      <c r="R129" s="653"/>
      <c r="S129" s="653"/>
      <c r="T129" s="653"/>
      <c r="U129" s="653"/>
      <c r="V129" s="653"/>
      <c r="W129" s="653"/>
      <c r="X129" s="653"/>
      <c r="Y129" s="653"/>
      <c r="Z129" s="653"/>
      <c r="AA129" s="653"/>
      <c r="AB129" s="653"/>
      <c r="AC129" s="653"/>
      <c r="AD129" s="653"/>
      <c r="AE129" s="653"/>
      <c r="AF129" s="653"/>
      <c r="AG129" s="653"/>
      <c r="AH129" s="869"/>
    </row>
    <row r="130" spans="1:34" ht="18" customHeight="1" x14ac:dyDescent="0.2">
      <c r="A130" s="999" t="s">
        <v>308</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000"/>
      <c r="X130" s="1000"/>
      <c r="Y130" s="1000"/>
      <c r="Z130" s="1000"/>
      <c r="AA130" s="1000"/>
      <c r="AB130" s="1000"/>
      <c r="AC130" s="1000"/>
      <c r="AD130" s="1000"/>
      <c r="AE130" s="1000"/>
      <c r="AF130" s="1000"/>
      <c r="AG130" s="1000"/>
      <c r="AH130" s="1001"/>
    </row>
    <row r="131" spans="1:34" ht="18" customHeight="1" x14ac:dyDescent="0.2">
      <c r="A131" s="800" t="s">
        <v>309</v>
      </c>
      <c r="B131" s="801"/>
      <c r="C131" s="801"/>
      <c r="D131" s="802"/>
      <c r="E131" s="806" t="s">
        <v>14</v>
      </c>
      <c r="F131" s="783"/>
      <c r="G131" s="783" t="s">
        <v>15</v>
      </c>
      <c r="H131" s="783"/>
      <c r="I131" s="783" t="s">
        <v>16</v>
      </c>
      <c r="J131" s="783"/>
      <c r="K131" s="783" t="s">
        <v>17</v>
      </c>
      <c r="L131" s="783"/>
      <c r="M131" s="783" t="s">
        <v>18</v>
      </c>
      <c r="N131" s="783"/>
      <c r="O131" s="783" t="s">
        <v>19</v>
      </c>
      <c r="P131" s="783"/>
      <c r="Q131" s="783" t="s">
        <v>20</v>
      </c>
      <c r="R131" s="783"/>
      <c r="S131" s="783" t="s">
        <v>310</v>
      </c>
      <c r="T131" s="783"/>
      <c r="U131" s="783" t="s">
        <v>22</v>
      </c>
      <c r="V131" s="783"/>
      <c r="W131" s="783" t="s">
        <v>23</v>
      </c>
      <c r="X131" s="783"/>
      <c r="Y131" s="783" t="s">
        <v>24</v>
      </c>
      <c r="Z131" s="783"/>
      <c r="AA131" s="783" t="s">
        <v>25</v>
      </c>
      <c r="AB131" s="784" t="s">
        <v>311</v>
      </c>
      <c r="AC131" s="807" t="s">
        <v>312</v>
      </c>
      <c r="AD131" s="808"/>
      <c r="AE131" s="808"/>
      <c r="AF131" s="808"/>
      <c r="AG131" s="808"/>
      <c r="AH131" s="809"/>
    </row>
    <row r="132" spans="1:34" ht="18" customHeight="1" x14ac:dyDescent="0.2">
      <c r="A132" s="803"/>
      <c r="B132" s="804"/>
      <c r="C132" s="804"/>
      <c r="D132" s="805"/>
      <c r="E132" s="51" t="s">
        <v>313</v>
      </c>
      <c r="F132" s="52" t="s">
        <v>314</v>
      </c>
      <c r="G132" s="52" t="s">
        <v>313</v>
      </c>
      <c r="H132" s="52" t="s">
        <v>314</v>
      </c>
      <c r="I132" s="52" t="s">
        <v>313</v>
      </c>
      <c r="J132" s="52" t="s">
        <v>314</v>
      </c>
      <c r="K132" s="52" t="s">
        <v>313</v>
      </c>
      <c r="L132" s="52" t="s">
        <v>314</v>
      </c>
      <c r="M132" s="52" t="s">
        <v>313</v>
      </c>
      <c r="N132" s="52" t="s">
        <v>314</v>
      </c>
      <c r="O132" s="52" t="s">
        <v>313</v>
      </c>
      <c r="P132" s="52" t="s">
        <v>314</v>
      </c>
      <c r="Q132" s="52" t="s">
        <v>313</v>
      </c>
      <c r="R132" s="52" t="s">
        <v>314</v>
      </c>
      <c r="S132" s="52" t="s">
        <v>313</v>
      </c>
      <c r="T132" s="52" t="s">
        <v>314</v>
      </c>
      <c r="U132" s="52" t="s">
        <v>313</v>
      </c>
      <c r="V132" s="52" t="s">
        <v>314</v>
      </c>
      <c r="W132" s="52" t="s">
        <v>313</v>
      </c>
      <c r="X132" s="52" t="s">
        <v>314</v>
      </c>
      <c r="Y132" s="52" t="s">
        <v>313</v>
      </c>
      <c r="Z132" s="52" t="s">
        <v>314</v>
      </c>
      <c r="AA132" s="52" t="s">
        <v>313</v>
      </c>
      <c r="AB132" s="53" t="s">
        <v>314</v>
      </c>
      <c r="AC132" s="810"/>
      <c r="AD132" s="811"/>
      <c r="AE132" s="811"/>
      <c r="AF132" s="811"/>
      <c r="AG132" s="811"/>
      <c r="AH132" s="812"/>
    </row>
    <row r="133" spans="1:34" x14ac:dyDescent="0.2">
      <c r="A133" s="803"/>
      <c r="B133" s="804"/>
      <c r="C133" s="804"/>
      <c r="D133" s="805"/>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30"/>
      <c r="AC133" s="813"/>
      <c r="AD133" s="814"/>
      <c r="AE133" s="814"/>
      <c r="AF133" s="814"/>
      <c r="AG133" s="814"/>
      <c r="AH133" s="815"/>
    </row>
    <row r="134" spans="1:34" ht="13.5" thickBot="1" x14ac:dyDescent="0.25">
      <c r="A134" s="780"/>
      <c r="B134" s="781"/>
      <c r="C134" s="781"/>
      <c r="D134" s="781"/>
      <c r="E134" s="781"/>
      <c r="F134" s="781"/>
      <c r="G134" s="781"/>
      <c r="H134" s="781"/>
      <c r="I134" s="781"/>
      <c r="J134" s="781"/>
      <c r="K134" s="781"/>
      <c r="L134" s="781"/>
      <c r="M134" s="781"/>
      <c r="N134" s="781"/>
      <c r="O134" s="781"/>
      <c r="P134" s="781"/>
      <c r="Q134" s="781"/>
      <c r="R134" s="781"/>
      <c r="S134" s="781"/>
      <c r="T134" s="781"/>
      <c r="U134" s="781"/>
      <c r="V134" s="781"/>
      <c r="W134" s="781"/>
      <c r="X134" s="781"/>
      <c r="Y134" s="781"/>
      <c r="Z134" s="781"/>
      <c r="AA134" s="781"/>
      <c r="AB134" s="781"/>
      <c r="AC134" s="781"/>
      <c r="AD134" s="781"/>
      <c r="AE134" s="781"/>
      <c r="AF134" s="781"/>
      <c r="AG134" s="781"/>
      <c r="AH134" s="782"/>
    </row>
  </sheetData>
  <mergeCells count="250">
    <mergeCell ref="A134:AH134"/>
    <mergeCell ref="S131:T131"/>
    <mergeCell ref="U131:V131"/>
    <mergeCell ref="W131:X131"/>
    <mergeCell ref="Y131:Z131"/>
    <mergeCell ref="AA131:AB131"/>
    <mergeCell ref="AC131:AH133"/>
    <mergeCell ref="A129:AH129"/>
    <mergeCell ref="A130:AH130"/>
    <mergeCell ref="A131:D133"/>
    <mergeCell ref="E131:F131"/>
    <mergeCell ref="G131:H131"/>
    <mergeCell ref="I131:J131"/>
    <mergeCell ref="K131:L131"/>
    <mergeCell ref="M131:N131"/>
    <mergeCell ref="O131:P131"/>
    <mergeCell ref="Q131:R131"/>
    <mergeCell ref="A122:J122"/>
    <mergeCell ref="K122:M122"/>
    <mergeCell ref="N122:Y122"/>
    <mergeCell ref="Z122:AB122"/>
    <mergeCell ref="AC122:AH122"/>
    <mergeCell ref="A123:AH127"/>
    <mergeCell ref="A120:J120"/>
    <mergeCell ref="K120:M120"/>
    <mergeCell ref="N120:Y120"/>
    <mergeCell ref="Z120:AB120"/>
    <mergeCell ref="AC120:AH120"/>
    <mergeCell ref="A121:J121"/>
    <mergeCell ref="K121:M121"/>
    <mergeCell ref="N121:Y121"/>
    <mergeCell ref="Z121:AB121"/>
    <mergeCell ref="AC121:AH121"/>
    <mergeCell ref="A118:J118"/>
    <mergeCell ref="K118:M118"/>
    <mergeCell ref="N118:Y118"/>
    <mergeCell ref="Z118:AB118"/>
    <mergeCell ref="AC118:AH118"/>
    <mergeCell ref="A119:J119"/>
    <mergeCell ref="K119:M119"/>
    <mergeCell ref="N119:Y119"/>
    <mergeCell ref="Z119:AB119"/>
    <mergeCell ref="AC119:AH119"/>
    <mergeCell ref="A112:B112"/>
    <mergeCell ref="C112:AH112"/>
    <mergeCell ref="A113:AH113"/>
    <mergeCell ref="A116:AH116"/>
    <mergeCell ref="A117:J117"/>
    <mergeCell ref="K117:M117"/>
    <mergeCell ref="N117:Y117"/>
    <mergeCell ref="Z117:AB117"/>
    <mergeCell ref="AC117:AH117"/>
    <mergeCell ref="A106:D107"/>
    <mergeCell ref="E106:H107"/>
    <mergeCell ref="I106:T106"/>
    <mergeCell ref="U106:AH106"/>
    <mergeCell ref="U107:AH111"/>
    <mergeCell ref="A108:D111"/>
    <mergeCell ref="E108:H108"/>
    <mergeCell ref="E109:H109"/>
    <mergeCell ref="E110:H110"/>
    <mergeCell ref="E111:H111"/>
    <mergeCell ref="A101:B101"/>
    <mergeCell ref="C101:AH101"/>
    <mergeCell ref="A102:AH102"/>
    <mergeCell ref="A104:AH104"/>
    <mergeCell ref="A105:B105"/>
    <mergeCell ref="C105:L105"/>
    <mergeCell ref="M105:Q105"/>
    <mergeCell ref="R105:W105"/>
    <mergeCell ref="X105:AB105"/>
    <mergeCell ref="AC105:AH105"/>
    <mergeCell ref="A95:D96"/>
    <mergeCell ref="E95:H96"/>
    <mergeCell ref="I95:T95"/>
    <mergeCell ref="U95:AH95"/>
    <mergeCell ref="U96:AH100"/>
    <mergeCell ref="A97:D100"/>
    <mergeCell ref="E97:H97"/>
    <mergeCell ref="E98:H98"/>
    <mergeCell ref="E99:H99"/>
    <mergeCell ref="E100:H100"/>
    <mergeCell ref="A90:B90"/>
    <mergeCell ref="C90:AH90"/>
    <mergeCell ref="A91:AH91"/>
    <mergeCell ref="A93:AH93"/>
    <mergeCell ref="A94:B94"/>
    <mergeCell ref="C94:L94"/>
    <mergeCell ref="M94:Q94"/>
    <mergeCell ref="R94:W94"/>
    <mergeCell ref="X94:AB94"/>
    <mergeCell ref="AC94:AH94"/>
    <mergeCell ref="A84:D85"/>
    <mergeCell ref="E84:H85"/>
    <mergeCell ref="I84:T84"/>
    <mergeCell ref="U84:AH84"/>
    <mergeCell ref="U85:AH89"/>
    <mergeCell ref="A86:D89"/>
    <mergeCell ref="E86:H86"/>
    <mergeCell ref="E87:H87"/>
    <mergeCell ref="E88:H88"/>
    <mergeCell ref="E89:H89"/>
    <mergeCell ref="A79:B79"/>
    <mergeCell ref="C79:AH79"/>
    <mergeCell ref="A80:AH80"/>
    <mergeCell ref="A83:B83"/>
    <mergeCell ref="C83:L83"/>
    <mergeCell ref="M83:Q83"/>
    <mergeCell ref="R83:W83"/>
    <mergeCell ref="X83:AB83"/>
    <mergeCell ref="AC83:AH83"/>
    <mergeCell ref="A73:D74"/>
    <mergeCell ref="E73:H74"/>
    <mergeCell ref="I73:T73"/>
    <mergeCell ref="U73:AH73"/>
    <mergeCell ref="U74:AH78"/>
    <mergeCell ref="A75:D78"/>
    <mergeCell ref="E75:H75"/>
    <mergeCell ref="E76:H76"/>
    <mergeCell ref="E77:H77"/>
    <mergeCell ref="E78:H78"/>
    <mergeCell ref="A68:B68"/>
    <mergeCell ref="C68:AH68"/>
    <mergeCell ref="A69:AH69"/>
    <mergeCell ref="A72:B72"/>
    <mergeCell ref="C72:L72"/>
    <mergeCell ref="M72:Q72"/>
    <mergeCell ref="R72:W72"/>
    <mergeCell ref="X72:AB72"/>
    <mergeCell ref="AC72:AH72"/>
    <mergeCell ref="A62:D63"/>
    <mergeCell ref="E62:H63"/>
    <mergeCell ref="I62:T62"/>
    <mergeCell ref="U62:AH62"/>
    <mergeCell ref="U63:AH67"/>
    <mergeCell ref="A64:D67"/>
    <mergeCell ref="E64:H64"/>
    <mergeCell ref="E65:H65"/>
    <mergeCell ref="E66:H66"/>
    <mergeCell ref="E67:H67"/>
    <mergeCell ref="B55:D55"/>
    <mergeCell ref="A56:A57"/>
    <mergeCell ref="B56:D56"/>
    <mergeCell ref="B57:D57"/>
    <mergeCell ref="A58:AH58"/>
    <mergeCell ref="A61:B61"/>
    <mergeCell ref="C61:L61"/>
    <mergeCell ref="M61:Q61"/>
    <mergeCell ref="R61:W61"/>
    <mergeCell ref="X61:AB61"/>
    <mergeCell ref="AC61:AH61"/>
    <mergeCell ref="B48:D48"/>
    <mergeCell ref="E48:AB48"/>
    <mergeCell ref="B46:D46"/>
    <mergeCell ref="B49:D49"/>
    <mergeCell ref="A50:A54"/>
    <mergeCell ref="B50:D50"/>
    <mergeCell ref="E50:AB50"/>
    <mergeCell ref="AC50:AE50"/>
    <mergeCell ref="B51:D51"/>
    <mergeCell ref="B52:D52"/>
    <mergeCell ref="B53:D53"/>
    <mergeCell ref="B54:D54"/>
    <mergeCell ref="A31:A49"/>
    <mergeCell ref="B31:D31"/>
    <mergeCell ref="AC31:AE31"/>
    <mergeCell ref="B32:D32"/>
    <mergeCell ref="B33:D33"/>
    <mergeCell ref="B34:D34"/>
    <mergeCell ref="B35:D35"/>
    <mergeCell ref="B36:D36"/>
    <mergeCell ref="B45:D45"/>
    <mergeCell ref="AF38:AH38"/>
    <mergeCell ref="B47:D47"/>
    <mergeCell ref="B39:D39"/>
    <mergeCell ref="E39:AB39"/>
    <mergeCell ref="B40:D40"/>
    <mergeCell ref="B42:D42"/>
    <mergeCell ref="B43:D43"/>
    <mergeCell ref="B44:D44"/>
    <mergeCell ref="E46:AB46"/>
    <mergeCell ref="B30:D30"/>
    <mergeCell ref="M23:N23"/>
    <mergeCell ref="O23:P23"/>
    <mergeCell ref="Q23:R23"/>
    <mergeCell ref="S23:T23"/>
    <mergeCell ref="U23:V23"/>
    <mergeCell ref="W23:X23"/>
    <mergeCell ref="B37:AB37"/>
    <mergeCell ref="B38:AB38"/>
    <mergeCell ref="A19:F19"/>
    <mergeCell ref="I19:K19"/>
    <mergeCell ref="M19:O19"/>
    <mergeCell ref="Q19:S19"/>
    <mergeCell ref="U19:W19"/>
    <mergeCell ref="Y19:AA19"/>
    <mergeCell ref="A20:AH20"/>
    <mergeCell ref="A21:A24"/>
    <mergeCell ref="B21:D24"/>
    <mergeCell ref="E21:AB21"/>
    <mergeCell ref="AC21:AH30"/>
    <mergeCell ref="E22:AB22"/>
    <mergeCell ref="E23:F23"/>
    <mergeCell ref="G23:H23"/>
    <mergeCell ref="I23:J23"/>
    <mergeCell ref="K23:L23"/>
    <mergeCell ref="Y23:Z23"/>
    <mergeCell ref="AA23:AB23"/>
    <mergeCell ref="A25:A30"/>
    <mergeCell ref="B25:AB25"/>
    <mergeCell ref="B26:D26"/>
    <mergeCell ref="B27:D27"/>
    <mergeCell ref="B28:D28"/>
    <mergeCell ref="B29:D29"/>
    <mergeCell ref="A16:D16"/>
    <mergeCell ref="E16:G16"/>
    <mergeCell ref="H16:Q16"/>
    <mergeCell ref="R16:AB16"/>
    <mergeCell ref="A13:D13"/>
    <mergeCell ref="E13:G13"/>
    <mergeCell ref="H13:Q13"/>
    <mergeCell ref="R13:AB13"/>
    <mergeCell ref="A17:D17"/>
    <mergeCell ref="E17:G17"/>
    <mergeCell ref="H17:Q17"/>
    <mergeCell ref="R17:AB17"/>
    <mergeCell ref="A1:D3"/>
    <mergeCell ref="E1:AB3"/>
    <mergeCell ref="A5:AH5"/>
    <mergeCell ref="AC1:AH3"/>
    <mergeCell ref="B41:D41"/>
    <mergeCell ref="AC13:AH17"/>
    <mergeCell ref="A14:D14"/>
    <mergeCell ref="E14:G14"/>
    <mergeCell ref="H14:Q14"/>
    <mergeCell ref="R14:AB14"/>
    <mergeCell ref="A15:D15"/>
    <mergeCell ref="A6:AH6"/>
    <mergeCell ref="A7:AH7"/>
    <mergeCell ref="A8:AH8"/>
    <mergeCell ref="A9:AH9"/>
    <mergeCell ref="A10:AH10"/>
    <mergeCell ref="A12:D12"/>
    <mergeCell ref="E12:G12"/>
    <mergeCell ref="H12:Q12"/>
    <mergeCell ref="R12:AB12"/>
    <mergeCell ref="AC12:AH12"/>
    <mergeCell ref="E15:G15"/>
    <mergeCell ref="H15:Q15"/>
    <mergeCell ref="R15:AB15"/>
  </mergeCells>
  <conditionalFormatting sqref="E26:E30 I26:I30 K26:K30 M26:M30 O26:O30">
    <cfRule type="cellIs" dxfId="106" priority="7" operator="between">
      <formula>1</formula>
      <formula>100</formula>
    </cfRule>
  </conditionalFormatting>
  <conditionalFormatting sqref="E33:E36 G33:G36 I33:I36 K33:K36 M33:M36 O33:O36 Q33:Q36 S33:S36 U33:U36 W33:W36 Y33:Y36 AA33:AA36">
    <cfRule type="cellIs" dxfId="105" priority="25" operator="between">
      <formula>1</formula>
      <formula>100</formula>
    </cfRule>
  </conditionalFormatting>
  <conditionalFormatting sqref="E44:E45 G44:G45 I44:I45 K44:K45 M44:M45 O44:O45 Q44:Q45 S44:S45 U44:U45 W44:W45 Y44:Y45 AA44:AA45 E49 G49 I49 K49 M49 O49 Q49 S49 U49 W49 Y49 AA49">
    <cfRule type="cellIs" dxfId="104" priority="42" operator="between">
      <formula>1</formula>
      <formula>1000</formula>
    </cfRule>
  </conditionalFormatting>
  <conditionalFormatting sqref="E51:E52 G51:G52 I51:I52 K51:K52 M51:M52 O51:O52 Q51:Q52 S51:S52 U51:U52 W51:W52 Y51:Y52 AA51:AA52 E54:E55 G54:G55 I54:I55 K54:K55 M54:M55 O54:O55 Q54:Q55 S54:S55 U54:U55 W54:W55 Y54:Y55 AA54:AA55 E57 G57 I57 K57 M57 O57 Q57 S57 U57 W57 Y57 AA57">
    <cfRule type="cellIs" dxfId="103" priority="40" operator="between">
      <formula>1</formula>
      <formula>100</formula>
    </cfRule>
  </conditionalFormatting>
  <conditionalFormatting sqref="F26:F30 J26:J30 L26:L30 N26:N30 P26:P30">
    <cfRule type="cellIs" dxfId="102" priority="8" operator="between">
      <formula>1</formula>
      <formula>100</formula>
    </cfRule>
  </conditionalFormatting>
  <conditionalFormatting sqref="F33:F36 H33:H36 J33:J36 L33:L36 N33:N36 P33:P36 R33:R36 T33:T36 V33:V36 X33:X36 Z33:Z36 AB33:AB36">
    <cfRule type="cellIs" dxfId="101" priority="24" operator="between">
      <formula>1</formula>
      <formula>100</formula>
    </cfRule>
  </conditionalFormatting>
  <conditionalFormatting sqref="F44:F45 H44:H45 J44:J45 L44:L45 N44:N45 P44:P45 R44:R45 T44:T45 V44:V45 X44:X45 Z44:Z45 AB44:AB45 F49 H49 J49 L49 N49 P49 R49 T49 V49 X49 Z49 AB49">
    <cfRule type="cellIs" dxfId="100" priority="41" operator="between">
      <formula>1</formula>
      <formula>1000</formula>
    </cfRule>
  </conditionalFormatting>
  <conditionalFormatting sqref="F51:F52 H51:H52 J51:J52 L51:L52 N51:N52 P51:P52 R51:R52 T51:T52 V51:V52 X51:X52 Z51:Z52 AB51:AB52 F54:F55 H54:H55 J54:J55 L54:L55 N54:N55 P54:P55 R54:R55 T54:T55 V54:V55 X54:X55 Z54:Z55 AB54:AB55 F57 H57 J57 L57 N57 P57 R57 T57 V57 X57 Z57 AB57">
    <cfRule type="cellIs" dxfId="99" priority="39" operator="between">
      <formula>1</formula>
      <formula>100</formula>
    </cfRule>
  </conditionalFormatting>
  <conditionalFormatting sqref="G26:G29">
    <cfRule type="cellIs" dxfId="98" priority="1" operator="between">
      <formula>1</formula>
      <formula>100</formula>
    </cfRule>
  </conditionalFormatting>
  <conditionalFormatting sqref="G40:G41 I40:I41 M40:M41 K42:K43">
    <cfRule type="cellIs" dxfId="97" priority="49" operator="between">
      <formula>1</formula>
      <formula>300</formula>
    </cfRule>
  </conditionalFormatting>
  <conditionalFormatting sqref="G47:O47 Q47 Y47">
    <cfRule type="cellIs" dxfId="96" priority="28" operator="between">
      <formula>1</formula>
      <formula>1000</formula>
    </cfRule>
  </conditionalFormatting>
  <conditionalFormatting sqref="H26:H29">
    <cfRule type="cellIs" dxfId="95" priority="35" operator="between">
      <formula>1</formula>
      <formula>100</formula>
    </cfRule>
  </conditionalFormatting>
  <conditionalFormatting sqref="H40:H43 AB40:AB43">
    <cfRule type="cellIs" dxfId="94" priority="4" operator="between">
      <formula>1</formula>
      <formula>100</formula>
    </cfRule>
  </conditionalFormatting>
  <conditionalFormatting sqref="H40:H43">
    <cfRule type="cellIs" dxfId="93" priority="2" operator="between">
      <formula>1</formula>
      <formula>500</formula>
    </cfRule>
  </conditionalFormatting>
  <conditionalFormatting sqref="J40:J41 L40:L41 H40:H43 AB40:AB43">
    <cfRule type="cellIs" dxfId="92" priority="48" operator="between">
      <formula>1</formula>
      <formula>1000</formula>
    </cfRule>
  </conditionalFormatting>
  <conditionalFormatting sqref="J40:J41 L40:L41">
    <cfRule type="cellIs" dxfId="91" priority="44" operator="between">
      <formula>1</formula>
      <formula>500</formula>
    </cfRule>
    <cfRule type="cellIs" dxfId="90" priority="47" operator="between">
      <formula>1</formula>
      <formula>100</formula>
    </cfRule>
  </conditionalFormatting>
  <conditionalFormatting sqref="K40:K41 M42:M43">
    <cfRule type="cellIs" dxfId="89" priority="43" operator="between">
      <formula>1</formula>
      <formula>1000</formula>
    </cfRule>
  </conditionalFormatting>
  <conditionalFormatting sqref="L42:L43 N42:N43">
    <cfRule type="cellIs" dxfId="88" priority="45" operator="between">
      <formula>1</formula>
      <formula>1000</formula>
    </cfRule>
  </conditionalFormatting>
  <conditionalFormatting sqref="N40:N41">
    <cfRule type="cellIs" dxfId="87" priority="22" operator="between">
      <formula>1</formula>
      <formula>1000</formula>
    </cfRule>
    <cfRule type="cellIs" dxfId="86" priority="21" operator="between">
      <formula>1</formula>
      <formula>100</formula>
    </cfRule>
    <cfRule type="cellIs" dxfId="85" priority="20" operator="between">
      <formula>1</formula>
      <formula>500</formula>
    </cfRule>
  </conditionalFormatting>
  <conditionalFormatting sqref="O40:O43 Q40:Q43 S40:S43 W40:W43 U42:U43">
    <cfRule type="cellIs" dxfId="84" priority="46" operator="between">
      <formula>1</formula>
      <formula>1000</formula>
    </cfRule>
  </conditionalFormatting>
  <conditionalFormatting sqref="P47 R47 V47 X47">
    <cfRule type="cellIs" dxfId="83" priority="29" operator="between">
      <formula>1</formula>
      <formula>1000</formula>
    </cfRule>
  </conditionalFormatting>
  <conditionalFormatting sqref="Q26:Q30 S26:S30 U26:U30 Y26:Y30">
    <cfRule type="cellIs" dxfId="82" priority="6" operator="between">
      <formula>1</formula>
      <formula>100</formula>
    </cfRule>
  </conditionalFormatting>
  <conditionalFormatting sqref="R26:R30 T26:T30 V26:V30 X26:X30 Z26:Z30">
    <cfRule type="cellIs" dxfId="81" priority="5" operator="between">
      <formula>1</formula>
      <formula>100</formula>
    </cfRule>
  </conditionalFormatting>
  <conditionalFormatting sqref="S47">
    <cfRule type="cellIs" dxfId="80" priority="27" operator="between">
      <formula>1</formula>
      <formula>1000</formula>
    </cfRule>
  </conditionalFormatting>
  <conditionalFormatting sqref="U47">
    <cfRule type="cellIs" dxfId="79" priority="26" operator="between">
      <formula>1</formula>
      <formula>1000</formula>
    </cfRule>
  </conditionalFormatting>
  <conditionalFormatting sqref="V40:V42 P40:P43 R40:R43 T40:T43 X40:X43">
    <cfRule type="cellIs" dxfId="78" priority="3" operator="between">
      <formula>1</formula>
      <formula>1000</formula>
    </cfRule>
  </conditionalFormatting>
  <conditionalFormatting sqref="W26:W30">
    <cfRule type="cellIs" dxfId="77" priority="11" operator="between">
      <formula>1</formula>
      <formula>100</formula>
    </cfRule>
  </conditionalFormatting>
  <conditionalFormatting sqref="W47">
    <cfRule type="cellIs" dxfId="76" priority="34" operator="between">
      <formula>1</formula>
      <formula>1000</formula>
    </cfRule>
  </conditionalFormatting>
  <conditionalFormatting sqref="Y40:Y43">
    <cfRule type="cellIs" dxfId="75" priority="16" operator="between">
      <formula>1</formula>
      <formula>1000</formula>
    </cfRule>
  </conditionalFormatting>
  <conditionalFormatting sqref="AA26:AA30">
    <cfRule type="cellIs" dxfId="74" priority="10" operator="between">
      <formula>1</formula>
      <formula>100</formula>
    </cfRule>
  </conditionalFormatting>
  <conditionalFormatting sqref="AA40:AA41">
    <cfRule type="cellIs" dxfId="73" priority="15" operator="between">
      <formula>1</formula>
      <formula>1000</formula>
    </cfRule>
  </conditionalFormatting>
  <conditionalFormatting sqref="AB26:AB30">
    <cfRule type="cellIs" dxfId="72" priority="9" operator="between">
      <formula>1</formula>
      <formula>100</formula>
    </cfRule>
  </conditionalFormatting>
  <conditionalFormatting sqref="AB47">
    <cfRule type="cellIs" dxfId="71" priority="31" operator="between">
      <formula>1</formula>
      <formula>100</formula>
    </cfRule>
    <cfRule type="cellIs" dxfId="70" priority="32" operator="between">
      <formula>1</formula>
      <formula>1000</formula>
    </cfRule>
  </conditionalFormatting>
  <hyperlinks>
    <hyperlink ref="B40:D40" location="'Prog. Cap SG-SST Formación PESV'!B19" display="Según Plan de Capacitación SG-SST y Formación PESV" xr:uid="{00000000-0004-0000-0400-000000000000}"/>
    <hyperlink ref="B47:D47" location="'Prog. Cap SG-SST Formación PESV'!B60" display="Según Plan de Capacitación SG-SST y Formación PESV" xr:uid="{00000000-0004-0000-0400-000001000000}"/>
  </hyperlinks>
  <printOptions horizontalCentered="1"/>
  <pageMargins left="0.39370078740157483" right="0.39370078740157483" top="0.39370078740157483" bottom="0.39370078740157483" header="0" footer="0"/>
  <pageSetup scale="50" orientation="landscape" r:id="rId1"/>
  <headerFooter alignWithMargins="0"/>
  <rowBreaks count="3" manualBreakCount="3">
    <brk id="47" max="16383" man="1"/>
    <brk id="70" max="16383" man="1"/>
    <brk id="92" max="16383" man="1"/>
  </rowBreaks>
  <drawing r:id="rId2"/>
  <legacy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00B050"/>
  </sheetPr>
  <dimension ref="A1:AN125"/>
  <sheetViews>
    <sheetView view="pageBreakPreview" topLeftCell="A34" zoomScale="70" zoomScaleNormal="70" zoomScaleSheetLayoutView="70" zoomScalePageLayoutView="70" workbookViewId="0">
      <selection activeCell="AC47" sqref="AC47"/>
    </sheetView>
  </sheetViews>
  <sheetFormatPr baseColWidth="10" defaultColWidth="11.42578125" defaultRowHeight="12.75" x14ac:dyDescent="0.2"/>
  <cols>
    <col min="1" max="1" width="4.7109375" style="2" customWidth="1"/>
    <col min="2" max="4" width="17.28515625" style="2" customWidth="1"/>
    <col min="5" max="12" width="6.28515625" style="2" customWidth="1"/>
    <col min="13" max="13" width="6.7109375" style="2" customWidth="1"/>
    <col min="14" max="14" width="7" style="2" customWidth="1"/>
    <col min="15" max="16" width="6.7109375" style="2" customWidth="1"/>
    <col min="17" max="17" width="7.42578125" style="2" customWidth="1"/>
    <col min="18" max="18" width="7.28515625" style="2" customWidth="1"/>
    <col min="19" max="19" width="8.42578125" style="2" customWidth="1"/>
    <col min="20" max="20" width="7.28515625" style="2" customWidth="1"/>
    <col min="21" max="28" width="6.28515625" style="2" customWidth="1"/>
    <col min="29" max="34" width="8.7109375" style="2" customWidth="1"/>
    <col min="35" max="16384" width="11.42578125" style="2"/>
  </cols>
  <sheetData>
    <row r="1" spans="1:34" ht="18" customHeight="1" x14ac:dyDescent="0.2">
      <c r="A1" s="599"/>
      <c r="B1" s="600"/>
      <c r="C1" s="600"/>
      <c r="D1" s="601"/>
      <c r="E1" s="608" t="s">
        <v>367</v>
      </c>
      <c r="F1" s="609"/>
      <c r="G1" s="609"/>
      <c r="H1" s="609"/>
      <c r="I1" s="609"/>
      <c r="J1" s="609"/>
      <c r="K1" s="609"/>
      <c r="L1" s="609"/>
      <c r="M1" s="609"/>
      <c r="N1" s="609"/>
      <c r="O1" s="609"/>
      <c r="P1" s="609"/>
      <c r="Q1" s="609"/>
      <c r="R1" s="609"/>
      <c r="S1" s="609"/>
      <c r="T1" s="609"/>
      <c r="U1" s="609"/>
      <c r="V1" s="609"/>
      <c r="W1" s="609"/>
      <c r="X1" s="609"/>
      <c r="Y1" s="609"/>
      <c r="Z1" s="609"/>
      <c r="AA1" s="609"/>
      <c r="AB1" s="610"/>
      <c r="AC1" s="590"/>
      <c r="AD1" s="591"/>
      <c r="AE1" s="591"/>
      <c r="AF1" s="591"/>
      <c r="AG1" s="591"/>
      <c r="AH1" s="592"/>
    </row>
    <row r="2" spans="1:34" ht="27.75" customHeight="1" x14ac:dyDescent="0.2">
      <c r="A2" s="602"/>
      <c r="B2" s="603"/>
      <c r="C2" s="603"/>
      <c r="D2" s="604"/>
      <c r="E2" s="611"/>
      <c r="F2" s="612"/>
      <c r="G2" s="612"/>
      <c r="H2" s="612"/>
      <c r="I2" s="612"/>
      <c r="J2" s="612"/>
      <c r="K2" s="612"/>
      <c r="L2" s="612"/>
      <c r="M2" s="612"/>
      <c r="N2" s="612"/>
      <c r="O2" s="612"/>
      <c r="P2" s="612"/>
      <c r="Q2" s="612"/>
      <c r="R2" s="612"/>
      <c r="S2" s="612"/>
      <c r="T2" s="612"/>
      <c r="U2" s="612"/>
      <c r="V2" s="612"/>
      <c r="W2" s="612"/>
      <c r="X2" s="612"/>
      <c r="Y2" s="612"/>
      <c r="Z2" s="612"/>
      <c r="AA2" s="612"/>
      <c r="AB2" s="613"/>
      <c r="AC2" s="593"/>
      <c r="AD2" s="594"/>
      <c r="AE2" s="594"/>
      <c r="AF2" s="594"/>
      <c r="AG2" s="594"/>
      <c r="AH2" s="595"/>
    </row>
    <row r="3" spans="1:34" ht="18" customHeight="1" thickBot="1" x14ac:dyDescent="0.25">
      <c r="A3" s="605"/>
      <c r="B3" s="606"/>
      <c r="C3" s="606"/>
      <c r="D3" s="607"/>
      <c r="E3" s="614"/>
      <c r="F3" s="615"/>
      <c r="G3" s="615"/>
      <c r="H3" s="615"/>
      <c r="I3" s="615"/>
      <c r="J3" s="615"/>
      <c r="K3" s="615"/>
      <c r="L3" s="615"/>
      <c r="M3" s="615"/>
      <c r="N3" s="615"/>
      <c r="O3" s="615"/>
      <c r="P3" s="615"/>
      <c r="Q3" s="615"/>
      <c r="R3" s="615"/>
      <c r="S3" s="615"/>
      <c r="T3" s="615"/>
      <c r="U3" s="615"/>
      <c r="V3" s="615"/>
      <c r="W3" s="615"/>
      <c r="X3" s="615"/>
      <c r="Y3" s="615"/>
      <c r="Z3" s="615"/>
      <c r="AA3" s="615"/>
      <c r="AB3" s="616"/>
      <c r="AC3" s="596"/>
      <c r="AD3" s="597"/>
      <c r="AE3" s="597"/>
      <c r="AF3" s="597"/>
      <c r="AG3" s="597"/>
      <c r="AH3" s="598"/>
    </row>
    <row r="4" spans="1:34" ht="16.5" customHeight="1" x14ac:dyDescent="0.2">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635" t="s">
        <v>368</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7"/>
    </row>
    <row r="6" spans="1:34" ht="17.25" customHeight="1" x14ac:dyDescent="0.2">
      <c r="A6" s="638" t="s">
        <v>316</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635" t="s">
        <v>317</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7"/>
    </row>
    <row r="8" spans="1:34" ht="21.75" customHeight="1" x14ac:dyDescent="0.2">
      <c r="A8" s="632" t="s">
        <v>369</v>
      </c>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41"/>
    </row>
    <row r="9" spans="1:34" ht="15" customHeight="1" x14ac:dyDescent="0.2">
      <c r="A9" s="635" t="s">
        <v>193</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7"/>
    </row>
    <row r="10" spans="1:34" ht="21.75" customHeight="1" x14ac:dyDescent="0.2">
      <c r="A10" s="642" t="s">
        <v>370</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4"/>
    </row>
    <row r="11" spans="1:34" s="1" customFormat="1" ht="13.5" thickBot="1" x14ac:dyDescent="0.25">
      <c r="A11" s="54"/>
    </row>
    <row r="12" spans="1:34" ht="30" customHeight="1" x14ac:dyDescent="0.2">
      <c r="A12" s="652" t="s">
        <v>195</v>
      </c>
      <c r="B12" s="653"/>
      <c r="C12" s="653"/>
      <c r="D12" s="654"/>
      <c r="E12" s="630" t="s">
        <v>196</v>
      </c>
      <c r="F12" s="630"/>
      <c r="G12" s="630"/>
      <c r="H12" s="630" t="s">
        <v>197</v>
      </c>
      <c r="I12" s="630"/>
      <c r="J12" s="630"/>
      <c r="K12" s="630"/>
      <c r="L12" s="630"/>
      <c r="M12" s="630"/>
      <c r="N12" s="630"/>
      <c r="O12" s="630"/>
      <c r="P12" s="630"/>
      <c r="Q12" s="630"/>
      <c r="R12" s="630" t="s">
        <v>198</v>
      </c>
      <c r="S12" s="630"/>
      <c r="T12" s="630"/>
      <c r="U12" s="630"/>
      <c r="V12" s="630"/>
      <c r="W12" s="630"/>
      <c r="X12" s="630"/>
      <c r="Y12" s="630"/>
      <c r="Z12" s="630"/>
      <c r="AA12" s="630"/>
      <c r="AB12" s="630"/>
      <c r="AC12" s="630" t="s">
        <v>199</v>
      </c>
      <c r="AD12" s="630"/>
      <c r="AE12" s="630"/>
      <c r="AF12" s="630"/>
      <c r="AG12" s="630"/>
      <c r="AH12" s="631"/>
    </row>
    <row r="13" spans="1:34" ht="17.25" customHeight="1" x14ac:dyDescent="0.2">
      <c r="A13" s="632" t="s">
        <v>200</v>
      </c>
      <c r="B13" s="633"/>
      <c r="C13" s="633"/>
      <c r="D13" s="634"/>
      <c r="E13" s="620">
        <v>1</v>
      </c>
      <c r="F13" s="620"/>
      <c r="G13" s="620"/>
      <c r="H13" s="620" t="s">
        <v>201</v>
      </c>
      <c r="I13" s="620"/>
      <c r="J13" s="620"/>
      <c r="K13" s="620"/>
      <c r="L13" s="620"/>
      <c r="M13" s="620"/>
      <c r="N13" s="620"/>
      <c r="O13" s="620"/>
      <c r="P13" s="620"/>
      <c r="Q13" s="620"/>
      <c r="R13" s="621" t="s">
        <v>371</v>
      </c>
      <c r="S13" s="622"/>
      <c r="T13" s="622"/>
      <c r="U13" s="622"/>
      <c r="V13" s="622"/>
      <c r="W13" s="622"/>
      <c r="X13" s="622"/>
      <c r="Y13" s="622"/>
      <c r="Z13" s="622"/>
      <c r="AA13" s="622"/>
      <c r="AB13" s="623"/>
      <c r="AC13" s="864" t="s">
        <v>203</v>
      </c>
      <c r="AD13" s="643"/>
      <c r="AE13" s="643"/>
      <c r="AF13" s="643"/>
      <c r="AG13" s="643"/>
      <c r="AH13" s="644"/>
    </row>
    <row r="14" spans="1:34" ht="17.25" customHeight="1" x14ac:dyDescent="0.2">
      <c r="A14" s="632" t="s">
        <v>204</v>
      </c>
      <c r="B14" s="633"/>
      <c r="C14" s="633"/>
      <c r="D14" s="634"/>
      <c r="E14" s="620">
        <v>2</v>
      </c>
      <c r="F14" s="620"/>
      <c r="G14" s="620"/>
      <c r="H14" s="620" t="s">
        <v>201</v>
      </c>
      <c r="I14" s="620"/>
      <c r="J14" s="620"/>
      <c r="K14" s="620"/>
      <c r="L14" s="620"/>
      <c r="M14" s="620"/>
      <c r="N14" s="620"/>
      <c r="O14" s="620"/>
      <c r="P14" s="620"/>
      <c r="Q14" s="620"/>
      <c r="R14" s="624"/>
      <c r="S14" s="625"/>
      <c r="T14" s="625"/>
      <c r="U14" s="625"/>
      <c r="V14" s="625"/>
      <c r="W14" s="625"/>
      <c r="X14" s="625"/>
      <c r="Y14" s="625"/>
      <c r="Z14" s="625"/>
      <c r="AA14" s="625"/>
      <c r="AB14" s="626"/>
      <c r="AC14" s="663"/>
      <c r="AD14" s="603"/>
      <c r="AE14" s="603"/>
      <c r="AF14" s="603"/>
      <c r="AG14" s="603"/>
      <c r="AH14" s="604"/>
    </row>
    <row r="15" spans="1:34" ht="17.25" customHeight="1" x14ac:dyDescent="0.2">
      <c r="A15" s="617" t="s">
        <v>205</v>
      </c>
      <c r="B15" s="618"/>
      <c r="C15" s="618"/>
      <c r="D15" s="619"/>
      <c r="E15" s="620">
        <v>3</v>
      </c>
      <c r="F15" s="620"/>
      <c r="G15" s="620"/>
      <c r="H15" s="620" t="s">
        <v>201</v>
      </c>
      <c r="I15" s="620"/>
      <c r="J15" s="620"/>
      <c r="K15" s="620"/>
      <c r="L15" s="620"/>
      <c r="M15" s="620"/>
      <c r="N15" s="620"/>
      <c r="O15" s="620"/>
      <c r="P15" s="620"/>
      <c r="Q15" s="620"/>
      <c r="R15" s="624"/>
      <c r="S15" s="625"/>
      <c r="T15" s="625"/>
      <c r="U15" s="625"/>
      <c r="V15" s="625"/>
      <c r="W15" s="625"/>
      <c r="X15" s="625"/>
      <c r="Y15" s="625"/>
      <c r="Z15" s="625"/>
      <c r="AA15" s="625"/>
      <c r="AB15" s="626"/>
      <c r="AC15" s="663"/>
      <c r="AD15" s="603"/>
      <c r="AE15" s="603"/>
      <c r="AF15" s="603"/>
      <c r="AG15" s="603"/>
      <c r="AH15" s="604"/>
    </row>
    <row r="16" spans="1:34" ht="17.25" customHeight="1" x14ac:dyDescent="0.2">
      <c r="A16" s="617" t="s">
        <v>206</v>
      </c>
      <c r="B16" s="618"/>
      <c r="C16" s="618"/>
      <c r="D16" s="619"/>
      <c r="E16" s="620">
        <v>4</v>
      </c>
      <c r="F16" s="620"/>
      <c r="G16" s="620"/>
      <c r="H16" s="620" t="s">
        <v>201</v>
      </c>
      <c r="I16" s="620"/>
      <c r="J16" s="620"/>
      <c r="K16" s="620"/>
      <c r="L16" s="620"/>
      <c r="M16" s="620"/>
      <c r="N16" s="620"/>
      <c r="O16" s="620"/>
      <c r="P16" s="620"/>
      <c r="Q16" s="620"/>
      <c r="R16" s="624"/>
      <c r="S16" s="625"/>
      <c r="T16" s="625"/>
      <c r="U16" s="625"/>
      <c r="V16" s="625"/>
      <c r="W16" s="625"/>
      <c r="X16" s="625"/>
      <c r="Y16" s="625"/>
      <c r="Z16" s="625"/>
      <c r="AA16" s="625"/>
      <c r="AB16" s="626"/>
      <c r="AC16" s="663"/>
      <c r="AD16" s="603"/>
      <c r="AE16" s="603"/>
      <c r="AF16" s="603"/>
      <c r="AG16" s="603"/>
      <c r="AH16" s="604"/>
    </row>
    <row r="17" spans="1:34" ht="17.25" customHeight="1" x14ac:dyDescent="0.2">
      <c r="A17" s="617" t="s">
        <v>207</v>
      </c>
      <c r="B17" s="618"/>
      <c r="C17" s="618"/>
      <c r="D17" s="619"/>
      <c r="E17" s="620">
        <v>5</v>
      </c>
      <c r="F17" s="620"/>
      <c r="G17" s="620"/>
      <c r="H17" s="620" t="s">
        <v>201</v>
      </c>
      <c r="I17" s="620"/>
      <c r="J17" s="620"/>
      <c r="K17" s="620"/>
      <c r="L17" s="620"/>
      <c r="M17" s="620"/>
      <c r="N17" s="620"/>
      <c r="O17" s="620"/>
      <c r="P17" s="620"/>
      <c r="Q17" s="620"/>
      <c r="R17" s="624"/>
      <c r="S17" s="625"/>
      <c r="T17" s="625"/>
      <c r="U17" s="625"/>
      <c r="V17" s="625"/>
      <c r="W17" s="625"/>
      <c r="X17" s="625"/>
      <c r="Y17" s="625"/>
      <c r="Z17" s="625"/>
      <c r="AA17" s="625"/>
      <c r="AB17" s="626"/>
      <c r="AC17" s="663"/>
      <c r="AD17" s="603"/>
      <c r="AE17" s="603"/>
      <c r="AF17" s="603"/>
      <c r="AG17" s="603"/>
      <c r="AH17" s="604"/>
    </row>
    <row r="18" spans="1:34" ht="17.25" customHeight="1" thickBot="1" x14ac:dyDescent="0.25">
      <c r="A18" s="648"/>
      <c r="B18" s="649"/>
      <c r="C18" s="649"/>
      <c r="D18" s="650"/>
      <c r="E18" s="651"/>
      <c r="F18" s="651"/>
      <c r="G18" s="651"/>
      <c r="H18" s="646"/>
      <c r="I18" s="646"/>
      <c r="J18" s="646"/>
      <c r="K18" s="646"/>
      <c r="L18" s="646"/>
      <c r="M18" s="646"/>
      <c r="N18" s="646"/>
      <c r="O18" s="646"/>
      <c r="P18" s="646"/>
      <c r="Q18" s="646"/>
      <c r="R18" s="627"/>
      <c r="S18" s="628"/>
      <c r="T18" s="628"/>
      <c r="U18" s="628"/>
      <c r="V18" s="628"/>
      <c r="W18" s="628"/>
      <c r="X18" s="628"/>
      <c r="Y18" s="628"/>
      <c r="Z18" s="628"/>
      <c r="AA18" s="628"/>
      <c r="AB18" s="629"/>
      <c r="AC18" s="1002"/>
      <c r="AD18" s="606"/>
      <c r="AE18" s="606"/>
      <c r="AF18" s="606"/>
      <c r="AG18" s="606"/>
      <c r="AH18" s="607"/>
    </row>
    <row r="19" spans="1:34" ht="12.75" customHeight="1" x14ac:dyDescent="0.2">
      <c r="A19" s="33"/>
      <c r="B19" s="34"/>
      <c r="C19" s="34"/>
      <c r="D19" s="34"/>
      <c r="E19" s="68"/>
      <c r="F19" s="68"/>
      <c r="G19" s="35"/>
      <c r="H19" s="35"/>
      <c r="I19" s="71"/>
      <c r="J19" s="71"/>
      <c r="K19" s="71"/>
      <c r="L19" s="36"/>
      <c r="M19" s="71"/>
      <c r="N19" s="71"/>
      <c r="O19" s="71"/>
      <c r="P19" s="36"/>
      <c r="Q19" s="71"/>
      <c r="R19" s="71"/>
      <c r="S19" s="71"/>
      <c r="T19" s="71"/>
      <c r="U19" s="71"/>
      <c r="V19" s="71"/>
      <c r="W19" s="71"/>
      <c r="X19" s="71"/>
      <c r="Y19" s="71"/>
      <c r="Z19" s="71"/>
      <c r="AA19" s="71"/>
      <c r="AB19" s="71"/>
      <c r="AC19" s="71"/>
      <c r="AD19" s="71"/>
      <c r="AE19" s="71"/>
      <c r="AF19" s="71"/>
      <c r="AG19" s="71"/>
      <c r="AH19" s="37"/>
    </row>
    <row r="20" spans="1:34" ht="22.5" customHeight="1" x14ac:dyDescent="0.2">
      <c r="A20" s="660" t="s">
        <v>208</v>
      </c>
      <c r="B20" s="661"/>
      <c r="C20" s="661"/>
      <c r="D20" s="661"/>
      <c r="E20" s="661"/>
      <c r="F20" s="661"/>
      <c r="G20" s="38"/>
      <c r="H20" s="160" t="s">
        <v>29</v>
      </c>
      <c r="I20" s="663" t="s">
        <v>209</v>
      </c>
      <c r="J20" s="603"/>
      <c r="K20" s="664"/>
      <c r="L20" s="148" t="s">
        <v>30</v>
      </c>
      <c r="M20" s="663" t="s">
        <v>103</v>
      </c>
      <c r="N20" s="603"/>
      <c r="O20" s="664"/>
      <c r="P20" s="167" t="s">
        <v>210</v>
      </c>
      <c r="Q20" s="663" t="s">
        <v>211</v>
      </c>
      <c r="R20" s="603"/>
      <c r="S20" s="603"/>
      <c r="T20" s="166" t="s">
        <v>212</v>
      </c>
      <c r="U20" s="662" t="s">
        <v>213</v>
      </c>
      <c r="V20" s="662"/>
      <c r="W20" s="662"/>
      <c r="Y20" s="603"/>
      <c r="Z20" s="603"/>
      <c r="AA20" s="603"/>
      <c r="AH20" s="72"/>
    </row>
    <row r="21" spans="1:34" ht="16.5" customHeight="1" thickBot="1" x14ac:dyDescent="0.25">
      <c r="A21" s="667" t="s">
        <v>214</v>
      </c>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5"/>
    </row>
    <row r="22" spans="1:34" ht="15" customHeight="1" thickBot="1" x14ac:dyDescent="0.25">
      <c r="A22" s="668" t="s">
        <v>215</v>
      </c>
      <c r="B22" s="683" t="s">
        <v>216</v>
      </c>
      <c r="C22" s="684"/>
      <c r="D22" s="685"/>
      <c r="E22" s="681" t="s">
        <v>217</v>
      </c>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76" t="s">
        <v>218</v>
      </c>
      <c r="AD22" s="677"/>
      <c r="AE22" s="677"/>
      <c r="AF22" s="677"/>
      <c r="AG22" s="677"/>
      <c r="AH22" s="678"/>
    </row>
    <row r="23" spans="1:34" ht="15" customHeight="1" thickBot="1" x14ac:dyDescent="0.25">
      <c r="A23" s="669"/>
      <c r="B23" s="686"/>
      <c r="C23" s="687"/>
      <c r="D23" s="688"/>
      <c r="E23" s="681"/>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72"/>
      <c r="AD23" s="679"/>
      <c r="AE23" s="679"/>
      <c r="AF23" s="679"/>
      <c r="AG23" s="679"/>
      <c r="AH23" s="680"/>
    </row>
    <row r="24" spans="1:34" ht="12.75" customHeight="1" x14ac:dyDescent="0.2">
      <c r="A24" s="669"/>
      <c r="B24" s="686"/>
      <c r="C24" s="687"/>
      <c r="D24" s="688"/>
      <c r="E24" s="665" t="s">
        <v>14</v>
      </c>
      <c r="F24" s="666"/>
      <c r="G24" s="665" t="s">
        <v>15</v>
      </c>
      <c r="H24" s="666"/>
      <c r="I24" s="665" t="s">
        <v>16</v>
      </c>
      <c r="J24" s="666"/>
      <c r="K24" s="665" t="s">
        <v>17</v>
      </c>
      <c r="L24" s="666"/>
      <c r="M24" s="665" t="s">
        <v>18</v>
      </c>
      <c r="N24" s="666"/>
      <c r="O24" s="665" t="s">
        <v>19</v>
      </c>
      <c r="P24" s="666"/>
      <c r="Q24" s="665" t="s">
        <v>20</v>
      </c>
      <c r="R24" s="666"/>
      <c r="S24" s="665" t="s">
        <v>21</v>
      </c>
      <c r="T24" s="666"/>
      <c r="U24" s="665" t="s">
        <v>22</v>
      </c>
      <c r="V24" s="666"/>
      <c r="W24" s="665" t="s">
        <v>23</v>
      </c>
      <c r="X24" s="666"/>
      <c r="Y24" s="665" t="s">
        <v>24</v>
      </c>
      <c r="Z24" s="666"/>
      <c r="AA24" s="665" t="s">
        <v>25</v>
      </c>
      <c r="AB24" s="666"/>
      <c r="AC24" s="672"/>
      <c r="AD24" s="679"/>
      <c r="AE24" s="679"/>
      <c r="AF24" s="679"/>
      <c r="AG24" s="679"/>
      <c r="AH24" s="680"/>
    </row>
    <row r="25" spans="1:34" ht="13.5" customHeight="1" thickBot="1" x14ac:dyDescent="0.25">
      <c r="A25" s="670"/>
      <c r="B25" s="689"/>
      <c r="C25" s="690"/>
      <c r="D25" s="691"/>
      <c r="E25" s="18" t="s">
        <v>29</v>
      </c>
      <c r="F25" s="19" t="s">
        <v>30</v>
      </c>
      <c r="G25" s="18" t="s">
        <v>29</v>
      </c>
      <c r="H25" s="19" t="s">
        <v>30</v>
      </c>
      <c r="I25" s="18" t="s">
        <v>29</v>
      </c>
      <c r="J25" s="19" t="s">
        <v>30</v>
      </c>
      <c r="K25" s="18" t="s">
        <v>29</v>
      </c>
      <c r="L25" s="19" t="s">
        <v>30</v>
      </c>
      <c r="M25" s="18" t="s">
        <v>29</v>
      </c>
      <c r="N25" s="19" t="s">
        <v>30</v>
      </c>
      <c r="O25" s="18" t="s">
        <v>29</v>
      </c>
      <c r="P25" s="19" t="s">
        <v>30</v>
      </c>
      <c r="Q25" s="18" t="s">
        <v>29</v>
      </c>
      <c r="R25" s="19" t="s">
        <v>30</v>
      </c>
      <c r="S25" s="18" t="s">
        <v>29</v>
      </c>
      <c r="T25" s="19" t="s">
        <v>30</v>
      </c>
      <c r="U25" s="18" t="s">
        <v>29</v>
      </c>
      <c r="V25" s="19" t="s">
        <v>30</v>
      </c>
      <c r="W25" s="18" t="s">
        <v>29</v>
      </c>
      <c r="X25" s="19" t="s">
        <v>30</v>
      </c>
      <c r="Y25" s="18" t="s">
        <v>29</v>
      </c>
      <c r="Z25" s="19" t="s">
        <v>30</v>
      </c>
      <c r="AA25" s="18" t="s">
        <v>29</v>
      </c>
      <c r="AB25" s="20" t="s">
        <v>30</v>
      </c>
      <c r="AC25" s="672"/>
      <c r="AD25" s="679"/>
      <c r="AE25" s="679"/>
      <c r="AF25" s="679"/>
      <c r="AG25" s="679"/>
      <c r="AH25" s="680"/>
    </row>
    <row r="26" spans="1:34" ht="24" customHeight="1" thickBot="1" x14ac:dyDescent="0.25">
      <c r="A26" s="671" t="s">
        <v>29</v>
      </c>
      <c r="B26" s="658" t="s">
        <v>219</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75"/>
      <c r="AC26" s="672"/>
      <c r="AD26" s="679"/>
      <c r="AE26" s="679"/>
      <c r="AF26" s="679"/>
      <c r="AG26" s="679"/>
      <c r="AH26" s="680"/>
    </row>
    <row r="27" spans="1:34" ht="20.25" customHeight="1" thickBot="1" x14ac:dyDescent="0.25">
      <c r="A27" s="1015"/>
      <c r="B27" s="1009" t="s">
        <v>372</v>
      </c>
      <c r="C27" s="1010"/>
      <c r="D27" s="1011"/>
      <c r="E27" s="391"/>
      <c r="F27" s="392"/>
      <c r="G27" s="392"/>
      <c r="H27" s="392"/>
      <c r="I27" s="392">
        <v>1</v>
      </c>
      <c r="J27" s="392"/>
      <c r="K27" s="392"/>
      <c r="L27" s="392"/>
      <c r="M27" s="392"/>
      <c r="N27" s="392"/>
      <c r="O27" s="392"/>
      <c r="P27" s="392"/>
      <c r="Q27" s="392"/>
      <c r="R27" s="392"/>
      <c r="S27" s="392"/>
      <c r="T27" s="392"/>
      <c r="U27" s="392"/>
      <c r="V27" s="392"/>
      <c r="W27" s="392"/>
      <c r="X27" s="392"/>
      <c r="Y27" s="392"/>
      <c r="Z27" s="392"/>
      <c r="AA27" s="392"/>
      <c r="AB27" s="393"/>
      <c r="AC27" s="672"/>
      <c r="AD27" s="679"/>
      <c r="AE27" s="679"/>
      <c r="AF27" s="679"/>
      <c r="AG27" s="679"/>
      <c r="AH27" s="680"/>
    </row>
    <row r="28" spans="1:34" ht="24.75" customHeight="1" thickBot="1" x14ac:dyDescent="0.25">
      <c r="A28" s="757" t="s">
        <v>222</v>
      </c>
      <c r="B28" s="697" t="s">
        <v>223</v>
      </c>
      <c r="C28" s="698"/>
      <c r="D28" s="698"/>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90"/>
      <c r="AC28" s="1003" t="s">
        <v>224</v>
      </c>
      <c r="AD28" s="1004"/>
      <c r="AE28" s="1005"/>
      <c r="AF28" s="77"/>
      <c r="AG28" s="79"/>
      <c r="AH28" s="78"/>
    </row>
    <row r="29" spans="1:34" ht="34.5" customHeight="1" thickBot="1" x14ac:dyDescent="0.25">
      <c r="A29" s="672"/>
      <c r="B29" s="658" t="s">
        <v>373</v>
      </c>
      <c r="C29" s="659"/>
      <c r="D29" s="65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90"/>
      <c r="AC29" s="318" t="s">
        <v>29</v>
      </c>
      <c r="AD29" s="319" t="s">
        <v>30</v>
      </c>
      <c r="AE29" s="76" t="s">
        <v>226</v>
      </c>
      <c r="AF29" s="82"/>
      <c r="AG29" s="22"/>
      <c r="AH29" s="21"/>
    </row>
    <row r="30" spans="1:34" ht="22.5" customHeight="1" x14ac:dyDescent="0.2">
      <c r="A30" s="672"/>
      <c r="B30" s="1006" t="s">
        <v>374</v>
      </c>
      <c r="C30" s="1007"/>
      <c r="D30" s="1008"/>
      <c r="E30" s="403"/>
      <c r="F30" s="404"/>
      <c r="G30" s="404"/>
      <c r="H30" s="404"/>
      <c r="I30" s="404"/>
      <c r="J30" s="404"/>
      <c r="K30" s="404"/>
      <c r="L30" s="404"/>
      <c r="M30" s="404"/>
      <c r="N30" s="404"/>
      <c r="O30" s="404">
        <v>1</v>
      </c>
      <c r="P30" s="404"/>
      <c r="Q30" s="404"/>
      <c r="R30" s="404"/>
      <c r="S30" s="404"/>
      <c r="T30" s="404"/>
      <c r="U30" s="404"/>
      <c r="V30" s="404"/>
      <c r="W30" s="404"/>
      <c r="X30" s="404"/>
      <c r="Y30" s="404"/>
      <c r="Z30" s="404"/>
      <c r="AA30" s="404"/>
      <c r="AB30" s="405"/>
      <c r="AC30" s="124">
        <f>(E30+G30+I30+K30+M30+O30+Q30+S30+U30+W30+Y30+AA30)</f>
        <v>1</v>
      </c>
      <c r="AD30" s="116">
        <f t="shared" ref="AD30:AD35" si="0">(F30+H30+J30+L30+N30+P30+R30+T30+V30+X30+Z30+AB30)</f>
        <v>0</v>
      </c>
      <c r="AE30" s="235">
        <f t="shared" ref="AE30:AE35" si="1">AD30/AC30</f>
        <v>0</v>
      </c>
      <c r="AF30" s="22"/>
      <c r="AG30" s="22"/>
      <c r="AH30" s="21"/>
    </row>
    <row r="31" spans="1:34" ht="24" customHeight="1" x14ac:dyDescent="0.2">
      <c r="A31" s="672"/>
      <c r="B31" s="1009" t="s">
        <v>375</v>
      </c>
      <c r="C31" s="1010"/>
      <c r="D31" s="1011"/>
      <c r="E31" s="394"/>
      <c r="F31" s="392"/>
      <c r="G31" s="392"/>
      <c r="H31" s="392"/>
      <c r="I31" s="392">
        <v>1</v>
      </c>
      <c r="J31" s="392"/>
      <c r="K31" s="392"/>
      <c r="L31" s="392"/>
      <c r="M31" s="392">
        <v>1</v>
      </c>
      <c r="N31" s="392"/>
      <c r="O31" s="392"/>
      <c r="P31" s="392"/>
      <c r="Q31" s="392">
        <v>1</v>
      </c>
      <c r="R31" s="392"/>
      <c r="S31" s="392"/>
      <c r="T31" s="392"/>
      <c r="U31" s="392">
        <v>1</v>
      </c>
      <c r="V31" s="392"/>
      <c r="W31" s="392"/>
      <c r="X31" s="392"/>
      <c r="Y31" s="392">
        <v>1</v>
      </c>
      <c r="Z31" s="392"/>
      <c r="AA31" s="392"/>
      <c r="AB31" s="395"/>
      <c r="AC31" s="124">
        <f t="shared" ref="AC31:AC35" si="2">(E31+G31+I31+K31+M31+O31+Q31+S31+U31+W31+Y31+AA31)</f>
        <v>5</v>
      </c>
      <c r="AD31" s="116">
        <f t="shared" si="0"/>
        <v>0</v>
      </c>
      <c r="AE31" s="235">
        <f t="shared" si="1"/>
        <v>0</v>
      </c>
      <c r="AF31" s="22"/>
      <c r="AG31" s="22"/>
      <c r="AH31" s="21"/>
    </row>
    <row r="32" spans="1:34" ht="24" customHeight="1" x14ac:dyDescent="0.2">
      <c r="A32" s="672"/>
      <c r="B32" s="1009" t="s">
        <v>376</v>
      </c>
      <c r="C32" s="1010"/>
      <c r="D32" s="1011"/>
      <c r="E32" s="394"/>
      <c r="F32" s="392"/>
      <c r="G32" s="392"/>
      <c r="H32" s="392"/>
      <c r="I32" s="392">
        <v>1</v>
      </c>
      <c r="J32" s="392"/>
      <c r="K32" s="392">
        <v>1</v>
      </c>
      <c r="L32" s="392"/>
      <c r="M32" s="392">
        <v>1</v>
      </c>
      <c r="N32" s="392"/>
      <c r="O32" s="392">
        <v>1</v>
      </c>
      <c r="P32" s="392"/>
      <c r="Q32" s="392">
        <v>1</v>
      </c>
      <c r="R32" s="392"/>
      <c r="S32" s="392">
        <v>1</v>
      </c>
      <c r="T32" s="392"/>
      <c r="U32" s="392">
        <v>1</v>
      </c>
      <c r="V32" s="392"/>
      <c r="W32" s="392">
        <v>1</v>
      </c>
      <c r="X32" s="392"/>
      <c r="Y32" s="392">
        <v>1</v>
      </c>
      <c r="Z32" s="392"/>
      <c r="AA32" s="392">
        <v>1</v>
      </c>
      <c r="AB32" s="395"/>
      <c r="AC32" s="124">
        <f t="shared" si="2"/>
        <v>10</v>
      </c>
      <c r="AD32" s="116">
        <f t="shared" si="0"/>
        <v>0</v>
      </c>
      <c r="AE32" s="235">
        <f t="shared" si="1"/>
        <v>0</v>
      </c>
      <c r="AF32" s="22"/>
      <c r="AG32" s="22"/>
      <c r="AH32" s="21"/>
    </row>
    <row r="33" spans="1:34" ht="24" customHeight="1" x14ac:dyDescent="0.2">
      <c r="A33" s="672"/>
      <c r="B33" s="1009" t="s">
        <v>377</v>
      </c>
      <c r="C33" s="1010"/>
      <c r="D33" s="1011"/>
      <c r="E33" s="394"/>
      <c r="F33" s="392"/>
      <c r="G33" s="392"/>
      <c r="H33" s="392"/>
      <c r="I33" s="392">
        <v>1</v>
      </c>
      <c r="J33" s="392"/>
      <c r="K33" s="392">
        <v>1</v>
      </c>
      <c r="L33" s="392"/>
      <c r="M33" s="392">
        <v>1</v>
      </c>
      <c r="N33" s="392"/>
      <c r="O33" s="392">
        <v>1</v>
      </c>
      <c r="P33" s="392"/>
      <c r="Q33" s="392">
        <v>1</v>
      </c>
      <c r="R33" s="392"/>
      <c r="S33" s="392">
        <v>1</v>
      </c>
      <c r="T33" s="392"/>
      <c r="U33" s="392">
        <v>1</v>
      </c>
      <c r="V33" s="392"/>
      <c r="W33" s="392">
        <v>1</v>
      </c>
      <c r="X33" s="392"/>
      <c r="Y33" s="392">
        <v>1</v>
      </c>
      <c r="Z33" s="392"/>
      <c r="AA33" s="392">
        <v>1</v>
      </c>
      <c r="AB33" s="395"/>
      <c r="AC33" s="124">
        <f t="shared" si="2"/>
        <v>10</v>
      </c>
      <c r="AD33" s="116">
        <f t="shared" si="0"/>
        <v>0</v>
      </c>
      <c r="AE33" s="235">
        <f t="shared" si="1"/>
        <v>0</v>
      </c>
      <c r="AF33" s="22"/>
      <c r="AG33" s="22"/>
      <c r="AH33" s="21"/>
    </row>
    <row r="34" spans="1:34" ht="24" customHeight="1" x14ac:dyDescent="0.2">
      <c r="A34" s="672"/>
      <c r="B34" s="1009" t="s">
        <v>378</v>
      </c>
      <c r="C34" s="1010"/>
      <c r="D34" s="1011"/>
      <c r="E34" s="394"/>
      <c r="F34" s="392"/>
      <c r="G34" s="392">
        <v>1</v>
      </c>
      <c r="H34" s="392"/>
      <c r="I34" s="392">
        <v>1</v>
      </c>
      <c r="J34" s="392"/>
      <c r="K34" s="392">
        <v>1</v>
      </c>
      <c r="L34" s="392"/>
      <c r="M34" s="392">
        <v>1</v>
      </c>
      <c r="N34" s="392"/>
      <c r="O34" s="392">
        <v>1</v>
      </c>
      <c r="P34" s="392"/>
      <c r="Q34" s="392">
        <v>1</v>
      </c>
      <c r="R34" s="392"/>
      <c r="S34" s="392">
        <v>1</v>
      </c>
      <c r="T34" s="392"/>
      <c r="U34" s="392">
        <v>1</v>
      </c>
      <c r="V34" s="392"/>
      <c r="W34" s="392">
        <v>1</v>
      </c>
      <c r="X34" s="392"/>
      <c r="Y34" s="392">
        <v>1</v>
      </c>
      <c r="Z34" s="392"/>
      <c r="AA34" s="392">
        <v>1</v>
      </c>
      <c r="AB34" s="395"/>
      <c r="AC34" s="124">
        <f t="shared" si="2"/>
        <v>11</v>
      </c>
      <c r="AD34" s="116">
        <f t="shared" si="0"/>
        <v>0</v>
      </c>
      <c r="AE34" s="235">
        <f t="shared" si="1"/>
        <v>0</v>
      </c>
      <c r="AF34" s="22"/>
      <c r="AG34" s="22"/>
      <c r="AH34" s="21"/>
    </row>
    <row r="35" spans="1:34" ht="18.75" customHeight="1" thickBot="1" x14ac:dyDescent="0.25">
      <c r="A35" s="672"/>
      <c r="B35" s="1009" t="s">
        <v>379</v>
      </c>
      <c r="C35" s="1010"/>
      <c r="D35" s="1011"/>
      <c r="E35" s="394"/>
      <c r="F35" s="392"/>
      <c r="G35" s="392"/>
      <c r="H35" s="392"/>
      <c r="I35" s="392"/>
      <c r="J35" s="392"/>
      <c r="K35" s="392">
        <v>1</v>
      </c>
      <c r="L35" s="392"/>
      <c r="M35" s="392"/>
      <c r="N35" s="392"/>
      <c r="O35" s="392"/>
      <c r="P35" s="392"/>
      <c r="Q35" s="392">
        <v>1</v>
      </c>
      <c r="R35" s="392"/>
      <c r="S35" s="392"/>
      <c r="T35" s="392"/>
      <c r="U35" s="392"/>
      <c r="V35" s="392"/>
      <c r="W35" s="392">
        <v>1</v>
      </c>
      <c r="X35" s="392"/>
      <c r="Y35" s="392"/>
      <c r="Z35" s="392"/>
      <c r="AA35" s="392"/>
      <c r="AB35" s="395"/>
      <c r="AC35" s="124">
        <f t="shared" si="2"/>
        <v>3</v>
      </c>
      <c r="AD35" s="116">
        <f t="shared" si="0"/>
        <v>0</v>
      </c>
      <c r="AE35" s="235">
        <f t="shared" si="1"/>
        <v>0</v>
      </c>
      <c r="AF35" s="22"/>
      <c r="AG35" s="22"/>
      <c r="AH35" s="21"/>
    </row>
    <row r="36" spans="1:34" ht="15.75" customHeight="1" thickBot="1" x14ac:dyDescent="0.25">
      <c r="A36" s="672"/>
      <c r="B36" s="1012" t="s">
        <v>380</v>
      </c>
      <c r="C36" s="1013"/>
      <c r="D36" s="1014"/>
      <c r="E36" s="1012"/>
      <c r="F36" s="1013"/>
      <c r="G36" s="1013"/>
      <c r="H36" s="1013"/>
      <c r="I36" s="1013"/>
      <c r="J36" s="1013"/>
      <c r="K36" s="1013"/>
      <c r="L36" s="1013"/>
      <c r="M36" s="1013"/>
      <c r="N36" s="1013"/>
      <c r="O36" s="1013"/>
      <c r="P36" s="1013"/>
      <c r="Q36" s="1013"/>
      <c r="R36" s="1013"/>
      <c r="S36" s="1013"/>
      <c r="T36" s="1013"/>
      <c r="U36" s="1013"/>
      <c r="V36" s="1013"/>
      <c r="W36" s="1013"/>
      <c r="X36" s="1013"/>
      <c r="Y36" s="1013"/>
      <c r="Z36" s="1013"/>
      <c r="AA36" s="1013"/>
      <c r="AB36" s="1014"/>
      <c r="AC36" s="124"/>
      <c r="AD36" s="116"/>
      <c r="AE36" s="235"/>
      <c r="AF36" s="22"/>
      <c r="AG36" s="22"/>
      <c r="AH36" s="21"/>
    </row>
    <row r="37" spans="1:34" ht="24" customHeight="1" thickBot="1" x14ac:dyDescent="0.25">
      <c r="A37" s="672"/>
      <c r="B37" s="1016" t="s">
        <v>335</v>
      </c>
      <c r="C37" s="1017"/>
      <c r="D37" s="1017"/>
      <c r="E37" s="1017"/>
      <c r="F37" s="1017"/>
      <c r="G37" s="1017"/>
      <c r="H37" s="1017"/>
      <c r="I37" s="1017"/>
      <c r="J37" s="1017"/>
      <c r="K37" s="1017"/>
      <c r="L37" s="1017"/>
      <c r="M37" s="1017"/>
      <c r="N37" s="1017"/>
      <c r="O37" s="1017"/>
      <c r="P37" s="1017"/>
      <c r="Q37" s="1017"/>
      <c r="R37" s="1017"/>
      <c r="S37" s="1017"/>
      <c r="T37" s="1017"/>
      <c r="U37" s="1017"/>
      <c r="V37" s="1017"/>
      <c r="W37" s="1017"/>
      <c r="X37" s="1017"/>
      <c r="Y37" s="1017"/>
      <c r="Z37" s="1017"/>
      <c r="AA37" s="1017"/>
      <c r="AB37" s="1018"/>
      <c r="AC37" s="236">
        <f>SUM(AC30:AC36)</f>
        <v>40</v>
      </c>
      <c r="AD37" s="6">
        <f>SUM(AD30:AD36)</f>
        <v>0</v>
      </c>
      <c r="AE37" s="256">
        <f>AVERAGE(AE30:AE36)</f>
        <v>0</v>
      </c>
      <c r="AF37" s="22"/>
      <c r="AG37" s="22"/>
      <c r="AH37" s="21"/>
    </row>
    <row r="38" spans="1:34" ht="24" customHeight="1" thickBot="1" x14ac:dyDescent="0.25">
      <c r="A38" s="672"/>
      <c r="B38" s="673" t="s">
        <v>236</v>
      </c>
      <c r="C38" s="674"/>
      <c r="D38" s="674"/>
      <c r="E38" s="674"/>
      <c r="F38" s="659"/>
      <c r="G38" s="659"/>
      <c r="H38" s="659"/>
      <c r="I38" s="659"/>
      <c r="J38" s="659"/>
      <c r="K38" s="659"/>
      <c r="L38" s="659"/>
      <c r="M38" s="659"/>
      <c r="N38" s="659"/>
      <c r="O38" s="659"/>
      <c r="P38" s="659"/>
      <c r="Q38" s="659"/>
      <c r="R38" s="659"/>
      <c r="S38" s="659"/>
      <c r="T38" s="659"/>
      <c r="U38" s="659"/>
      <c r="V38" s="659"/>
      <c r="W38" s="659"/>
      <c r="X38" s="659"/>
      <c r="Y38" s="659"/>
      <c r="Z38" s="659"/>
      <c r="AA38" s="659"/>
      <c r="AB38" s="675"/>
      <c r="AC38" s="5"/>
      <c r="AD38" s="22"/>
      <c r="AE38" s="22"/>
      <c r="AF38" s="754" t="s">
        <v>237</v>
      </c>
      <c r="AG38" s="755"/>
      <c r="AH38" s="756"/>
    </row>
    <row r="39" spans="1:34" ht="15.75" customHeight="1" x14ac:dyDescent="0.2">
      <c r="A39" s="672"/>
      <c r="B39" s="1020" t="s">
        <v>381</v>
      </c>
      <c r="C39" s="1020"/>
      <c r="D39" s="1020"/>
      <c r="E39" s="413"/>
      <c r="F39" s="411"/>
      <c r="G39" s="411">
        <v>1</v>
      </c>
      <c r="H39" s="411"/>
      <c r="I39" s="392">
        <v>1</v>
      </c>
      <c r="J39" s="392"/>
      <c r="K39" s="411">
        <v>1</v>
      </c>
      <c r="L39" s="411"/>
      <c r="M39" s="411">
        <v>1</v>
      </c>
      <c r="N39" s="411"/>
      <c r="O39" s="392">
        <v>1</v>
      </c>
      <c r="P39" s="411"/>
      <c r="Q39" s="411">
        <v>1</v>
      </c>
      <c r="R39" s="411"/>
      <c r="S39" s="411">
        <v>1</v>
      </c>
      <c r="T39" s="411"/>
      <c r="U39" s="411">
        <v>1</v>
      </c>
      <c r="V39" s="411"/>
      <c r="W39" s="411">
        <v>1</v>
      </c>
      <c r="X39" s="411"/>
      <c r="Y39" s="411">
        <v>1</v>
      </c>
      <c r="Z39" s="411"/>
      <c r="AA39" s="411">
        <v>1</v>
      </c>
      <c r="AB39" s="412"/>
      <c r="AC39" s="22"/>
      <c r="AD39" s="22"/>
      <c r="AE39" s="22"/>
      <c r="AF39" s="116">
        <f t="shared" ref="AF39:AG48" si="3">(E39+G39+I39+K39+M39+O39+Q39+S39+U39+W39+Y39+AA39)</f>
        <v>11</v>
      </c>
      <c r="AG39" s="116">
        <f t="shared" si="3"/>
        <v>0</v>
      </c>
      <c r="AH39" s="80">
        <f t="shared" ref="AH39:AH48" si="4">AG39/AF39</f>
        <v>0</v>
      </c>
    </row>
    <row r="40" spans="1:34" ht="19.5" customHeight="1" x14ac:dyDescent="0.2">
      <c r="A40" s="672"/>
      <c r="B40" s="1020" t="s">
        <v>382</v>
      </c>
      <c r="C40" s="1020"/>
      <c r="D40" s="1020"/>
      <c r="E40" s="391"/>
      <c r="F40" s="392"/>
      <c r="G40" s="411">
        <v>1</v>
      </c>
      <c r="H40" s="398"/>
      <c r="I40" s="397">
        <v>1</v>
      </c>
      <c r="J40" s="398"/>
      <c r="K40" s="398">
        <v>1</v>
      </c>
      <c r="L40" s="398"/>
      <c r="M40" s="398">
        <v>1</v>
      </c>
      <c r="N40" s="398"/>
      <c r="O40" s="398">
        <v>1</v>
      </c>
      <c r="P40" s="398"/>
      <c r="Q40" s="398">
        <v>1</v>
      </c>
      <c r="R40" s="398"/>
      <c r="S40" s="398">
        <v>1</v>
      </c>
      <c r="T40" s="398"/>
      <c r="U40" s="398">
        <v>1</v>
      </c>
      <c r="V40" s="398"/>
      <c r="W40" s="398">
        <v>1</v>
      </c>
      <c r="X40" s="398"/>
      <c r="Y40" s="398">
        <v>1</v>
      </c>
      <c r="Z40" s="398"/>
      <c r="AA40" s="411">
        <v>1</v>
      </c>
      <c r="AB40" s="395"/>
      <c r="AC40" s="22"/>
      <c r="AD40" s="22"/>
      <c r="AE40" s="22"/>
      <c r="AF40" s="116">
        <f t="shared" si="3"/>
        <v>11</v>
      </c>
      <c r="AG40" s="116">
        <f t="shared" si="3"/>
        <v>0</v>
      </c>
      <c r="AH40" s="80">
        <f t="shared" si="4"/>
        <v>0</v>
      </c>
    </row>
    <row r="41" spans="1:34" ht="19.5" customHeight="1" x14ac:dyDescent="0.2">
      <c r="A41" s="672"/>
      <c r="B41" s="1020" t="s">
        <v>383</v>
      </c>
      <c r="C41" s="1020"/>
      <c r="D41" s="1020"/>
      <c r="E41" s="413"/>
      <c r="F41" s="398"/>
      <c r="G41" s="398"/>
      <c r="H41" s="398"/>
      <c r="I41" s="397"/>
      <c r="J41" s="398"/>
      <c r="K41" s="398">
        <v>1</v>
      </c>
      <c r="L41" s="398"/>
      <c r="M41" s="398"/>
      <c r="N41" s="398"/>
      <c r="O41" s="398"/>
      <c r="P41" s="398"/>
      <c r="Q41" s="398">
        <v>1</v>
      </c>
      <c r="R41" s="398"/>
      <c r="S41" s="398"/>
      <c r="T41" s="398"/>
      <c r="U41" s="398"/>
      <c r="V41" s="398"/>
      <c r="W41" s="398">
        <v>1</v>
      </c>
      <c r="X41" s="398"/>
      <c r="Y41" s="398"/>
      <c r="Z41" s="398"/>
      <c r="AA41" s="398"/>
      <c r="AB41" s="414"/>
      <c r="AC41" s="22"/>
      <c r="AD41" s="22"/>
      <c r="AE41" s="22"/>
      <c r="AF41" s="116">
        <f t="shared" si="3"/>
        <v>3</v>
      </c>
      <c r="AG41" s="116">
        <f t="shared" si="3"/>
        <v>0</v>
      </c>
      <c r="AH41" s="80">
        <f t="shared" si="4"/>
        <v>0</v>
      </c>
    </row>
    <row r="42" spans="1:34" ht="19.5" customHeight="1" x14ac:dyDescent="0.2">
      <c r="A42" s="672"/>
      <c r="B42" s="1021" t="s">
        <v>384</v>
      </c>
      <c r="C42" s="1021"/>
      <c r="D42" s="1021"/>
      <c r="E42" s="413"/>
      <c r="F42" s="398"/>
      <c r="G42" s="398"/>
      <c r="H42" s="398"/>
      <c r="I42" s="397">
        <v>1</v>
      </c>
      <c r="J42" s="398"/>
      <c r="K42" s="398"/>
      <c r="L42" s="398"/>
      <c r="M42" s="398"/>
      <c r="N42" s="398"/>
      <c r="O42" s="398">
        <v>1</v>
      </c>
      <c r="P42" s="398"/>
      <c r="Q42" s="398"/>
      <c r="R42" s="398"/>
      <c r="S42" s="398"/>
      <c r="T42" s="398"/>
      <c r="U42" s="398">
        <v>1</v>
      </c>
      <c r="V42" s="398"/>
      <c r="W42" s="398"/>
      <c r="X42" s="398"/>
      <c r="Y42" s="398"/>
      <c r="Z42" s="398"/>
      <c r="AA42" s="398"/>
      <c r="AB42" s="414"/>
      <c r="AC42" s="22"/>
      <c r="AD42" s="22"/>
      <c r="AE42" s="22"/>
      <c r="AF42" s="116">
        <f t="shared" si="3"/>
        <v>3</v>
      </c>
      <c r="AG42" s="116">
        <f t="shared" si="3"/>
        <v>0</v>
      </c>
      <c r="AH42" s="80">
        <f t="shared" si="4"/>
        <v>0</v>
      </c>
    </row>
    <row r="43" spans="1:34" ht="36" customHeight="1" x14ac:dyDescent="0.2">
      <c r="A43" s="672"/>
      <c r="B43" s="1020" t="s">
        <v>385</v>
      </c>
      <c r="C43" s="1020"/>
      <c r="D43" s="1020"/>
      <c r="E43" s="413"/>
      <c r="F43" s="398"/>
      <c r="G43" s="398"/>
      <c r="H43" s="398"/>
      <c r="I43" s="397"/>
      <c r="J43" s="398"/>
      <c r="K43" s="398"/>
      <c r="L43" s="398"/>
      <c r="M43" s="398"/>
      <c r="N43" s="398"/>
      <c r="O43" s="398"/>
      <c r="P43" s="398"/>
      <c r="Q43" s="398"/>
      <c r="R43" s="398"/>
      <c r="S43" s="398">
        <v>1</v>
      </c>
      <c r="T43" s="398"/>
      <c r="U43" s="398"/>
      <c r="V43" s="398"/>
      <c r="W43" s="398"/>
      <c r="X43" s="398"/>
      <c r="Y43" s="398"/>
      <c r="Z43" s="398"/>
      <c r="AA43" s="398"/>
      <c r="AB43" s="414"/>
      <c r="AC43" s="22"/>
      <c r="AD43" s="22"/>
      <c r="AE43" s="22"/>
      <c r="AF43" s="116">
        <f t="shared" si="3"/>
        <v>1</v>
      </c>
      <c r="AG43" s="116">
        <f t="shared" si="3"/>
        <v>0</v>
      </c>
      <c r="AH43" s="80">
        <f t="shared" si="4"/>
        <v>0</v>
      </c>
    </row>
    <row r="44" spans="1:34" ht="25.5" customHeight="1" x14ac:dyDescent="0.2">
      <c r="A44" s="672"/>
      <c r="B44" s="1020" t="s">
        <v>386</v>
      </c>
      <c r="C44" s="1020"/>
      <c r="D44" s="1020"/>
      <c r="E44" s="413"/>
      <c r="F44" s="398"/>
      <c r="G44" s="398">
        <v>1</v>
      </c>
      <c r="H44" s="398"/>
      <c r="I44" s="397">
        <v>1</v>
      </c>
      <c r="J44" s="398"/>
      <c r="K44" s="398">
        <v>1</v>
      </c>
      <c r="L44" s="398"/>
      <c r="M44" s="398">
        <v>1</v>
      </c>
      <c r="N44" s="398"/>
      <c r="O44" s="398">
        <v>1</v>
      </c>
      <c r="P44" s="398"/>
      <c r="Q44" s="398">
        <v>1</v>
      </c>
      <c r="R44" s="398"/>
      <c r="S44" s="398">
        <v>1</v>
      </c>
      <c r="T44" s="398"/>
      <c r="U44" s="398">
        <v>1</v>
      </c>
      <c r="V44" s="398"/>
      <c r="W44" s="398">
        <v>1</v>
      </c>
      <c r="X44" s="398"/>
      <c r="Y44" s="398">
        <v>1</v>
      </c>
      <c r="Z44" s="398"/>
      <c r="AA44" s="398">
        <v>1</v>
      </c>
      <c r="AB44" s="414"/>
      <c r="AC44" s="22"/>
      <c r="AD44" s="22"/>
      <c r="AE44" s="22"/>
      <c r="AF44" s="116">
        <f t="shared" si="3"/>
        <v>11</v>
      </c>
      <c r="AG44" s="116">
        <f t="shared" si="3"/>
        <v>0</v>
      </c>
      <c r="AH44" s="80">
        <f t="shared" si="4"/>
        <v>0</v>
      </c>
    </row>
    <row r="45" spans="1:34" ht="20.25" customHeight="1" x14ac:dyDescent="0.2">
      <c r="A45" s="672"/>
      <c r="B45" s="1020" t="s">
        <v>387</v>
      </c>
      <c r="C45" s="1020"/>
      <c r="D45" s="1020"/>
      <c r="E45" s="413"/>
      <c r="F45" s="398"/>
      <c r="G45" s="398"/>
      <c r="H45" s="398"/>
      <c r="I45" s="397"/>
      <c r="J45" s="398"/>
      <c r="K45" s="398"/>
      <c r="L45" s="398"/>
      <c r="M45" s="398"/>
      <c r="N45" s="398"/>
      <c r="O45" s="398">
        <v>1</v>
      </c>
      <c r="P45" s="398"/>
      <c r="Q45" s="398"/>
      <c r="R45" s="398"/>
      <c r="S45" s="398"/>
      <c r="T45" s="398"/>
      <c r="U45" s="398"/>
      <c r="V45" s="398"/>
      <c r="W45" s="398"/>
      <c r="X45" s="398"/>
      <c r="Y45" s="398"/>
      <c r="Z45" s="398"/>
      <c r="AA45" s="398"/>
      <c r="AB45" s="414"/>
      <c r="AC45" s="22"/>
      <c r="AD45" s="22"/>
      <c r="AE45" s="22"/>
      <c r="AF45" s="116">
        <f t="shared" si="3"/>
        <v>1</v>
      </c>
      <c r="AG45" s="116">
        <f t="shared" si="3"/>
        <v>0</v>
      </c>
      <c r="AH45" s="80">
        <f t="shared" si="4"/>
        <v>0</v>
      </c>
    </row>
    <row r="46" spans="1:34" ht="23.25" customHeight="1" x14ac:dyDescent="0.2">
      <c r="A46" s="672"/>
      <c r="B46" s="1020" t="s">
        <v>388</v>
      </c>
      <c r="C46" s="1020"/>
      <c r="D46" s="1020"/>
      <c r="E46" s="413"/>
      <c r="F46" s="398"/>
      <c r="G46" s="398"/>
      <c r="H46" s="398"/>
      <c r="I46" s="397"/>
      <c r="J46" s="398"/>
      <c r="K46" s="398"/>
      <c r="L46" s="398"/>
      <c r="M46" s="398"/>
      <c r="N46" s="398"/>
      <c r="O46" s="398">
        <v>1</v>
      </c>
      <c r="P46" s="398"/>
      <c r="Q46" s="398"/>
      <c r="R46" s="398"/>
      <c r="S46" s="398"/>
      <c r="T46" s="398"/>
      <c r="U46" s="398"/>
      <c r="V46" s="398"/>
      <c r="W46" s="398"/>
      <c r="X46" s="398"/>
      <c r="Y46" s="398"/>
      <c r="Z46" s="398"/>
      <c r="AA46" s="397"/>
      <c r="AB46" s="414"/>
      <c r="AC46" s="22"/>
      <c r="AD46" s="22"/>
      <c r="AE46" s="22"/>
      <c r="AF46" s="116">
        <f t="shared" si="3"/>
        <v>1</v>
      </c>
      <c r="AG46" s="116">
        <f t="shared" si="3"/>
        <v>0</v>
      </c>
      <c r="AH46" s="257">
        <f t="shared" si="4"/>
        <v>0</v>
      </c>
    </row>
    <row r="47" spans="1:34" ht="24.75" customHeight="1" x14ac:dyDescent="0.2">
      <c r="A47" s="672"/>
      <c r="B47" s="1020" t="s">
        <v>389</v>
      </c>
      <c r="C47" s="1020"/>
      <c r="D47" s="1020"/>
      <c r="E47" s="413"/>
      <c r="F47" s="398"/>
      <c r="G47" s="398"/>
      <c r="H47" s="398"/>
      <c r="I47" s="397"/>
      <c r="J47" s="398"/>
      <c r="K47" s="398"/>
      <c r="L47" s="398"/>
      <c r="M47" s="398"/>
      <c r="N47" s="398"/>
      <c r="O47" s="398">
        <v>1</v>
      </c>
      <c r="P47" s="398"/>
      <c r="Q47" s="398"/>
      <c r="R47" s="398"/>
      <c r="S47" s="398"/>
      <c r="T47" s="398"/>
      <c r="U47" s="397"/>
      <c r="V47" s="398"/>
      <c r="W47" s="398"/>
      <c r="X47" s="398"/>
      <c r="Y47" s="398"/>
      <c r="Z47" s="398"/>
      <c r="AA47" s="398"/>
      <c r="AB47" s="414"/>
      <c r="AC47" s="22"/>
      <c r="AD47" s="22"/>
      <c r="AE47" s="22"/>
      <c r="AF47" s="116">
        <f t="shared" si="3"/>
        <v>1</v>
      </c>
      <c r="AG47" s="116">
        <f t="shared" si="3"/>
        <v>0</v>
      </c>
      <c r="AH47" s="80">
        <f t="shared" si="4"/>
        <v>0</v>
      </c>
    </row>
    <row r="48" spans="1:34" ht="31.5" customHeight="1" x14ac:dyDescent="0.2">
      <c r="A48" s="672"/>
      <c r="B48" s="1020" t="s">
        <v>390</v>
      </c>
      <c r="C48" s="1020"/>
      <c r="D48" s="1020"/>
      <c r="E48" s="413"/>
      <c r="F48" s="398"/>
      <c r="G48" s="398"/>
      <c r="H48" s="398"/>
      <c r="I48" s="397"/>
      <c r="J48" s="398"/>
      <c r="K48" s="398"/>
      <c r="L48" s="398"/>
      <c r="M48" s="398"/>
      <c r="N48" s="398"/>
      <c r="O48" s="398"/>
      <c r="P48" s="398"/>
      <c r="Q48" s="398">
        <v>1</v>
      </c>
      <c r="R48" s="398"/>
      <c r="S48" s="398"/>
      <c r="T48" s="398"/>
      <c r="U48" s="398"/>
      <c r="V48" s="398"/>
      <c r="W48" s="398"/>
      <c r="X48" s="398"/>
      <c r="Y48" s="398"/>
      <c r="Z48" s="398"/>
      <c r="AA48" s="398">
        <v>1</v>
      </c>
      <c r="AB48" s="398"/>
      <c r="AC48" s="22"/>
      <c r="AD48" s="22"/>
      <c r="AE48" s="22"/>
      <c r="AF48" s="116">
        <f t="shared" si="3"/>
        <v>2</v>
      </c>
      <c r="AG48" s="116">
        <f t="shared" si="3"/>
        <v>0</v>
      </c>
      <c r="AH48" s="80">
        <f t="shared" si="4"/>
        <v>0</v>
      </c>
    </row>
    <row r="49" spans="1:34" ht="18.75" customHeight="1" x14ac:dyDescent="0.2">
      <c r="A49" s="672"/>
      <c r="B49" s="1020" t="s">
        <v>378</v>
      </c>
      <c r="C49" s="1020"/>
      <c r="D49" s="1020"/>
      <c r="E49" s="413"/>
      <c r="F49" s="398"/>
      <c r="G49" s="398">
        <v>1</v>
      </c>
      <c r="H49" s="398"/>
      <c r="I49" s="397">
        <v>1</v>
      </c>
      <c r="J49" s="398"/>
      <c r="K49" s="398">
        <v>1</v>
      </c>
      <c r="L49" s="398"/>
      <c r="M49" s="398">
        <v>1</v>
      </c>
      <c r="N49" s="398"/>
      <c r="O49" s="398">
        <v>1</v>
      </c>
      <c r="P49" s="398"/>
      <c r="Q49" s="398">
        <v>1</v>
      </c>
      <c r="R49" s="398"/>
      <c r="S49" s="398">
        <v>1</v>
      </c>
      <c r="T49" s="398"/>
      <c r="U49" s="398">
        <v>1</v>
      </c>
      <c r="V49" s="398"/>
      <c r="W49" s="398">
        <v>1</v>
      </c>
      <c r="X49" s="398"/>
      <c r="Y49" s="398">
        <v>1</v>
      </c>
      <c r="Z49" s="398"/>
      <c r="AA49" s="398">
        <v>1</v>
      </c>
      <c r="AB49" s="398"/>
      <c r="AC49" s="68"/>
      <c r="AD49" s="68"/>
      <c r="AE49" s="68"/>
      <c r="AF49" s="129"/>
      <c r="AG49" s="129"/>
      <c r="AH49" s="289"/>
    </row>
    <row r="50" spans="1:34" ht="29.45" customHeight="1" x14ac:dyDescent="0.2">
      <c r="A50" s="672"/>
      <c r="B50" s="1022" t="s">
        <v>391</v>
      </c>
      <c r="C50" s="1010"/>
      <c r="D50" s="1023"/>
      <c r="E50" s="413"/>
      <c r="F50" s="398"/>
      <c r="G50" s="398"/>
      <c r="H50" s="398"/>
      <c r="I50" s="397">
        <v>1</v>
      </c>
      <c r="J50" s="398"/>
      <c r="K50" s="398"/>
      <c r="L50" s="398"/>
      <c r="M50" s="398"/>
      <c r="N50" s="398"/>
      <c r="O50" s="398"/>
      <c r="P50" s="398"/>
      <c r="Q50" s="398">
        <v>1</v>
      </c>
      <c r="R50" s="398"/>
      <c r="S50" s="398"/>
      <c r="T50" s="398"/>
      <c r="U50" s="398"/>
      <c r="V50" s="398"/>
      <c r="W50" s="398"/>
      <c r="X50" s="398"/>
      <c r="Y50" s="398"/>
      <c r="Z50" s="398"/>
      <c r="AA50" s="398"/>
      <c r="AB50" s="398"/>
      <c r="AC50" s="68"/>
      <c r="AD50" s="68"/>
      <c r="AE50" s="68"/>
      <c r="AF50" s="129"/>
      <c r="AG50" s="129"/>
      <c r="AH50" s="289"/>
    </row>
    <row r="51" spans="1:34" ht="18.75" customHeight="1" x14ac:dyDescent="0.2">
      <c r="A51" s="1019"/>
      <c r="B51" s="1020" t="s">
        <v>392</v>
      </c>
      <c r="C51" s="1020"/>
      <c r="D51" s="1020"/>
      <c r="E51" s="413"/>
      <c r="F51" s="398"/>
      <c r="G51" s="398"/>
      <c r="H51" s="398"/>
      <c r="I51" s="397"/>
      <c r="J51" s="398"/>
      <c r="K51" s="398"/>
      <c r="L51" s="398"/>
      <c r="M51" s="398"/>
      <c r="N51" s="398"/>
      <c r="O51" s="398"/>
      <c r="P51" s="398"/>
      <c r="Q51" s="398"/>
      <c r="R51" s="398"/>
      <c r="S51" s="398"/>
      <c r="T51" s="398"/>
      <c r="U51" s="398"/>
      <c r="V51" s="398"/>
      <c r="W51" s="398"/>
      <c r="X51" s="398"/>
      <c r="Y51" s="398"/>
      <c r="Z51" s="398"/>
      <c r="AA51" s="398"/>
      <c r="AB51" s="398"/>
      <c r="AC51" s="68"/>
      <c r="AD51" s="68"/>
      <c r="AE51" s="68"/>
      <c r="AF51" s="129"/>
      <c r="AG51" s="129"/>
      <c r="AH51" s="289"/>
    </row>
    <row r="52" spans="1:34" ht="24" customHeight="1" thickBot="1" x14ac:dyDescent="0.25">
      <c r="A52" s="671" t="s">
        <v>267</v>
      </c>
      <c r="B52" s="697" t="s">
        <v>268</v>
      </c>
      <c r="C52" s="698"/>
      <c r="D52" s="779"/>
      <c r="E52" s="996"/>
      <c r="F52" s="997"/>
      <c r="G52" s="997"/>
      <c r="H52" s="997"/>
      <c r="I52" s="997"/>
      <c r="J52" s="997"/>
      <c r="K52" s="997"/>
      <c r="L52" s="997"/>
      <c r="M52" s="997"/>
      <c r="N52" s="997"/>
      <c r="O52" s="997"/>
      <c r="P52" s="997"/>
      <c r="Q52" s="997"/>
      <c r="R52" s="997"/>
      <c r="S52" s="997"/>
      <c r="T52" s="997"/>
      <c r="U52" s="997"/>
      <c r="V52" s="997"/>
      <c r="W52" s="997"/>
      <c r="X52" s="997"/>
      <c r="Y52" s="997"/>
      <c r="Z52" s="997"/>
      <c r="AA52" s="997"/>
      <c r="AB52" s="998"/>
      <c r="AC52" s="1025" t="s">
        <v>269</v>
      </c>
      <c r="AD52" s="892"/>
      <c r="AE52" s="893"/>
      <c r="AF52" s="6">
        <f>SUM(AF40:AF48)</f>
        <v>34</v>
      </c>
      <c r="AG52" s="6">
        <f>SUM(AG40:AG48)</f>
        <v>0</v>
      </c>
      <c r="AH52" s="10">
        <f>AVERAGE(AH40:AH48)</f>
        <v>0</v>
      </c>
    </row>
    <row r="53" spans="1:34" ht="15" customHeight="1" x14ac:dyDescent="0.2">
      <c r="A53" s="1015"/>
      <c r="B53" s="1006" t="s">
        <v>270</v>
      </c>
      <c r="C53" s="1007"/>
      <c r="D53" s="1008"/>
      <c r="E53" s="391"/>
      <c r="F53" s="392"/>
      <c r="G53" s="392"/>
      <c r="H53" s="392"/>
      <c r="I53" s="392"/>
      <c r="J53" s="392"/>
      <c r="K53" s="392">
        <v>1</v>
      </c>
      <c r="L53" s="392"/>
      <c r="M53" s="392"/>
      <c r="N53" s="392"/>
      <c r="O53" s="392"/>
      <c r="P53" s="392"/>
      <c r="Q53" s="392">
        <v>1</v>
      </c>
      <c r="R53" s="392"/>
      <c r="S53" s="392"/>
      <c r="T53" s="392"/>
      <c r="U53" s="392"/>
      <c r="V53" s="392"/>
      <c r="W53" s="392">
        <v>1</v>
      </c>
      <c r="X53" s="392"/>
      <c r="Y53" s="392"/>
      <c r="Z53" s="392"/>
      <c r="AA53" s="392"/>
      <c r="AB53" s="395"/>
      <c r="AC53" s="14"/>
      <c r="AD53" s="14"/>
      <c r="AE53" s="14"/>
      <c r="AF53" s="14"/>
      <c r="AG53" s="14"/>
      <c r="AH53" s="15"/>
    </row>
    <row r="54" spans="1:34" ht="15" customHeight="1" thickBot="1" x14ac:dyDescent="0.25">
      <c r="A54" s="1015"/>
      <c r="B54" s="1026" t="s">
        <v>271</v>
      </c>
      <c r="C54" s="1027"/>
      <c r="D54" s="1028"/>
      <c r="E54" s="391"/>
      <c r="F54" s="392"/>
      <c r="G54" s="392">
        <v>1</v>
      </c>
      <c r="H54" s="392"/>
      <c r="I54" s="392">
        <v>1</v>
      </c>
      <c r="J54" s="392"/>
      <c r="K54" s="392">
        <v>1</v>
      </c>
      <c r="L54" s="392"/>
      <c r="M54" s="392">
        <v>1</v>
      </c>
      <c r="N54" s="392"/>
      <c r="O54" s="392">
        <v>1</v>
      </c>
      <c r="P54" s="392"/>
      <c r="Q54" s="392">
        <v>1</v>
      </c>
      <c r="R54" s="392"/>
      <c r="S54" s="392">
        <v>1</v>
      </c>
      <c r="T54" s="392"/>
      <c r="U54" s="392">
        <v>1</v>
      </c>
      <c r="V54" s="392"/>
      <c r="W54" s="392">
        <v>1</v>
      </c>
      <c r="X54" s="392"/>
      <c r="Y54" s="392">
        <v>1</v>
      </c>
      <c r="Z54" s="392"/>
      <c r="AA54" s="392">
        <v>1</v>
      </c>
      <c r="AB54" s="395"/>
      <c r="AC54" s="14"/>
      <c r="AD54" s="14"/>
      <c r="AE54" s="14"/>
      <c r="AF54" s="14"/>
      <c r="AG54" s="14"/>
      <c r="AH54" s="15"/>
    </row>
    <row r="55" spans="1:34" ht="24.75" customHeight="1" thickBot="1" x14ac:dyDescent="0.25">
      <c r="A55" s="1015"/>
      <c r="B55" s="658" t="s">
        <v>273</v>
      </c>
      <c r="C55" s="659"/>
      <c r="D55" s="675"/>
      <c r="E55" s="402"/>
      <c r="F55" s="402"/>
      <c r="G55" s="402"/>
      <c r="H55" s="402"/>
      <c r="I55" s="402"/>
      <c r="J55" s="402"/>
      <c r="K55" s="402"/>
      <c r="L55" s="402"/>
      <c r="M55" s="402"/>
      <c r="N55" s="402"/>
      <c r="O55" s="402"/>
      <c r="P55" s="402"/>
      <c r="Q55" s="402"/>
      <c r="R55" s="402"/>
      <c r="S55" s="402"/>
      <c r="T55" s="402"/>
      <c r="U55" s="402"/>
      <c r="V55" s="402"/>
      <c r="W55" s="402"/>
      <c r="X55" s="402"/>
      <c r="Y55" s="402"/>
      <c r="Z55" s="402"/>
      <c r="AA55" s="402"/>
      <c r="AB55" s="402"/>
      <c r="AC55" s="322"/>
      <c r="AD55" s="322"/>
      <c r="AE55" s="322"/>
      <c r="AF55" s="322"/>
      <c r="AG55" s="322"/>
      <c r="AH55" s="323"/>
    </row>
    <row r="56" spans="1:34" ht="23.25" customHeight="1" thickBot="1" x14ac:dyDescent="0.25">
      <c r="A56" s="1015"/>
      <c r="B56" s="1029" t="s">
        <v>274</v>
      </c>
      <c r="C56" s="1030"/>
      <c r="D56" s="1031"/>
      <c r="E56" s="391"/>
      <c r="F56" s="392"/>
      <c r="G56" s="392"/>
      <c r="H56" s="392"/>
      <c r="I56" s="392"/>
      <c r="J56" s="392"/>
      <c r="K56" s="392">
        <v>1</v>
      </c>
      <c r="L56" s="392"/>
      <c r="M56" s="392"/>
      <c r="N56" s="392"/>
      <c r="O56" s="392"/>
      <c r="P56" s="392"/>
      <c r="Q56" s="392">
        <v>1</v>
      </c>
      <c r="R56" s="392"/>
      <c r="S56" s="392"/>
      <c r="T56" s="392"/>
      <c r="U56" s="392"/>
      <c r="V56" s="392"/>
      <c r="W56" s="392">
        <v>1</v>
      </c>
      <c r="X56" s="392"/>
      <c r="Y56" s="392"/>
      <c r="Z56" s="392"/>
      <c r="AA56" s="392"/>
      <c r="AB56" s="395"/>
      <c r="AC56" s="14"/>
      <c r="AD56" s="14"/>
      <c r="AE56" s="14"/>
      <c r="AF56" s="14"/>
      <c r="AG56" s="14"/>
      <c r="AH56" s="15"/>
    </row>
    <row r="57" spans="1:34" ht="42.75" customHeight="1" thickBot="1" x14ac:dyDescent="0.25">
      <c r="A57" s="1024"/>
      <c r="B57" s="1029" t="s">
        <v>393</v>
      </c>
      <c r="C57" s="1030"/>
      <c r="D57" s="1031"/>
      <c r="E57" s="391"/>
      <c r="F57" s="392"/>
      <c r="G57" s="392">
        <v>1</v>
      </c>
      <c r="H57" s="392"/>
      <c r="I57" s="392">
        <v>1</v>
      </c>
      <c r="J57" s="392"/>
      <c r="K57" s="392">
        <v>1</v>
      </c>
      <c r="L57" s="392"/>
      <c r="M57" s="392">
        <v>1</v>
      </c>
      <c r="N57" s="392"/>
      <c r="O57" s="392">
        <v>1</v>
      </c>
      <c r="P57" s="392"/>
      <c r="Q57" s="392">
        <v>1</v>
      </c>
      <c r="R57" s="392"/>
      <c r="S57" s="392">
        <v>1</v>
      </c>
      <c r="T57" s="392"/>
      <c r="U57" s="392">
        <v>1</v>
      </c>
      <c r="V57" s="392"/>
      <c r="W57" s="392">
        <v>1</v>
      </c>
      <c r="X57" s="392"/>
      <c r="Y57" s="392">
        <v>1</v>
      </c>
      <c r="Z57" s="392"/>
      <c r="AA57" s="392">
        <v>1</v>
      </c>
      <c r="AB57" s="395"/>
      <c r="AC57" s="14"/>
      <c r="AD57" s="14"/>
      <c r="AE57" s="14"/>
      <c r="AF57" s="14"/>
      <c r="AG57" s="14"/>
      <c r="AH57" s="15"/>
    </row>
    <row r="58" spans="1:34" ht="24" customHeight="1" thickBot="1" x14ac:dyDescent="0.25">
      <c r="A58" s="757" t="s">
        <v>212</v>
      </c>
      <c r="B58" s="658" t="s">
        <v>275</v>
      </c>
      <c r="C58" s="659"/>
      <c r="D58" s="675"/>
      <c r="E58" s="406"/>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325"/>
      <c r="AD58" s="325"/>
      <c r="AE58" s="325"/>
      <c r="AF58" s="325"/>
      <c r="AG58" s="325"/>
      <c r="AH58" s="326"/>
    </row>
    <row r="59" spans="1:34" ht="40.5" customHeight="1" thickBot="1" x14ac:dyDescent="0.25">
      <c r="A59" s="672"/>
      <c r="B59" s="1032" t="s">
        <v>394</v>
      </c>
      <c r="C59" s="1033"/>
      <c r="D59" s="1034"/>
      <c r="E59" s="408"/>
      <c r="F59" s="409"/>
      <c r="G59" s="409"/>
      <c r="H59" s="409"/>
      <c r="I59" s="409"/>
      <c r="J59" s="409"/>
      <c r="K59" s="409"/>
      <c r="L59" s="409"/>
      <c r="M59" s="409">
        <v>1</v>
      </c>
      <c r="N59" s="409"/>
      <c r="O59" s="409"/>
      <c r="P59" s="409"/>
      <c r="Q59" s="409"/>
      <c r="R59" s="409"/>
      <c r="S59" s="409">
        <v>1</v>
      </c>
      <c r="T59" s="409"/>
      <c r="U59" s="409"/>
      <c r="V59" s="409"/>
      <c r="W59" s="409"/>
      <c r="X59" s="409"/>
      <c r="Y59" s="409"/>
      <c r="Z59" s="409"/>
      <c r="AA59" s="409">
        <v>1</v>
      </c>
      <c r="AB59" s="410"/>
      <c r="AC59" s="16"/>
      <c r="AD59" s="16"/>
      <c r="AE59" s="16"/>
      <c r="AF59" s="16"/>
      <c r="AG59" s="16"/>
      <c r="AH59" s="17"/>
    </row>
    <row r="60" spans="1:34" ht="40.5" customHeight="1" thickBot="1" x14ac:dyDescent="0.25">
      <c r="A60" s="897"/>
      <c r="B60" s="1020" t="s">
        <v>395</v>
      </c>
      <c r="C60" s="1020"/>
      <c r="D60" s="1020"/>
      <c r="E60" s="415"/>
      <c r="F60" s="409"/>
      <c r="G60" s="409"/>
      <c r="H60" s="409"/>
      <c r="I60" s="409"/>
      <c r="J60" s="409"/>
      <c r="K60" s="409"/>
      <c r="L60" s="409"/>
      <c r="M60" s="409">
        <v>1</v>
      </c>
      <c r="N60" s="409"/>
      <c r="O60" s="409"/>
      <c r="P60" s="409"/>
      <c r="Q60" s="409"/>
      <c r="R60" s="409"/>
      <c r="S60" s="409">
        <v>1</v>
      </c>
      <c r="T60" s="409"/>
      <c r="U60" s="409"/>
      <c r="V60" s="409"/>
      <c r="W60" s="409"/>
      <c r="X60" s="409"/>
      <c r="Y60" s="409"/>
      <c r="Z60" s="409"/>
      <c r="AA60" s="409">
        <v>1</v>
      </c>
      <c r="AB60" s="410"/>
      <c r="AC60" s="16"/>
      <c r="AD60" s="16"/>
      <c r="AE60" s="16"/>
      <c r="AF60" s="16"/>
      <c r="AG60" s="16"/>
      <c r="AH60" s="17"/>
    </row>
    <row r="61" spans="1:34" ht="13.5" thickBot="1" x14ac:dyDescent="0.25">
      <c r="A61" s="39"/>
      <c r="B61" s="34"/>
      <c r="C61" s="34"/>
      <c r="D61" s="34"/>
      <c r="E61" s="40"/>
      <c r="F61" s="40"/>
      <c r="G61" s="40"/>
      <c r="H61" s="40"/>
      <c r="I61" s="40"/>
      <c r="J61" s="40"/>
      <c r="K61" s="40"/>
      <c r="L61" s="40"/>
      <c r="M61" s="40"/>
      <c r="N61" s="40"/>
      <c r="O61" s="41"/>
      <c r="P61" s="41"/>
      <c r="Q61" s="41"/>
      <c r="R61" s="41"/>
      <c r="S61" s="41"/>
      <c r="T61" s="41"/>
      <c r="U61" s="41"/>
      <c r="V61" s="41"/>
      <c r="W61" s="41"/>
      <c r="X61" s="41"/>
      <c r="Y61" s="41"/>
      <c r="Z61" s="41"/>
      <c r="AA61" s="41"/>
      <c r="AB61" s="41"/>
      <c r="AC61" s="41"/>
      <c r="AD61" s="41"/>
      <c r="AE61" s="41"/>
      <c r="AF61" s="41"/>
      <c r="AG61" s="41"/>
      <c r="AH61" s="42"/>
    </row>
    <row r="62" spans="1:34" ht="30" customHeight="1" x14ac:dyDescent="0.2">
      <c r="A62" s="1035" t="s">
        <v>277</v>
      </c>
      <c r="B62" s="1036"/>
      <c r="C62" s="1036"/>
      <c r="D62" s="1036"/>
      <c r="E62" s="1036"/>
      <c r="F62" s="1036"/>
      <c r="G62" s="1036"/>
      <c r="H62" s="1036"/>
      <c r="I62" s="1036"/>
      <c r="J62" s="1036"/>
      <c r="K62" s="1036"/>
      <c r="L62" s="1036"/>
      <c r="M62" s="1036"/>
      <c r="N62" s="1036"/>
      <c r="O62" s="1036"/>
      <c r="P62" s="1036"/>
      <c r="Q62" s="1036"/>
      <c r="R62" s="1036"/>
      <c r="S62" s="1036"/>
      <c r="T62" s="1036"/>
      <c r="U62" s="1036"/>
      <c r="V62" s="1036"/>
      <c r="W62" s="1036"/>
      <c r="X62" s="1036"/>
      <c r="Y62" s="1036"/>
      <c r="Z62" s="1036"/>
      <c r="AA62" s="1036"/>
      <c r="AB62" s="1036"/>
      <c r="AC62" s="1036"/>
      <c r="AD62" s="1036"/>
      <c r="AE62" s="1036"/>
      <c r="AF62" s="1036"/>
      <c r="AG62" s="1036"/>
      <c r="AH62" s="1037"/>
    </row>
    <row r="63" spans="1:34" ht="17.25" customHeight="1" thickBot="1" x14ac:dyDescent="0.25">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row>
    <row r="64" spans="1:34" ht="15" customHeight="1" x14ac:dyDescent="0.2">
      <c r="A64" s="44"/>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6"/>
    </row>
    <row r="65" spans="1:34" ht="30" customHeight="1" x14ac:dyDescent="0.2">
      <c r="A65" s="767" t="s">
        <v>278</v>
      </c>
      <c r="B65" s="768"/>
      <c r="C65" s="768" t="s">
        <v>396</v>
      </c>
      <c r="D65" s="768"/>
      <c r="E65" s="768"/>
      <c r="F65" s="768"/>
      <c r="G65" s="768"/>
      <c r="H65" s="768"/>
      <c r="I65" s="768"/>
      <c r="J65" s="768"/>
      <c r="K65" s="768"/>
      <c r="L65" s="771"/>
      <c r="M65" s="769" t="s">
        <v>280</v>
      </c>
      <c r="N65" s="770"/>
      <c r="O65" s="770"/>
      <c r="P65" s="770"/>
      <c r="Q65" s="770"/>
      <c r="R65" s="768" t="s">
        <v>397</v>
      </c>
      <c r="S65" s="768"/>
      <c r="T65" s="768"/>
      <c r="U65" s="768"/>
      <c r="V65" s="768"/>
      <c r="W65" s="771"/>
      <c r="X65" s="769" t="s">
        <v>282</v>
      </c>
      <c r="Y65" s="770"/>
      <c r="Z65" s="770"/>
      <c r="AA65" s="770"/>
      <c r="AB65" s="770"/>
      <c r="AC65" s="768" t="s">
        <v>398</v>
      </c>
      <c r="AD65" s="768"/>
      <c r="AE65" s="768"/>
      <c r="AF65" s="768"/>
      <c r="AG65" s="768"/>
      <c r="AH65" s="772"/>
    </row>
    <row r="66" spans="1:34" ht="30" customHeight="1" x14ac:dyDescent="0.2">
      <c r="A66" s="1038" t="s">
        <v>284</v>
      </c>
      <c r="B66" s="1039"/>
      <c r="C66" s="1039"/>
      <c r="D66" s="1040"/>
      <c r="E66" s="909" t="s">
        <v>285</v>
      </c>
      <c r="F66" s="909"/>
      <c r="G66" s="909"/>
      <c r="H66" s="909"/>
      <c r="I66" s="909" t="s">
        <v>286</v>
      </c>
      <c r="J66" s="909"/>
      <c r="K66" s="909"/>
      <c r="L66" s="909"/>
      <c r="M66" s="909"/>
      <c r="N66" s="909"/>
      <c r="O66" s="909"/>
      <c r="P66" s="909"/>
      <c r="Q66" s="909"/>
      <c r="R66" s="909"/>
      <c r="S66" s="909"/>
      <c r="T66" s="909"/>
      <c r="U66" s="910" t="s">
        <v>287</v>
      </c>
      <c r="V66" s="910"/>
      <c r="W66" s="910"/>
      <c r="X66" s="910"/>
      <c r="Y66" s="910"/>
      <c r="Z66" s="910"/>
      <c r="AA66" s="910"/>
      <c r="AB66" s="910"/>
      <c r="AC66" s="910"/>
      <c r="AD66" s="910"/>
      <c r="AE66" s="910"/>
      <c r="AF66" s="910"/>
      <c r="AG66" s="910"/>
      <c r="AH66" s="911"/>
    </row>
    <row r="67" spans="1:34" ht="30" customHeight="1" x14ac:dyDescent="0.2">
      <c r="A67" s="1041"/>
      <c r="B67" s="1042"/>
      <c r="C67" s="1042"/>
      <c r="D67" s="1043"/>
      <c r="E67" s="909"/>
      <c r="F67" s="909"/>
      <c r="G67" s="909"/>
      <c r="H67" s="909"/>
      <c r="I67" s="69" t="s">
        <v>14</v>
      </c>
      <c r="J67" s="69" t="s">
        <v>15</v>
      </c>
      <c r="K67" s="69" t="s">
        <v>16</v>
      </c>
      <c r="L67" s="69" t="s">
        <v>17</v>
      </c>
      <c r="M67" s="69" t="s">
        <v>18</v>
      </c>
      <c r="N67" s="69" t="s">
        <v>19</v>
      </c>
      <c r="O67" s="69" t="s">
        <v>20</v>
      </c>
      <c r="P67" s="69" t="s">
        <v>21</v>
      </c>
      <c r="Q67" s="69" t="s">
        <v>22</v>
      </c>
      <c r="R67" s="69" t="s">
        <v>23</v>
      </c>
      <c r="S67" s="69" t="s">
        <v>24</v>
      </c>
      <c r="T67" s="69" t="s">
        <v>25</v>
      </c>
      <c r="U67" s="743"/>
      <c r="V67" s="743"/>
      <c r="W67" s="743"/>
      <c r="X67" s="743"/>
      <c r="Y67" s="743"/>
      <c r="Z67" s="743"/>
      <c r="AA67" s="743"/>
      <c r="AB67" s="743"/>
      <c r="AC67" s="743"/>
      <c r="AD67" s="743"/>
      <c r="AE67" s="743"/>
      <c r="AF67" s="743"/>
      <c r="AG67" s="743"/>
      <c r="AH67" s="744"/>
    </row>
    <row r="68" spans="1:34" ht="69.95" customHeight="1" x14ac:dyDescent="0.2">
      <c r="A68" s="1044" t="s">
        <v>399</v>
      </c>
      <c r="B68" s="1045"/>
      <c r="C68" s="1045"/>
      <c r="D68" s="1046"/>
      <c r="E68" s="912" t="s">
        <v>289</v>
      </c>
      <c r="F68" s="912"/>
      <c r="G68" s="912"/>
      <c r="H68" s="912"/>
      <c r="I68" s="57"/>
      <c r="J68" s="12"/>
      <c r="K68" s="12"/>
      <c r="L68" s="12"/>
      <c r="M68" s="12"/>
      <c r="N68" s="12"/>
      <c r="O68" s="12"/>
      <c r="P68" s="12"/>
      <c r="Q68" s="12"/>
      <c r="R68" s="12"/>
      <c r="S68" s="12"/>
      <c r="T68" s="12"/>
      <c r="U68" s="745"/>
      <c r="V68" s="745"/>
      <c r="W68" s="745"/>
      <c r="X68" s="745"/>
      <c r="Y68" s="745"/>
      <c r="Z68" s="745"/>
      <c r="AA68" s="745"/>
      <c r="AB68" s="745"/>
      <c r="AC68" s="745"/>
      <c r="AD68" s="745"/>
      <c r="AE68" s="745"/>
      <c r="AF68" s="745"/>
      <c r="AG68" s="745"/>
      <c r="AH68" s="746"/>
    </row>
    <row r="69" spans="1:34" ht="69.95" customHeight="1" x14ac:dyDescent="0.2">
      <c r="A69" s="1047"/>
      <c r="B69" s="1048"/>
      <c r="C69" s="1048"/>
      <c r="D69" s="1049"/>
      <c r="E69" s="912" t="s">
        <v>290</v>
      </c>
      <c r="F69" s="912"/>
      <c r="G69" s="912"/>
      <c r="H69" s="912"/>
      <c r="I69" s="12"/>
      <c r="J69" s="12"/>
      <c r="K69" s="12"/>
      <c r="L69" s="12"/>
      <c r="M69" s="12"/>
      <c r="N69" s="12"/>
      <c r="O69" s="12"/>
      <c r="P69" s="12"/>
      <c r="Q69" s="12"/>
      <c r="R69" s="12"/>
      <c r="S69" s="12"/>
      <c r="T69" s="12"/>
      <c r="U69" s="745"/>
      <c r="V69" s="745"/>
      <c r="W69" s="745"/>
      <c r="X69" s="745"/>
      <c r="Y69" s="745"/>
      <c r="Z69" s="745"/>
      <c r="AA69" s="745"/>
      <c r="AB69" s="745"/>
      <c r="AC69" s="745"/>
      <c r="AD69" s="745"/>
      <c r="AE69" s="745"/>
      <c r="AF69" s="745"/>
      <c r="AG69" s="745"/>
      <c r="AH69" s="746"/>
    </row>
    <row r="70" spans="1:34" ht="69.95" customHeight="1" x14ac:dyDescent="0.2">
      <c r="A70" s="1047"/>
      <c r="B70" s="1048"/>
      <c r="C70" s="1048"/>
      <c r="D70" s="1049"/>
      <c r="E70" s="913" t="s">
        <v>291</v>
      </c>
      <c r="F70" s="913"/>
      <c r="G70" s="913"/>
      <c r="H70" s="913"/>
      <c r="I70" s="58" t="e">
        <f t="shared" ref="I70:T70" si="5">+I69/I68</f>
        <v>#DIV/0!</v>
      </c>
      <c r="J70" s="58" t="e">
        <f t="shared" si="5"/>
        <v>#DIV/0!</v>
      </c>
      <c r="K70" s="58" t="e">
        <f t="shared" si="5"/>
        <v>#DIV/0!</v>
      </c>
      <c r="L70" s="58" t="e">
        <f t="shared" si="5"/>
        <v>#DIV/0!</v>
      </c>
      <c r="M70" s="58" t="e">
        <f t="shared" si="5"/>
        <v>#DIV/0!</v>
      </c>
      <c r="N70" s="58" t="e">
        <f t="shared" si="5"/>
        <v>#DIV/0!</v>
      </c>
      <c r="O70" s="58" t="e">
        <f t="shared" si="5"/>
        <v>#DIV/0!</v>
      </c>
      <c r="P70" s="58" t="e">
        <f t="shared" si="5"/>
        <v>#DIV/0!</v>
      </c>
      <c r="Q70" s="58" t="e">
        <f t="shared" si="5"/>
        <v>#DIV/0!</v>
      </c>
      <c r="R70" s="58" t="e">
        <f t="shared" si="5"/>
        <v>#DIV/0!</v>
      </c>
      <c r="S70" s="58" t="e">
        <f t="shared" si="5"/>
        <v>#DIV/0!</v>
      </c>
      <c r="T70" s="58" t="e">
        <f t="shared" si="5"/>
        <v>#DIV/0!</v>
      </c>
      <c r="U70" s="745"/>
      <c r="V70" s="745"/>
      <c r="W70" s="745"/>
      <c r="X70" s="745"/>
      <c r="Y70" s="745"/>
      <c r="Z70" s="745"/>
      <c r="AA70" s="745"/>
      <c r="AB70" s="745"/>
      <c r="AC70" s="745"/>
      <c r="AD70" s="745"/>
      <c r="AE70" s="745"/>
      <c r="AF70" s="745"/>
      <c r="AG70" s="745"/>
      <c r="AH70" s="746"/>
    </row>
    <row r="71" spans="1:34" ht="60" customHeight="1" x14ac:dyDescent="0.2">
      <c r="A71" s="1050"/>
      <c r="B71" s="1051"/>
      <c r="C71" s="1051"/>
      <c r="D71" s="1052"/>
      <c r="E71" s="913" t="s">
        <v>292</v>
      </c>
      <c r="F71" s="913"/>
      <c r="G71" s="913"/>
      <c r="H71" s="913"/>
      <c r="I71" s="59">
        <v>0.9</v>
      </c>
      <c r="J71" s="59">
        <v>0.9</v>
      </c>
      <c r="K71" s="59">
        <v>0.9</v>
      </c>
      <c r="L71" s="59">
        <v>0.9</v>
      </c>
      <c r="M71" s="59">
        <v>0.9</v>
      </c>
      <c r="N71" s="59">
        <v>0.9</v>
      </c>
      <c r="O71" s="59">
        <v>0.9</v>
      </c>
      <c r="P71" s="59">
        <v>0.9</v>
      </c>
      <c r="Q71" s="59">
        <v>0.9</v>
      </c>
      <c r="R71" s="59">
        <v>0.9</v>
      </c>
      <c r="S71" s="59">
        <v>0.9</v>
      </c>
      <c r="T71" s="59">
        <v>0.9</v>
      </c>
      <c r="U71" s="745"/>
      <c r="V71" s="745"/>
      <c r="W71" s="745"/>
      <c r="X71" s="745"/>
      <c r="Y71" s="745"/>
      <c r="Z71" s="745"/>
      <c r="AA71" s="745"/>
      <c r="AB71" s="745"/>
      <c r="AC71" s="745"/>
      <c r="AD71" s="745"/>
      <c r="AE71" s="745"/>
      <c r="AF71" s="745"/>
      <c r="AG71" s="745"/>
      <c r="AH71" s="746"/>
    </row>
    <row r="72" spans="1:34" ht="28.5" customHeight="1" x14ac:dyDescent="0.2">
      <c r="A72" s="914" t="s">
        <v>293</v>
      </c>
      <c r="B72" s="915"/>
      <c r="C72" s="1053" t="s">
        <v>400</v>
      </c>
      <c r="D72" s="1053"/>
      <c r="E72" s="1053"/>
      <c r="F72" s="1053"/>
      <c r="G72" s="1053"/>
      <c r="H72" s="1053"/>
      <c r="I72" s="1053"/>
      <c r="J72" s="1053"/>
      <c r="K72" s="1053"/>
      <c r="L72" s="1053"/>
      <c r="M72" s="1053"/>
      <c r="N72" s="1053"/>
      <c r="O72" s="1053"/>
      <c r="P72" s="1053"/>
      <c r="Q72" s="1053"/>
      <c r="R72" s="1053"/>
      <c r="S72" s="1053"/>
      <c r="T72" s="1053"/>
      <c r="U72" s="1053"/>
      <c r="V72" s="1053"/>
      <c r="W72" s="1053"/>
      <c r="X72" s="1053"/>
      <c r="Y72" s="1053"/>
      <c r="Z72" s="1053"/>
      <c r="AA72" s="1053"/>
      <c r="AB72" s="1053"/>
      <c r="AC72" s="1053"/>
      <c r="AD72" s="1053"/>
      <c r="AE72" s="1053"/>
      <c r="AF72" s="1053"/>
      <c r="AG72" s="1053"/>
      <c r="AH72" s="1054"/>
    </row>
    <row r="73" spans="1:34" ht="15" customHeight="1" thickBot="1" x14ac:dyDescent="0.25">
      <c r="A73" s="1055"/>
      <c r="B73" s="1056"/>
      <c r="C73" s="1056"/>
      <c r="D73" s="1056"/>
      <c r="E73" s="1056"/>
      <c r="F73" s="1056"/>
      <c r="G73" s="1056"/>
      <c r="H73" s="1056"/>
      <c r="I73" s="1056"/>
      <c r="J73" s="1056"/>
      <c r="K73" s="1056"/>
      <c r="L73" s="1056"/>
      <c r="M73" s="1056"/>
      <c r="N73" s="1056"/>
      <c r="O73" s="1056"/>
      <c r="P73" s="1056"/>
      <c r="Q73" s="1056"/>
      <c r="R73" s="1056"/>
      <c r="S73" s="1056"/>
      <c r="T73" s="1056"/>
      <c r="U73" s="1056"/>
      <c r="V73" s="1056"/>
      <c r="W73" s="1056"/>
      <c r="X73" s="1056"/>
      <c r="Y73" s="1056"/>
      <c r="Z73" s="1056"/>
      <c r="AA73" s="1056"/>
      <c r="AB73" s="1056"/>
      <c r="AC73" s="1056"/>
      <c r="AD73" s="1056"/>
      <c r="AE73" s="1056"/>
      <c r="AF73" s="1056"/>
      <c r="AG73" s="1056"/>
      <c r="AH73" s="1057"/>
    </row>
    <row r="74" spans="1:34" ht="13.5" thickBot="1" x14ac:dyDescent="0.25">
      <c r="A74" s="39"/>
      <c r="B74" s="47"/>
      <c r="C74" s="47"/>
      <c r="D74" s="47"/>
      <c r="E74" s="40"/>
      <c r="F74" s="40"/>
      <c r="G74" s="40"/>
      <c r="H74" s="40"/>
      <c r="I74" s="40"/>
      <c r="J74" s="40"/>
      <c r="K74" s="40"/>
      <c r="L74" s="40"/>
      <c r="M74" s="40"/>
      <c r="N74" s="40"/>
      <c r="O74" s="41"/>
      <c r="P74" s="41"/>
      <c r="Q74" s="41"/>
      <c r="R74" s="41"/>
      <c r="S74" s="41"/>
      <c r="T74" s="41"/>
      <c r="U74" s="41"/>
      <c r="V74" s="41"/>
      <c r="W74" s="41"/>
      <c r="X74" s="41"/>
      <c r="Y74" s="41"/>
      <c r="Z74" s="41"/>
      <c r="AA74" s="41"/>
      <c r="AB74" s="41"/>
      <c r="AC74" s="41"/>
      <c r="AD74" s="41"/>
      <c r="AE74" s="41"/>
      <c r="AF74" s="41"/>
      <c r="AG74" s="41"/>
      <c r="AH74" s="42"/>
    </row>
    <row r="75" spans="1:34" ht="15" customHeight="1" x14ac:dyDescent="0.2">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2"/>
    </row>
    <row r="76" spans="1:34" ht="30" customHeight="1" x14ac:dyDescent="0.2">
      <c r="A76" s="767" t="s">
        <v>278</v>
      </c>
      <c r="B76" s="768"/>
      <c r="C76" s="768" t="s">
        <v>401</v>
      </c>
      <c r="D76" s="768"/>
      <c r="E76" s="768"/>
      <c r="F76" s="768"/>
      <c r="G76" s="768"/>
      <c r="H76" s="768"/>
      <c r="I76" s="768"/>
      <c r="J76" s="768"/>
      <c r="K76" s="768"/>
      <c r="L76" s="771"/>
      <c r="M76" s="769" t="s">
        <v>280</v>
      </c>
      <c r="N76" s="770"/>
      <c r="O76" s="770"/>
      <c r="P76" s="770"/>
      <c r="Q76" s="770"/>
      <c r="R76" s="768" t="s">
        <v>402</v>
      </c>
      <c r="S76" s="768"/>
      <c r="T76" s="768"/>
      <c r="U76" s="768"/>
      <c r="V76" s="768"/>
      <c r="W76" s="771"/>
      <c r="X76" s="769" t="s">
        <v>282</v>
      </c>
      <c r="Y76" s="770"/>
      <c r="Z76" s="770"/>
      <c r="AA76" s="770"/>
      <c r="AB76" s="770"/>
      <c r="AC76" s="768" t="s">
        <v>283</v>
      </c>
      <c r="AD76" s="768"/>
      <c r="AE76" s="768"/>
      <c r="AF76" s="768"/>
      <c r="AG76" s="768"/>
      <c r="AH76" s="772"/>
    </row>
    <row r="77" spans="1:34" ht="30" customHeight="1" x14ac:dyDescent="0.2">
      <c r="A77" s="1058" t="s">
        <v>284</v>
      </c>
      <c r="B77" s="1059"/>
      <c r="C77" s="1059"/>
      <c r="D77" s="1060"/>
      <c r="E77" s="921" t="s">
        <v>285</v>
      </c>
      <c r="F77" s="921"/>
      <c r="G77" s="921"/>
      <c r="H77" s="921"/>
      <c r="I77" s="921" t="s">
        <v>286</v>
      </c>
      <c r="J77" s="921"/>
      <c r="K77" s="921"/>
      <c r="L77" s="921"/>
      <c r="M77" s="921"/>
      <c r="N77" s="921"/>
      <c r="O77" s="921"/>
      <c r="P77" s="921"/>
      <c r="Q77" s="921"/>
      <c r="R77" s="921"/>
      <c r="S77" s="921"/>
      <c r="T77" s="921"/>
      <c r="U77" s="922" t="s">
        <v>287</v>
      </c>
      <c r="V77" s="922"/>
      <c r="W77" s="922"/>
      <c r="X77" s="922"/>
      <c r="Y77" s="922"/>
      <c r="Z77" s="922"/>
      <c r="AA77" s="922"/>
      <c r="AB77" s="922"/>
      <c r="AC77" s="922"/>
      <c r="AD77" s="922"/>
      <c r="AE77" s="922"/>
      <c r="AF77" s="922"/>
      <c r="AG77" s="922"/>
      <c r="AH77" s="923"/>
    </row>
    <row r="78" spans="1:34" ht="30" customHeight="1" x14ac:dyDescent="0.2">
      <c r="A78" s="1061"/>
      <c r="B78" s="1062"/>
      <c r="C78" s="1062"/>
      <c r="D78" s="1063"/>
      <c r="E78" s="921"/>
      <c r="F78" s="921"/>
      <c r="G78" s="921"/>
      <c r="H78" s="921"/>
      <c r="I78" s="73" t="s">
        <v>14</v>
      </c>
      <c r="J78" s="73" t="s">
        <v>15</v>
      </c>
      <c r="K78" s="73" t="s">
        <v>16</v>
      </c>
      <c r="L78" s="73" t="s">
        <v>17</v>
      </c>
      <c r="M78" s="73" t="s">
        <v>18</v>
      </c>
      <c r="N78" s="73" t="s">
        <v>19</v>
      </c>
      <c r="O78" s="73" t="s">
        <v>20</v>
      </c>
      <c r="P78" s="73" t="s">
        <v>21</v>
      </c>
      <c r="Q78" s="73" t="s">
        <v>22</v>
      </c>
      <c r="R78" s="73" t="s">
        <v>23</v>
      </c>
      <c r="S78" s="73" t="s">
        <v>24</v>
      </c>
      <c r="T78" s="73" t="s">
        <v>25</v>
      </c>
      <c r="U78" s="743"/>
      <c r="V78" s="743"/>
      <c r="W78" s="743"/>
      <c r="X78" s="743"/>
      <c r="Y78" s="743"/>
      <c r="Z78" s="743"/>
      <c r="AA78" s="743"/>
      <c r="AB78" s="743"/>
      <c r="AC78" s="743"/>
      <c r="AD78" s="743"/>
      <c r="AE78" s="743"/>
      <c r="AF78" s="743"/>
      <c r="AG78" s="743"/>
      <c r="AH78" s="744"/>
    </row>
    <row r="79" spans="1:34" ht="69.95" customHeight="1" x14ac:dyDescent="0.2">
      <c r="A79" s="1064" t="s">
        <v>403</v>
      </c>
      <c r="B79" s="1045"/>
      <c r="C79" s="1045"/>
      <c r="D79" s="1046"/>
      <c r="E79" s="924" t="s">
        <v>297</v>
      </c>
      <c r="F79" s="924"/>
      <c r="G79" s="924"/>
      <c r="H79" s="924"/>
      <c r="I79" s="12"/>
      <c r="J79" s="12"/>
      <c r="K79" s="12"/>
      <c r="L79" s="12"/>
      <c r="M79" s="12"/>
      <c r="N79" s="12"/>
      <c r="O79" s="12"/>
      <c r="P79" s="12"/>
      <c r="Q79" s="12"/>
      <c r="R79" s="12"/>
      <c r="S79" s="12"/>
      <c r="T79" s="12"/>
      <c r="U79" s="745"/>
      <c r="V79" s="745"/>
      <c r="W79" s="745"/>
      <c r="X79" s="745"/>
      <c r="Y79" s="745"/>
      <c r="Z79" s="745"/>
      <c r="AA79" s="745"/>
      <c r="AB79" s="745"/>
      <c r="AC79" s="745"/>
      <c r="AD79" s="745"/>
      <c r="AE79" s="745"/>
      <c r="AF79" s="745"/>
      <c r="AG79" s="745"/>
      <c r="AH79" s="746"/>
    </row>
    <row r="80" spans="1:34" ht="72" customHeight="1" x14ac:dyDescent="0.2">
      <c r="A80" s="1065"/>
      <c r="B80" s="1048"/>
      <c r="C80" s="1048"/>
      <c r="D80" s="1049"/>
      <c r="E80" s="924" t="s">
        <v>298</v>
      </c>
      <c r="F80" s="924"/>
      <c r="G80" s="924"/>
      <c r="H80" s="924"/>
      <c r="I80" s="12"/>
      <c r="J80" s="12"/>
      <c r="K80" s="12"/>
      <c r="L80" s="12"/>
      <c r="M80" s="12"/>
      <c r="N80" s="12"/>
      <c r="O80" s="12"/>
      <c r="P80" s="12"/>
      <c r="Q80" s="12"/>
      <c r="R80" s="12"/>
      <c r="S80" s="12"/>
      <c r="T80" s="12"/>
      <c r="U80" s="745"/>
      <c r="V80" s="745"/>
      <c r="W80" s="745"/>
      <c r="X80" s="745"/>
      <c r="Y80" s="745"/>
      <c r="Z80" s="745"/>
      <c r="AA80" s="745"/>
      <c r="AB80" s="745"/>
      <c r="AC80" s="745"/>
      <c r="AD80" s="745"/>
      <c r="AE80" s="745"/>
      <c r="AF80" s="745"/>
      <c r="AG80" s="745"/>
      <c r="AH80" s="746"/>
    </row>
    <row r="81" spans="1:34" ht="69.95" customHeight="1" x14ac:dyDescent="0.2">
      <c r="A81" s="1065"/>
      <c r="B81" s="1048"/>
      <c r="C81" s="1048"/>
      <c r="D81" s="1049"/>
      <c r="E81" s="925" t="s">
        <v>291</v>
      </c>
      <c r="F81" s="925"/>
      <c r="G81" s="925"/>
      <c r="H81" s="925"/>
      <c r="I81" s="66" t="e">
        <f t="shared" ref="I81:T81" si="6">+I80/I79</f>
        <v>#DIV/0!</v>
      </c>
      <c r="J81" s="66" t="e">
        <f t="shared" si="6"/>
        <v>#DIV/0!</v>
      </c>
      <c r="K81" s="66" t="e">
        <f t="shared" si="6"/>
        <v>#DIV/0!</v>
      </c>
      <c r="L81" s="66" t="e">
        <f t="shared" si="6"/>
        <v>#DIV/0!</v>
      </c>
      <c r="M81" s="66" t="e">
        <f t="shared" si="6"/>
        <v>#DIV/0!</v>
      </c>
      <c r="N81" s="66" t="e">
        <f t="shared" si="6"/>
        <v>#DIV/0!</v>
      </c>
      <c r="O81" s="66" t="e">
        <f t="shared" si="6"/>
        <v>#DIV/0!</v>
      </c>
      <c r="P81" s="66" t="e">
        <f t="shared" si="6"/>
        <v>#DIV/0!</v>
      </c>
      <c r="Q81" s="66" t="e">
        <f t="shared" si="6"/>
        <v>#DIV/0!</v>
      </c>
      <c r="R81" s="66" t="e">
        <f t="shared" si="6"/>
        <v>#DIV/0!</v>
      </c>
      <c r="S81" s="66" t="e">
        <f t="shared" si="6"/>
        <v>#DIV/0!</v>
      </c>
      <c r="T81" s="66" t="e">
        <f t="shared" si="6"/>
        <v>#DIV/0!</v>
      </c>
      <c r="U81" s="745"/>
      <c r="V81" s="745"/>
      <c r="W81" s="745"/>
      <c r="X81" s="745"/>
      <c r="Y81" s="745"/>
      <c r="Z81" s="745"/>
      <c r="AA81" s="745"/>
      <c r="AB81" s="745"/>
      <c r="AC81" s="745"/>
      <c r="AD81" s="745"/>
      <c r="AE81" s="745"/>
      <c r="AF81" s="745"/>
      <c r="AG81" s="745"/>
      <c r="AH81" s="746"/>
    </row>
    <row r="82" spans="1:34" ht="69.95" customHeight="1" x14ac:dyDescent="0.2">
      <c r="A82" s="1066"/>
      <c r="B82" s="1051"/>
      <c r="C82" s="1051"/>
      <c r="D82" s="1052"/>
      <c r="E82" s="925" t="s">
        <v>292</v>
      </c>
      <c r="F82" s="925"/>
      <c r="G82" s="925"/>
      <c r="H82" s="925"/>
      <c r="I82" s="67">
        <v>0.9</v>
      </c>
      <c r="J82" s="67">
        <v>0.9</v>
      </c>
      <c r="K82" s="67">
        <v>0.9</v>
      </c>
      <c r="L82" s="67">
        <v>0.9</v>
      </c>
      <c r="M82" s="67">
        <v>0.9</v>
      </c>
      <c r="N82" s="67">
        <v>0.9</v>
      </c>
      <c r="O82" s="67">
        <v>0.9</v>
      </c>
      <c r="P82" s="67">
        <v>0.9</v>
      </c>
      <c r="Q82" s="67">
        <v>0.9</v>
      </c>
      <c r="R82" s="67">
        <v>0.9</v>
      </c>
      <c r="S82" s="67">
        <v>0.9</v>
      </c>
      <c r="T82" s="67">
        <v>0.9</v>
      </c>
      <c r="U82" s="745"/>
      <c r="V82" s="745"/>
      <c r="W82" s="745"/>
      <c r="X82" s="745"/>
      <c r="Y82" s="745"/>
      <c r="Z82" s="745"/>
      <c r="AA82" s="745"/>
      <c r="AB82" s="745"/>
      <c r="AC82" s="745"/>
      <c r="AD82" s="745"/>
      <c r="AE82" s="745"/>
      <c r="AF82" s="745"/>
      <c r="AG82" s="745"/>
      <c r="AH82" s="746"/>
    </row>
    <row r="83" spans="1:34" ht="34.5" customHeight="1" x14ac:dyDescent="0.2">
      <c r="A83" s="926" t="s">
        <v>293</v>
      </c>
      <c r="B83" s="927"/>
      <c r="C83" s="927"/>
      <c r="D83" s="927"/>
      <c r="E83" s="927"/>
      <c r="F83" s="927"/>
      <c r="G83" s="927"/>
      <c r="H83" s="927"/>
      <c r="I83" s="927"/>
      <c r="J83" s="927"/>
      <c r="K83" s="927"/>
      <c r="L83" s="927"/>
      <c r="M83" s="927"/>
      <c r="N83" s="927"/>
      <c r="O83" s="927"/>
      <c r="P83" s="927"/>
      <c r="Q83" s="927"/>
      <c r="R83" s="927"/>
      <c r="S83" s="927"/>
      <c r="T83" s="927"/>
      <c r="U83" s="927"/>
      <c r="V83" s="927"/>
      <c r="W83" s="927"/>
      <c r="X83" s="927"/>
      <c r="Y83" s="927"/>
      <c r="Z83" s="927"/>
      <c r="AA83" s="927"/>
      <c r="AB83" s="927"/>
      <c r="AC83" s="927"/>
      <c r="AD83" s="927"/>
      <c r="AE83" s="927"/>
      <c r="AF83" s="927"/>
      <c r="AG83" s="927"/>
      <c r="AH83" s="928"/>
    </row>
    <row r="84" spans="1:34" ht="15" customHeight="1" thickBot="1" x14ac:dyDescent="0.25">
      <c r="A84" s="1067"/>
      <c r="B84" s="1068"/>
      <c r="C84" s="1068"/>
      <c r="D84" s="1068"/>
      <c r="E84" s="1068"/>
      <c r="F84" s="1068"/>
      <c r="G84" s="1068"/>
      <c r="H84" s="1068"/>
      <c r="I84" s="1068"/>
      <c r="J84" s="1068"/>
      <c r="K84" s="1068"/>
      <c r="L84" s="1068"/>
      <c r="M84" s="1068"/>
      <c r="N84" s="1068"/>
      <c r="O84" s="1068"/>
      <c r="P84" s="1068"/>
      <c r="Q84" s="1068"/>
      <c r="R84" s="1068"/>
      <c r="S84" s="1068"/>
      <c r="T84" s="1068"/>
      <c r="U84" s="1068"/>
      <c r="V84" s="1068"/>
      <c r="W84" s="1068"/>
      <c r="X84" s="1068"/>
      <c r="Y84" s="1068"/>
      <c r="Z84" s="1068"/>
      <c r="AA84" s="1068"/>
      <c r="AB84" s="1068"/>
      <c r="AC84" s="1068"/>
      <c r="AD84" s="1068"/>
      <c r="AE84" s="1068"/>
      <c r="AF84" s="1068"/>
      <c r="AG84" s="1068"/>
      <c r="AH84" s="1069"/>
    </row>
    <row r="85" spans="1:34" ht="17.25" customHeight="1" thickBot="1" x14ac:dyDescent="0.2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row>
    <row r="86" spans="1:34" ht="15" customHeight="1" x14ac:dyDescent="0.2">
      <c r="A86" s="244"/>
      <c r="B86" s="245"/>
      <c r="C86" s="245"/>
      <c r="D86" s="245"/>
      <c r="E86" s="245"/>
      <c r="F86" s="245"/>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6"/>
    </row>
    <row r="87" spans="1:34" ht="30" customHeight="1" x14ac:dyDescent="0.2">
      <c r="A87" s="767" t="s">
        <v>278</v>
      </c>
      <c r="B87" s="768"/>
      <c r="C87" s="768" t="s">
        <v>404</v>
      </c>
      <c r="D87" s="768"/>
      <c r="E87" s="768"/>
      <c r="F87" s="768"/>
      <c r="G87" s="768"/>
      <c r="H87" s="768"/>
      <c r="I87" s="768"/>
      <c r="J87" s="768"/>
      <c r="K87" s="768"/>
      <c r="L87" s="771"/>
      <c r="M87" s="769" t="s">
        <v>280</v>
      </c>
      <c r="N87" s="770"/>
      <c r="O87" s="770"/>
      <c r="P87" s="770"/>
      <c r="Q87" s="770"/>
      <c r="R87" s="768" t="s">
        <v>405</v>
      </c>
      <c r="S87" s="768"/>
      <c r="T87" s="768"/>
      <c r="U87" s="768"/>
      <c r="V87" s="768"/>
      <c r="W87" s="771"/>
      <c r="X87" s="769" t="s">
        <v>282</v>
      </c>
      <c r="Y87" s="770"/>
      <c r="Z87" s="770"/>
      <c r="AA87" s="770"/>
      <c r="AB87" s="770"/>
      <c r="AC87" s="768" t="s">
        <v>353</v>
      </c>
      <c r="AD87" s="768"/>
      <c r="AE87" s="768"/>
      <c r="AF87" s="768"/>
      <c r="AG87" s="768"/>
      <c r="AH87" s="772"/>
    </row>
    <row r="88" spans="1:34" ht="30" customHeight="1" x14ac:dyDescent="0.2">
      <c r="A88" s="1070" t="s">
        <v>284</v>
      </c>
      <c r="B88" s="1071"/>
      <c r="C88" s="1071"/>
      <c r="D88" s="1072"/>
      <c r="E88" s="936" t="s">
        <v>285</v>
      </c>
      <c r="F88" s="936"/>
      <c r="G88" s="936"/>
      <c r="H88" s="936"/>
      <c r="I88" s="936" t="s">
        <v>286</v>
      </c>
      <c r="J88" s="936"/>
      <c r="K88" s="936"/>
      <c r="L88" s="936"/>
      <c r="M88" s="936"/>
      <c r="N88" s="936"/>
      <c r="O88" s="936"/>
      <c r="P88" s="936"/>
      <c r="Q88" s="936"/>
      <c r="R88" s="936"/>
      <c r="S88" s="936"/>
      <c r="T88" s="936"/>
      <c r="U88" s="937" t="s">
        <v>287</v>
      </c>
      <c r="V88" s="937"/>
      <c r="W88" s="937"/>
      <c r="X88" s="937"/>
      <c r="Y88" s="937"/>
      <c r="Z88" s="937"/>
      <c r="AA88" s="937"/>
      <c r="AB88" s="937"/>
      <c r="AC88" s="937"/>
      <c r="AD88" s="937"/>
      <c r="AE88" s="937"/>
      <c r="AF88" s="937"/>
      <c r="AG88" s="937"/>
      <c r="AH88" s="938"/>
    </row>
    <row r="89" spans="1:34" ht="30" customHeight="1" x14ac:dyDescent="0.2">
      <c r="A89" s="1073"/>
      <c r="B89" s="1074"/>
      <c r="C89" s="1074"/>
      <c r="D89" s="1075"/>
      <c r="E89" s="936"/>
      <c r="F89" s="936"/>
      <c r="G89" s="936"/>
      <c r="H89" s="936"/>
      <c r="I89" s="247" t="s">
        <v>14</v>
      </c>
      <c r="J89" s="247" t="s">
        <v>15</v>
      </c>
      <c r="K89" s="247" t="s">
        <v>16</v>
      </c>
      <c r="L89" s="247" t="s">
        <v>17</v>
      </c>
      <c r="M89" s="247" t="s">
        <v>18</v>
      </c>
      <c r="N89" s="247" t="s">
        <v>19</v>
      </c>
      <c r="O89" s="247" t="s">
        <v>20</v>
      </c>
      <c r="P89" s="247" t="s">
        <v>21</v>
      </c>
      <c r="Q89" s="247" t="s">
        <v>22</v>
      </c>
      <c r="R89" s="247" t="s">
        <v>23</v>
      </c>
      <c r="S89" s="247" t="s">
        <v>24</v>
      </c>
      <c r="T89" s="247" t="s">
        <v>25</v>
      </c>
      <c r="U89" s="743"/>
      <c r="V89" s="743"/>
      <c r="W89" s="743"/>
      <c r="X89" s="743"/>
      <c r="Y89" s="743"/>
      <c r="Z89" s="743"/>
      <c r="AA89" s="743"/>
      <c r="AB89" s="743"/>
      <c r="AC89" s="743"/>
      <c r="AD89" s="743"/>
      <c r="AE89" s="743"/>
      <c r="AF89" s="743"/>
      <c r="AG89" s="743"/>
      <c r="AH89" s="744"/>
    </row>
    <row r="90" spans="1:34" ht="69.95" customHeight="1" x14ac:dyDescent="0.2">
      <c r="A90" s="1076"/>
      <c r="B90" s="1077"/>
      <c r="C90" s="1077"/>
      <c r="D90" s="1078"/>
      <c r="E90" s="939" t="s">
        <v>406</v>
      </c>
      <c r="F90" s="939"/>
      <c r="G90" s="939"/>
      <c r="H90" s="939"/>
      <c r="I90" s="57"/>
      <c r="J90" s="12"/>
      <c r="K90" s="12"/>
      <c r="L90" s="12"/>
      <c r="M90" s="12"/>
      <c r="N90" s="12"/>
      <c r="O90" s="12"/>
      <c r="P90" s="12"/>
      <c r="Q90" s="12"/>
      <c r="R90" s="12"/>
      <c r="S90" s="12"/>
      <c r="T90" s="12"/>
      <c r="U90" s="745"/>
      <c r="V90" s="745"/>
      <c r="W90" s="745"/>
      <c r="X90" s="745"/>
      <c r="Y90" s="745"/>
      <c r="Z90" s="745"/>
      <c r="AA90" s="745"/>
      <c r="AB90" s="745"/>
      <c r="AC90" s="745"/>
      <c r="AD90" s="745"/>
      <c r="AE90" s="745"/>
      <c r="AF90" s="745"/>
      <c r="AG90" s="745"/>
      <c r="AH90" s="746"/>
    </row>
    <row r="91" spans="1:34" ht="69.95" customHeight="1" x14ac:dyDescent="0.2">
      <c r="A91" s="1079"/>
      <c r="B91" s="1080"/>
      <c r="C91" s="1080"/>
      <c r="D91" s="1081"/>
      <c r="E91" s="939" t="s">
        <v>407</v>
      </c>
      <c r="F91" s="939"/>
      <c r="G91" s="939"/>
      <c r="H91" s="939"/>
      <c r="I91" s="12"/>
      <c r="J91" s="12"/>
      <c r="K91" s="12"/>
      <c r="L91" s="12"/>
      <c r="M91" s="12"/>
      <c r="N91" s="12"/>
      <c r="O91" s="12"/>
      <c r="P91" s="12"/>
      <c r="Q91" s="12"/>
      <c r="R91" s="12"/>
      <c r="S91" s="12"/>
      <c r="T91" s="12"/>
      <c r="U91" s="745"/>
      <c r="V91" s="745"/>
      <c r="W91" s="745"/>
      <c r="X91" s="745"/>
      <c r="Y91" s="745"/>
      <c r="Z91" s="745"/>
      <c r="AA91" s="745"/>
      <c r="AB91" s="745"/>
      <c r="AC91" s="745"/>
      <c r="AD91" s="745"/>
      <c r="AE91" s="745"/>
      <c r="AF91" s="745"/>
      <c r="AG91" s="745"/>
      <c r="AH91" s="746"/>
    </row>
    <row r="92" spans="1:34" ht="69.95" customHeight="1" x14ac:dyDescent="0.2">
      <c r="A92" s="1079"/>
      <c r="B92" s="1080"/>
      <c r="C92" s="1080"/>
      <c r="D92" s="1081"/>
      <c r="E92" s="940" t="s">
        <v>291</v>
      </c>
      <c r="F92" s="940"/>
      <c r="G92" s="940"/>
      <c r="H92" s="940"/>
      <c r="I92" s="248" t="e">
        <f>(I91*100)/I90</f>
        <v>#DIV/0!</v>
      </c>
      <c r="J92" s="248" t="e">
        <f t="shared" ref="J92:T92" si="7">(J91*100)/J90</f>
        <v>#DIV/0!</v>
      </c>
      <c r="K92" s="248" t="e">
        <f t="shared" si="7"/>
        <v>#DIV/0!</v>
      </c>
      <c r="L92" s="248" t="e">
        <f t="shared" si="7"/>
        <v>#DIV/0!</v>
      </c>
      <c r="M92" s="248" t="e">
        <f t="shared" si="7"/>
        <v>#DIV/0!</v>
      </c>
      <c r="N92" s="248" t="e">
        <f t="shared" si="7"/>
        <v>#DIV/0!</v>
      </c>
      <c r="O92" s="248" t="e">
        <f t="shared" si="7"/>
        <v>#DIV/0!</v>
      </c>
      <c r="P92" s="248" t="e">
        <f t="shared" si="7"/>
        <v>#DIV/0!</v>
      </c>
      <c r="Q92" s="248" t="e">
        <f t="shared" si="7"/>
        <v>#DIV/0!</v>
      </c>
      <c r="R92" s="248" t="e">
        <f t="shared" si="7"/>
        <v>#DIV/0!</v>
      </c>
      <c r="S92" s="248" t="e">
        <f t="shared" si="7"/>
        <v>#DIV/0!</v>
      </c>
      <c r="T92" s="248" t="e">
        <f t="shared" si="7"/>
        <v>#DIV/0!</v>
      </c>
      <c r="U92" s="745"/>
      <c r="V92" s="745"/>
      <c r="W92" s="745"/>
      <c r="X92" s="745"/>
      <c r="Y92" s="745"/>
      <c r="Z92" s="745"/>
      <c r="AA92" s="745"/>
      <c r="AB92" s="745"/>
      <c r="AC92" s="745"/>
      <c r="AD92" s="745"/>
      <c r="AE92" s="745"/>
      <c r="AF92" s="745"/>
      <c r="AG92" s="745"/>
      <c r="AH92" s="746"/>
    </row>
    <row r="93" spans="1:34" ht="69.95" customHeight="1" x14ac:dyDescent="0.2">
      <c r="A93" s="1082"/>
      <c r="B93" s="1083"/>
      <c r="C93" s="1083"/>
      <c r="D93" s="1084"/>
      <c r="E93" s="940" t="s">
        <v>292</v>
      </c>
      <c r="F93" s="940"/>
      <c r="G93" s="940"/>
      <c r="H93" s="940"/>
      <c r="I93" s="249">
        <v>0</v>
      </c>
      <c r="J93" s="249">
        <v>0</v>
      </c>
      <c r="K93" s="249">
        <v>0</v>
      </c>
      <c r="L93" s="249">
        <v>0</v>
      </c>
      <c r="M93" s="249">
        <v>0</v>
      </c>
      <c r="N93" s="249">
        <v>0</v>
      </c>
      <c r="O93" s="249">
        <v>0</v>
      </c>
      <c r="P93" s="249">
        <v>0</v>
      </c>
      <c r="Q93" s="249">
        <v>0</v>
      </c>
      <c r="R93" s="249">
        <v>0</v>
      </c>
      <c r="S93" s="249">
        <v>0</v>
      </c>
      <c r="T93" s="249">
        <v>0</v>
      </c>
      <c r="U93" s="745"/>
      <c r="V93" s="745"/>
      <c r="W93" s="745"/>
      <c r="X93" s="745"/>
      <c r="Y93" s="745"/>
      <c r="Z93" s="745"/>
      <c r="AA93" s="745"/>
      <c r="AB93" s="745"/>
      <c r="AC93" s="745"/>
      <c r="AD93" s="745"/>
      <c r="AE93" s="745"/>
      <c r="AF93" s="745"/>
      <c r="AG93" s="745"/>
      <c r="AH93" s="746"/>
    </row>
    <row r="94" spans="1:34" ht="34.5" customHeight="1" x14ac:dyDescent="0.2">
      <c r="A94" s="941" t="s">
        <v>293</v>
      </c>
      <c r="B94" s="942"/>
      <c r="C94" s="942"/>
      <c r="D94" s="942"/>
      <c r="E94" s="942"/>
      <c r="F94" s="942"/>
      <c r="G94" s="942"/>
      <c r="H94" s="942"/>
      <c r="I94" s="942"/>
      <c r="J94" s="942"/>
      <c r="K94" s="942"/>
      <c r="L94" s="942"/>
      <c r="M94" s="942"/>
      <c r="N94" s="942"/>
      <c r="O94" s="942"/>
      <c r="P94" s="942"/>
      <c r="Q94" s="942"/>
      <c r="R94" s="942"/>
      <c r="S94" s="942"/>
      <c r="T94" s="942"/>
      <c r="U94" s="942"/>
      <c r="V94" s="942"/>
      <c r="W94" s="942"/>
      <c r="X94" s="942"/>
      <c r="Y94" s="942"/>
      <c r="Z94" s="942"/>
      <c r="AA94" s="942"/>
      <c r="AB94" s="942"/>
      <c r="AC94" s="942"/>
      <c r="AD94" s="942"/>
      <c r="AE94" s="942"/>
      <c r="AF94" s="942"/>
      <c r="AG94" s="942"/>
      <c r="AH94" s="943"/>
    </row>
    <row r="95" spans="1:34" ht="15" customHeight="1" thickBot="1" x14ac:dyDescent="0.25">
      <c r="A95" s="1085"/>
      <c r="B95" s="1086"/>
      <c r="C95" s="1086"/>
      <c r="D95" s="1086"/>
      <c r="E95" s="1086"/>
      <c r="F95" s="1086"/>
      <c r="G95" s="1086"/>
      <c r="H95" s="1086"/>
      <c r="I95" s="1086"/>
      <c r="J95" s="1086"/>
      <c r="K95" s="1086"/>
      <c r="L95" s="1086"/>
      <c r="M95" s="1086"/>
      <c r="N95" s="1086"/>
      <c r="O95" s="1086"/>
      <c r="P95" s="1086"/>
      <c r="Q95" s="1086"/>
      <c r="R95" s="1086"/>
      <c r="S95" s="1086"/>
      <c r="T95" s="1086"/>
      <c r="U95" s="1086"/>
      <c r="V95" s="1086"/>
      <c r="W95" s="1086"/>
      <c r="X95" s="1086"/>
      <c r="Y95" s="1086"/>
      <c r="Z95" s="1086"/>
      <c r="AA95" s="1086"/>
      <c r="AB95" s="1086"/>
      <c r="AC95" s="1086"/>
      <c r="AD95" s="1086"/>
      <c r="AE95" s="1086"/>
      <c r="AF95" s="1086"/>
      <c r="AG95" s="1086"/>
      <c r="AH95" s="1087"/>
    </row>
    <row r="96" spans="1:34" ht="13.5" thickBot="1" x14ac:dyDescent="0.25">
      <c r="A96" s="39"/>
      <c r="B96" s="47"/>
      <c r="C96" s="47"/>
      <c r="D96" s="47"/>
      <c r="E96" s="40"/>
      <c r="F96" s="40"/>
      <c r="G96" s="40"/>
      <c r="H96" s="40"/>
      <c r="I96" s="40"/>
      <c r="J96" s="40"/>
      <c r="K96" s="40"/>
      <c r="L96" s="40"/>
      <c r="M96" s="40"/>
      <c r="N96" s="40"/>
      <c r="O96" s="41"/>
      <c r="P96" s="41"/>
      <c r="Q96" s="41"/>
      <c r="R96" s="41"/>
      <c r="S96" s="41"/>
      <c r="T96" s="41"/>
      <c r="U96" s="41"/>
      <c r="V96" s="41"/>
      <c r="W96" s="41"/>
      <c r="X96" s="41"/>
      <c r="Y96" s="41"/>
      <c r="Z96" s="41"/>
      <c r="AA96" s="41"/>
      <c r="AB96" s="41"/>
      <c r="AC96" s="41"/>
      <c r="AD96" s="41"/>
      <c r="AE96" s="41"/>
      <c r="AF96" s="41"/>
      <c r="AG96" s="41"/>
      <c r="AH96" s="42"/>
    </row>
    <row r="97" spans="1:40" ht="15" customHeight="1" x14ac:dyDescent="0.2">
      <c r="A97" s="947"/>
      <c r="B97" s="948"/>
      <c r="C97" s="948"/>
      <c r="D97" s="948"/>
      <c r="E97" s="948"/>
      <c r="F97" s="948"/>
      <c r="G97" s="948"/>
      <c r="H97" s="948"/>
      <c r="I97" s="948"/>
      <c r="J97" s="948"/>
      <c r="K97" s="948"/>
      <c r="L97" s="948"/>
      <c r="M97" s="948"/>
      <c r="N97" s="948"/>
      <c r="O97" s="948"/>
      <c r="P97" s="948"/>
      <c r="Q97" s="948"/>
      <c r="R97" s="948"/>
      <c r="S97" s="948"/>
      <c r="T97" s="948"/>
      <c r="U97" s="948"/>
      <c r="V97" s="948"/>
      <c r="W97" s="948"/>
      <c r="X97" s="948"/>
      <c r="Y97" s="948"/>
      <c r="Z97" s="948"/>
      <c r="AA97" s="948"/>
      <c r="AB97" s="948"/>
      <c r="AC97" s="948"/>
      <c r="AD97" s="948"/>
      <c r="AE97" s="948"/>
      <c r="AF97" s="948"/>
      <c r="AG97" s="948"/>
      <c r="AH97" s="949"/>
    </row>
    <row r="98" spans="1:40" ht="30" customHeight="1" x14ac:dyDescent="0.2">
      <c r="A98" s="767" t="s">
        <v>278</v>
      </c>
      <c r="B98" s="768"/>
      <c r="C98" s="768" t="s">
        <v>408</v>
      </c>
      <c r="D98" s="768"/>
      <c r="E98" s="768"/>
      <c r="F98" s="768"/>
      <c r="G98" s="768"/>
      <c r="H98" s="768"/>
      <c r="I98" s="768"/>
      <c r="J98" s="768"/>
      <c r="K98" s="768"/>
      <c r="L98" s="771"/>
      <c r="M98" s="769" t="s">
        <v>280</v>
      </c>
      <c r="N98" s="770"/>
      <c r="O98" s="770"/>
      <c r="P98" s="770"/>
      <c r="Q98" s="770"/>
      <c r="R98" s="768" t="s">
        <v>409</v>
      </c>
      <c r="S98" s="768"/>
      <c r="T98" s="768"/>
      <c r="U98" s="768"/>
      <c r="V98" s="768"/>
      <c r="W98" s="771"/>
      <c r="X98" s="769" t="s">
        <v>282</v>
      </c>
      <c r="Y98" s="770"/>
      <c r="Z98" s="770"/>
      <c r="AA98" s="770"/>
      <c r="AB98" s="770"/>
      <c r="AC98" s="768" t="s">
        <v>353</v>
      </c>
      <c r="AD98" s="768"/>
      <c r="AE98" s="768"/>
      <c r="AF98" s="768"/>
      <c r="AG98" s="768"/>
      <c r="AH98" s="772"/>
    </row>
    <row r="99" spans="1:40" ht="30" customHeight="1" x14ac:dyDescent="0.2">
      <c r="A99" s="1088" t="s">
        <v>284</v>
      </c>
      <c r="B99" s="1089"/>
      <c r="C99" s="1089"/>
      <c r="D99" s="1090"/>
      <c r="E99" s="952" t="s">
        <v>285</v>
      </c>
      <c r="F99" s="952"/>
      <c r="G99" s="952"/>
      <c r="H99" s="952"/>
      <c r="I99" s="952" t="s">
        <v>286</v>
      </c>
      <c r="J99" s="952"/>
      <c r="K99" s="952"/>
      <c r="L99" s="952"/>
      <c r="M99" s="952"/>
      <c r="N99" s="952"/>
      <c r="O99" s="952"/>
      <c r="P99" s="952"/>
      <c r="Q99" s="952"/>
      <c r="R99" s="952"/>
      <c r="S99" s="952"/>
      <c r="T99" s="952"/>
      <c r="U99" s="953" t="s">
        <v>287</v>
      </c>
      <c r="V99" s="953"/>
      <c r="W99" s="953"/>
      <c r="X99" s="953"/>
      <c r="Y99" s="953"/>
      <c r="Z99" s="953"/>
      <c r="AA99" s="953"/>
      <c r="AB99" s="953"/>
      <c r="AC99" s="953"/>
      <c r="AD99" s="953"/>
      <c r="AE99" s="953"/>
      <c r="AF99" s="953"/>
      <c r="AG99" s="953"/>
      <c r="AH99" s="954"/>
    </row>
    <row r="100" spans="1:40" ht="30" customHeight="1" x14ac:dyDescent="0.2">
      <c r="A100" s="1091"/>
      <c r="B100" s="1092"/>
      <c r="C100" s="1092"/>
      <c r="D100" s="1093"/>
      <c r="E100" s="952"/>
      <c r="F100" s="952"/>
      <c r="G100" s="952"/>
      <c r="H100" s="952"/>
      <c r="I100" s="250" t="s">
        <v>14</v>
      </c>
      <c r="J100" s="250" t="s">
        <v>15</v>
      </c>
      <c r="K100" s="250" t="s">
        <v>16</v>
      </c>
      <c r="L100" s="250" t="s">
        <v>17</v>
      </c>
      <c r="M100" s="250" t="s">
        <v>18</v>
      </c>
      <c r="N100" s="250" t="s">
        <v>19</v>
      </c>
      <c r="O100" s="250" t="s">
        <v>20</v>
      </c>
      <c r="P100" s="250" t="s">
        <v>21</v>
      </c>
      <c r="Q100" s="250" t="s">
        <v>22</v>
      </c>
      <c r="R100" s="250" t="s">
        <v>23</v>
      </c>
      <c r="S100" s="250" t="s">
        <v>24</v>
      </c>
      <c r="T100" s="250" t="s">
        <v>25</v>
      </c>
      <c r="U100" s="743"/>
      <c r="V100" s="743"/>
      <c r="W100" s="743"/>
      <c r="X100" s="743"/>
      <c r="Y100" s="743"/>
      <c r="Z100" s="743"/>
      <c r="AA100" s="743"/>
      <c r="AB100" s="743"/>
      <c r="AC100" s="743"/>
      <c r="AD100" s="743"/>
      <c r="AE100" s="743"/>
      <c r="AF100" s="743"/>
      <c r="AG100" s="743"/>
      <c r="AH100" s="744"/>
    </row>
    <row r="101" spans="1:40" ht="69.95" customHeight="1" x14ac:dyDescent="0.2">
      <c r="A101" s="1094"/>
      <c r="B101" s="1095"/>
      <c r="C101" s="1095"/>
      <c r="D101" s="1096"/>
      <c r="E101" s="956" t="s">
        <v>410</v>
      </c>
      <c r="F101" s="956"/>
      <c r="G101" s="956"/>
      <c r="H101" s="956"/>
      <c r="I101" s="57"/>
      <c r="J101" s="12"/>
      <c r="K101" s="12"/>
      <c r="L101" s="12"/>
      <c r="M101" s="12"/>
      <c r="N101" s="12"/>
      <c r="O101" s="12"/>
      <c r="P101" s="12"/>
      <c r="Q101" s="12"/>
      <c r="R101" s="12"/>
      <c r="S101" s="12"/>
      <c r="T101" s="12"/>
      <c r="U101" s="745"/>
      <c r="V101" s="745"/>
      <c r="W101" s="745"/>
      <c r="X101" s="745"/>
      <c r="Y101" s="745"/>
      <c r="Z101" s="745"/>
      <c r="AA101" s="745"/>
      <c r="AB101" s="745"/>
      <c r="AC101" s="745"/>
      <c r="AD101" s="745"/>
      <c r="AE101" s="745"/>
      <c r="AF101" s="745"/>
      <c r="AG101" s="745"/>
      <c r="AH101" s="746"/>
    </row>
    <row r="102" spans="1:40" ht="69.95" customHeight="1" x14ac:dyDescent="0.2">
      <c r="A102" s="1097"/>
      <c r="B102" s="1098"/>
      <c r="C102" s="1098"/>
      <c r="D102" s="1099"/>
      <c r="E102" s="956" t="s">
        <v>407</v>
      </c>
      <c r="F102" s="956"/>
      <c r="G102" s="956"/>
      <c r="H102" s="956"/>
      <c r="I102" s="12"/>
      <c r="J102" s="12"/>
      <c r="K102" s="12"/>
      <c r="L102" s="12"/>
      <c r="M102" s="12"/>
      <c r="N102" s="12"/>
      <c r="O102" s="12"/>
      <c r="P102" s="12"/>
      <c r="Q102" s="12"/>
      <c r="R102" s="12"/>
      <c r="S102" s="12"/>
      <c r="T102" s="12"/>
      <c r="U102" s="745"/>
      <c r="V102" s="745"/>
      <c r="W102" s="745"/>
      <c r="X102" s="745"/>
      <c r="Y102" s="745"/>
      <c r="Z102" s="745"/>
      <c r="AA102" s="745"/>
      <c r="AB102" s="745"/>
      <c r="AC102" s="745"/>
      <c r="AD102" s="745"/>
      <c r="AE102" s="745"/>
      <c r="AF102" s="745"/>
      <c r="AG102" s="745"/>
      <c r="AH102" s="746"/>
    </row>
    <row r="103" spans="1:40" ht="69.95" customHeight="1" x14ac:dyDescent="0.2">
      <c r="A103" s="1097"/>
      <c r="B103" s="1098"/>
      <c r="C103" s="1098"/>
      <c r="D103" s="1099"/>
      <c r="E103" s="956" t="s">
        <v>291</v>
      </c>
      <c r="F103" s="956"/>
      <c r="G103" s="956"/>
      <c r="H103" s="956"/>
      <c r="I103" s="251" t="e">
        <f>(I102*100)/I101</f>
        <v>#DIV/0!</v>
      </c>
      <c r="J103" s="251" t="e">
        <f t="shared" ref="J103:T103" si="8">(J102*100)/J101</f>
        <v>#DIV/0!</v>
      </c>
      <c r="K103" s="251" t="e">
        <f t="shared" si="8"/>
        <v>#DIV/0!</v>
      </c>
      <c r="L103" s="251" t="e">
        <f t="shared" si="8"/>
        <v>#DIV/0!</v>
      </c>
      <c r="M103" s="251" t="e">
        <f t="shared" si="8"/>
        <v>#DIV/0!</v>
      </c>
      <c r="N103" s="251" t="e">
        <f t="shared" si="8"/>
        <v>#DIV/0!</v>
      </c>
      <c r="O103" s="251" t="e">
        <f t="shared" si="8"/>
        <v>#DIV/0!</v>
      </c>
      <c r="P103" s="251" t="e">
        <f t="shared" si="8"/>
        <v>#DIV/0!</v>
      </c>
      <c r="Q103" s="251" t="e">
        <f t="shared" si="8"/>
        <v>#DIV/0!</v>
      </c>
      <c r="R103" s="251" t="e">
        <f t="shared" si="8"/>
        <v>#DIV/0!</v>
      </c>
      <c r="S103" s="251" t="e">
        <f t="shared" si="8"/>
        <v>#DIV/0!</v>
      </c>
      <c r="T103" s="251" t="e">
        <f t="shared" si="8"/>
        <v>#DIV/0!</v>
      </c>
      <c r="U103" s="745"/>
      <c r="V103" s="745"/>
      <c r="W103" s="745"/>
      <c r="X103" s="745"/>
      <c r="Y103" s="745"/>
      <c r="Z103" s="745"/>
      <c r="AA103" s="745"/>
      <c r="AB103" s="745"/>
      <c r="AC103" s="745"/>
      <c r="AD103" s="745"/>
      <c r="AE103" s="745"/>
      <c r="AF103" s="745"/>
      <c r="AG103" s="745"/>
      <c r="AH103" s="746"/>
    </row>
    <row r="104" spans="1:40" ht="69.95" customHeight="1" x14ac:dyDescent="0.2">
      <c r="A104" s="1100"/>
      <c r="B104" s="1101"/>
      <c r="C104" s="1101"/>
      <c r="D104" s="1102"/>
      <c r="E104" s="956" t="s">
        <v>411</v>
      </c>
      <c r="F104" s="956"/>
      <c r="G104" s="956"/>
      <c r="H104" s="956"/>
      <c r="I104" s="258">
        <v>0.56999999999999995</v>
      </c>
      <c r="J104" s="258">
        <v>0.56999999999999995</v>
      </c>
      <c r="K104" s="258">
        <v>0.56999999999999995</v>
      </c>
      <c r="L104" s="258">
        <v>0.56999999999999995</v>
      </c>
      <c r="M104" s="258">
        <v>0.56999999999999995</v>
      </c>
      <c r="N104" s="258">
        <v>0.56999999999999995</v>
      </c>
      <c r="O104" s="258">
        <v>0.56999999999999995</v>
      </c>
      <c r="P104" s="258">
        <v>0.56999999999999995</v>
      </c>
      <c r="Q104" s="258">
        <v>0.56999999999999995</v>
      </c>
      <c r="R104" s="258">
        <v>0.56999999999999995</v>
      </c>
      <c r="S104" s="258">
        <v>0.56999999999999995</v>
      </c>
      <c r="T104" s="258">
        <v>0.56999999999999995</v>
      </c>
      <c r="U104" s="745"/>
      <c r="V104" s="745"/>
      <c r="W104" s="745"/>
      <c r="X104" s="745"/>
      <c r="Y104" s="745"/>
      <c r="Z104" s="745"/>
      <c r="AA104" s="745"/>
      <c r="AB104" s="745"/>
      <c r="AC104" s="745"/>
      <c r="AD104" s="745"/>
      <c r="AE104" s="745"/>
      <c r="AF104" s="745"/>
      <c r="AG104" s="745"/>
      <c r="AH104" s="746"/>
    </row>
    <row r="105" spans="1:40" ht="34.5" customHeight="1" x14ac:dyDescent="0.2">
      <c r="A105" s="957" t="s">
        <v>293</v>
      </c>
      <c r="B105" s="958"/>
      <c r="C105" s="958"/>
      <c r="D105" s="958"/>
      <c r="E105" s="958"/>
      <c r="F105" s="958"/>
      <c r="G105" s="958"/>
      <c r="H105" s="958"/>
      <c r="I105" s="958"/>
      <c r="J105" s="958"/>
      <c r="K105" s="958"/>
      <c r="L105" s="958"/>
      <c r="M105" s="958"/>
      <c r="N105" s="958"/>
      <c r="O105" s="958"/>
      <c r="P105" s="958"/>
      <c r="Q105" s="958"/>
      <c r="R105" s="958"/>
      <c r="S105" s="958"/>
      <c r="T105" s="958"/>
      <c r="U105" s="958"/>
      <c r="V105" s="958"/>
      <c r="W105" s="958"/>
      <c r="X105" s="958"/>
      <c r="Y105" s="958"/>
      <c r="Z105" s="958"/>
      <c r="AA105" s="958"/>
      <c r="AB105" s="958"/>
      <c r="AC105" s="958"/>
      <c r="AD105" s="958"/>
      <c r="AE105" s="958"/>
      <c r="AF105" s="958"/>
      <c r="AG105" s="958"/>
      <c r="AH105" s="959"/>
    </row>
    <row r="106" spans="1:40" ht="15" customHeight="1" thickBot="1" x14ac:dyDescent="0.25">
      <c r="A106" s="1103"/>
      <c r="B106" s="1104"/>
      <c r="C106" s="1104"/>
      <c r="D106" s="1104"/>
      <c r="E106" s="1104"/>
      <c r="F106" s="1104"/>
      <c r="G106" s="1104"/>
      <c r="H106" s="1104"/>
      <c r="I106" s="1104"/>
      <c r="J106" s="1104"/>
      <c r="K106" s="1104"/>
      <c r="L106" s="1104"/>
      <c r="M106" s="1104"/>
      <c r="N106" s="1104"/>
      <c r="O106" s="1104"/>
      <c r="P106" s="1104"/>
      <c r="Q106" s="1104"/>
      <c r="R106" s="1104"/>
      <c r="S106" s="1104"/>
      <c r="T106" s="1104"/>
      <c r="U106" s="1104"/>
      <c r="V106" s="1104"/>
      <c r="W106" s="1104"/>
      <c r="X106" s="1104"/>
      <c r="Y106" s="1104"/>
      <c r="Z106" s="1104"/>
      <c r="AA106" s="1104"/>
      <c r="AB106" s="1104"/>
      <c r="AC106" s="1104"/>
      <c r="AD106" s="1104"/>
      <c r="AE106" s="1104"/>
      <c r="AF106" s="1104"/>
      <c r="AG106" s="1104"/>
      <c r="AH106" s="1105"/>
    </row>
    <row r="107" spans="1:40" s="35" customFormat="1" ht="13.5" thickBot="1" x14ac:dyDescent="0.25">
      <c r="A107" s="48"/>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50"/>
      <c r="AI107" s="3"/>
      <c r="AJ107" s="3"/>
      <c r="AK107" s="3"/>
      <c r="AL107" s="3"/>
      <c r="AM107" s="3"/>
    </row>
    <row r="108" spans="1:40" ht="30" customHeight="1" x14ac:dyDescent="0.2">
      <c r="A108" s="652" t="s">
        <v>300</v>
      </c>
      <c r="B108" s="653"/>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c r="AF108" s="653"/>
      <c r="AG108" s="653"/>
      <c r="AH108" s="869"/>
      <c r="AI108" s="35"/>
      <c r="AJ108" s="35"/>
      <c r="AK108" s="35"/>
      <c r="AL108" s="35"/>
      <c r="AM108" s="35"/>
      <c r="AN108" s="35"/>
    </row>
    <row r="109" spans="1:40" ht="45" customHeight="1" x14ac:dyDescent="0.2">
      <c r="A109" s="833" t="s">
        <v>301</v>
      </c>
      <c r="B109" s="834"/>
      <c r="C109" s="834"/>
      <c r="D109" s="834"/>
      <c r="E109" s="834"/>
      <c r="F109" s="834"/>
      <c r="G109" s="834"/>
      <c r="H109" s="834"/>
      <c r="I109" s="834"/>
      <c r="J109" s="835"/>
      <c r="K109" s="836" t="s">
        <v>302</v>
      </c>
      <c r="L109" s="836"/>
      <c r="M109" s="836"/>
      <c r="N109" s="836" t="s">
        <v>303</v>
      </c>
      <c r="O109" s="836"/>
      <c r="P109" s="836"/>
      <c r="Q109" s="836"/>
      <c r="R109" s="836"/>
      <c r="S109" s="836"/>
      <c r="T109" s="836"/>
      <c r="U109" s="836"/>
      <c r="V109" s="836"/>
      <c r="W109" s="836"/>
      <c r="X109" s="836"/>
      <c r="Y109" s="836"/>
      <c r="Z109" s="836" t="s">
        <v>304</v>
      </c>
      <c r="AA109" s="836"/>
      <c r="AB109" s="836"/>
      <c r="AC109" s="836" t="s">
        <v>305</v>
      </c>
      <c r="AD109" s="836"/>
      <c r="AE109" s="836"/>
      <c r="AF109" s="836"/>
      <c r="AG109" s="836"/>
      <c r="AH109" s="837"/>
      <c r="AI109" s="35"/>
      <c r="AJ109" s="35"/>
      <c r="AK109" s="35"/>
      <c r="AL109" s="35"/>
      <c r="AM109" s="35"/>
      <c r="AN109" s="35"/>
    </row>
    <row r="110" spans="1:40" ht="139.5" customHeight="1" x14ac:dyDescent="0.2">
      <c r="A110" s="717"/>
      <c r="B110" s="718"/>
      <c r="C110" s="718"/>
      <c r="D110" s="718"/>
      <c r="E110" s="718"/>
      <c r="F110" s="718"/>
      <c r="G110" s="718"/>
      <c r="H110" s="718"/>
      <c r="I110" s="718"/>
      <c r="J110" s="816"/>
      <c r="K110" s="817"/>
      <c r="L110" s="639"/>
      <c r="M110" s="639"/>
      <c r="N110" s="639"/>
      <c r="O110" s="639"/>
      <c r="P110" s="639"/>
      <c r="Q110" s="639"/>
      <c r="R110" s="639"/>
      <c r="S110" s="639"/>
      <c r="T110" s="639"/>
      <c r="U110" s="639"/>
      <c r="V110" s="639"/>
      <c r="W110" s="639"/>
      <c r="X110" s="639"/>
      <c r="Y110" s="639"/>
      <c r="Z110" s="817"/>
      <c r="AA110" s="639"/>
      <c r="AB110" s="639"/>
      <c r="AC110" s="867"/>
      <c r="AD110" s="633"/>
      <c r="AE110" s="633"/>
      <c r="AF110" s="633"/>
      <c r="AG110" s="633"/>
      <c r="AH110" s="641"/>
      <c r="AI110" s="35"/>
      <c r="AJ110" s="35"/>
      <c r="AK110" s="35"/>
      <c r="AL110" s="35"/>
      <c r="AM110" s="35"/>
      <c r="AN110" s="35"/>
    </row>
    <row r="111" spans="1:40" ht="55.5" customHeight="1" x14ac:dyDescent="0.2">
      <c r="A111" s="894"/>
      <c r="B111" s="895"/>
      <c r="C111" s="895"/>
      <c r="D111" s="895"/>
      <c r="E111" s="895"/>
      <c r="F111" s="895"/>
      <c r="G111" s="895"/>
      <c r="H111" s="895"/>
      <c r="I111" s="895"/>
      <c r="J111" s="895"/>
      <c r="K111" s="817"/>
      <c r="L111" s="639"/>
      <c r="M111" s="639"/>
      <c r="N111" s="639"/>
      <c r="O111" s="639"/>
      <c r="P111" s="639"/>
      <c r="Q111" s="639"/>
      <c r="R111" s="639"/>
      <c r="S111" s="639"/>
      <c r="T111" s="639"/>
      <c r="U111" s="639"/>
      <c r="V111" s="639"/>
      <c r="W111" s="639"/>
      <c r="X111" s="639"/>
      <c r="Y111" s="639"/>
      <c r="Z111" s="817"/>
      <c r="AA111" s="639"/>
      <c r="AB111" s="639"/>
      <c r="AC111" s="639"/>
      <c r="AD111" s="639"/>
      <c r="AE111" s="639"/>
      <c r="AF111" s="639"/>
      <c r="AG111" s="639"/>
      <c r="AH111" s="640"/>
      <c r="AI111" s="35"/>
      <c r="AJ111" s="35"/>
      <c r="AK111" s="35"/>
      <c r="AL111" s="35"/>
      <c r="AM111" s="35"/>
      <c r="AN111" s="35"/>
    </row>
    <row r="112" spans="1:40" ht="55.5" customHeight="1" x14ac:dyDescent="0.2">
      <c r="A112" s="894"/>
      <c r="B112" s="895"/>
      <c r="C112" s="895"/>
      <c r="D112" s="895"/>
      <c r="E112" s="895"/>
      <c r="F112" s="895"/>
      <c r="G112" s="895"/>
      <c r="H112" s="895"/>
      <c r="I112" s="895"/>
      <c r="J112" s="895"/>
      <c r="K112" s="817"/>
      <c r="L112" s="639"/>
      <c r="M112" s="639"/>
      <c r="N112" s="639"/>
      <c r="O112" s="639"/>
      <c r="P112" s="639"/>
      <c r="Q112" s="639"/>
      <c r="R112" s="639"/>
      <c r="S112" s="639"/>
      <c r="T112" s="639"/>
      <c r="U112" s="639"/>
      <c r="V112" s="639"/>
      <c r="W112" s="639"/>
      <c r="X112" s="639"/>
      <c r="Y112" s="639"/>
      <c r="Z112" s="817"/>
      <c r="AA112" s="639"/>
      <c r="AB112" s="639"/>
      <c r="AC112" s="639"/>
      <c r="AD112" s="639"/>
      <c r="AE112" s="639"/>
      <c r="AF112" s="639"/>
      <c r="AG112" s="639"/>
      <c r="AH112" s="640"/>
      <c r="AI112" s="35"/>
      <c r="AJ112" s="35"/>
      <c r="AK112" s="35"/>
      <c r="AL112" s="35"/>
      <c r="AM112" s="35"/>
      <c r="AN112" s="35"/>
    </row>
    <row r="113" spans="1:40" ht="13.5" thickBot="1" x14ac:dyDescent="0.25">
      <c r="A113" s="648"/>
      <c r="B113" s="649"/>
      <c r="C113" s="649"/>
      <c r="D113" s="649"/>
      <c r="E113" s="649"/>
      <c r="F113" s="649"/>
      <c r="G113" s="649"/>
      <c r="H113" s="649"/>
      <c r="I113" s="649"/>
      <c r="J113" s="650"/>
      <c r="K113" s="651"/>
      <c r="L113" s="651"/>
      <c r="M113" s="651"/>
      <c r="N113" s="651"/>
      <c r="O113" s="651"/>
      <c r="P113" s="651"/>
      <c r="Q113" s="651"/>
      <c r="R113" s="651"/>
      <c r="S113" s="651"/>
      <c r="T113" s="651"/>
      <c r="U113" s="651"/>
      <c r="V113" s="651"/>
      <c r="W113" s="651"/>
      <c r="X113" s="651"/>
      <c r="Y113" s="651"/>
      <c r="Z113" s="651"/>
      <c r="AA113" s="651"/>
      <c r="AB113" s="651"/>
      <c r="AC113" s="651"/>
      <c r="AD113" s="651"/>
      <c r="AE113" s="651"/>
      <c r="AF113" s="651"/>
      <c r="AG113" s="651"/>
      <c r="AH113" s="823"/>
      <c r="AI113" s="35"/>
      <c r="AJ113" s="35"/>
      <c r="AK113" s="35"/>
      <c r="AL113" s="35"/>
      <c r="AM113" s="35"/>
      <c r="AN113" s="35"/>
    </row>
    <row r="114" spans="1:40" ht="12.75" customHeight="1" x14ac:dyDescent="0.2">
      <c r="A114" s="990" t="s">
        <v>306</v>
      </c>
      <c r="B114" s="991"/>
      <c r="C114" s="991"/>
      <c r="D114" s="991"/>
      <c r="E114" s="991"/>
      <c r="F114" s="991"/>
      <c r="G114" s="991"/>
      <c r="H114" s="991"/>
      <c r="I114" s="991"/>
      <c r="J114" s="991"/>
      <c r="K114" s="991"/>
      <c r="L114" s="991"/>
      <c r="M114" s="991"/>
      <c r="N114" s="991"/>
      <c r="O114" s="991"/>
      <c r="P114" s="991"/>
      <c r="Q114" s="991"/>
      <c r="R114" s="991"/>
      <c r="S114" s="991"/>
      <c r="T114" s="991"/>
      <c r="U114" s="991"/>
      <c r="V114" s="991"/>
      <c r="W114" s="991"/>
      <c r="X114" s="991"/>
      <c r="Y114" s="991"/>
      <c r="Z114" s="991"/>
      <c r="AA114" s="991"/>
      <c r="AB114" s="991"/>
      <c r="AC114" s="991"/>
      <c r="AD114" s="991"/>
      <c r="AE114" s="991"/>
      <c r="AF114" s="991"/>
      <c r="AG114" s="991"/>
      <c r="AH114" s="992"/>
    </row>
    <row r="115" spans="1:40" ht="12.75" customHeight="1" x14ac:dyDescent="0.2">
      <c r="A115" s="993"/>
      <c r="B115" s="994"/>
      <c r="C115" s="994"/>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4"/>
      <c r="AA115" s="994"/>
      <c r="AB115" s="994"/>
      <c r="AC115" s="994"/>
      <c r="AD115" s="994"/>
      <c r="AE115" s="994"/>
      <c r="AF115" s="994"/>
      <c r="AG115" s="994"/>
      <c r="AH115" s="995"/>
    </row>
    <row r="116" spans="1:40" ht="15.75" customHeight="1" x14ac:dyDescent="0.2">
      <c r="A116" s="993"/>
      <c r="B116" s="994"/>
      <c r="C116" s="994"/>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4"/>
      <c r="AA116" s="994"/>
      <c r="AB116" s="994"/>
      <c r="AC116" s="994"/>
      <c r="AD116" s="994"/>
      <c r="AE116" s="994"/>
      <c r="AF116" s="994"/>
      <c r="AG116" s="994"/>
      <c r="AH116" s="995"/>
    </row>
    <row r="117" spans="1:40" ht="12.75" customHeight="1" x14ac:dyDescent="0.2">
      <c r="A117" s="993"/>
      <c r="B117" s="994"/>
      <c r="C117" s="994"/>
      <c r="D117" s="994"/>
      <c r="E117" s="994"/>
      <c r="F117" s="994"/>
      <c r="G117" s="994"/>
      <c r="H117" s="994"/>
      <c r="I117" s="994"/>
      <c r="J117" s="994"/>
      <c r="K117" s="994"/>
      <c r="L117" s="994"/>
      <c r="M117" s="994"/>
      <c r="N117" s="994"/>
      <c r="O117" s="994"/>
      <c r="P117" s="994"/>
      <c r="Q117" s="994"/>
      <c r="R117" s="994"/>
      <c r="S117" s="994"/>
      <c r="T117" s="994"/>
      <c r="U117" s="994"/>
      <c r="V117" s="994"/>
      <c r="W117" s="994"/>
      <c r="X117" s="994"/>
      <c r="Y117" s="994"/>
      <c r="Z117" s="994"/>
      <c r="AA117" s="994"/>
      <c r="AB117" s="994"/>
      <c r="AC117" s="994"/>
      <c r="AD117" s="994"/>
      <c r="AE117" s="994"/>
      <c r="AF117" s="994"/>
      <c r="AG117" s="994"/>
      <c r="AH117" s="995"/>
    </row>
    <row r="118" spans="1:40" ht="12.75" customHeight="1" thickBot="1" x14ac:dyDescent="0.25">
      <c r="A118" s="996"/>
      <c r="B118" s="997"/>
      <c r="C118" s="997"/>
      <c r="D118" s="997"/>
      <c r="E118" s="997"/>
      <c r="F118" s="997"/>
      <c r="G118" s="997"/>
      <c r="H118" s="997"/>
      <c r="I118" s="997"/>
      <c r="J118" s="997"/>
      <c r="K118" s="997"/>
      <c r="L118" s="997"/>
      <c r="M118" s="997"/>
      <c r="N118" s="997"/>
      <c r="O118" s="997"/>
      <c r="P118" s="997"/>
      <c r="Q118" s="997"/>
      <c r="R118" s="997"/>
      <c r="S118" s="997"/>
      <c r="T118" s="997"/>
      <c r="U118" s="997"/>
      <c r="V118" s="997"/>
      <c r="W118" s="997"/>
      <c r="X118" s="997"/>
      <c r="Y118" s="997"/>
      <c r="Z118" s="997"/>
      <c r="AA118" s="997"/>
      <c r="AB118" s="997"/>
      <c r="AC118" s="997"/>
      <c r="AD118" s="997"/>
      <c r="AE118" s="997"/>
      <c r="AF118" s="997"/>
      <c r="AG118" s="997"/>
      <c r="AH118" s="998"/>
    </row>
    <row r="119" spans="1:40" ht="12.75" customHeight="1" thickBot="1" x14ac:dyDescent="0.25">
      <c r="B119" s="35"/>
      <c r="C119" s="35"/>
      <c r="D119" s="35"/>
    </row>
    <row r="120" spans="1:40" ht="24.75" customHeight="1" x14ac:dyDescent="0.2">
      <c r="A120" s="652" t="s">
        <v>307</v>
      </c>
      <c r="B120" s="653"/>
      <c r="C120" s="653"/>
      <c r="D120" s="653"/>
      <c r="E120" s="653"/>
      <c r="F120" s="653"/>
      <c r="G120" s="653"/>
      <c r="H120" s="653"/>
      <c r="I120" s="653"/>
      <c r="J120" s="653"/>
      <c r="K120" s="653"/>
      <c r="L120" s="653"/>
      <c r="M120" s="653"/>
      <c r="N120" s="653"/>
      <c r="O120" s="653"/>
      <c r="P120" s="653"/>
      <c r="Q120" s="653"/>
      <c r="R120" s="653"/>
      <c r="S120" s="653"/>
      <c r="T120" s="653"/>
      <c r="U120" s="653"/>
      <c r="V120" s="653"/>
      <c r="W120" s="653"/>
      <c r="X120" s="653"/>
      <c r="Y120" s="653"/>
      <c r="Z120" s="653"/>
      <c r="AA120" s="653"/>
      <c r="AB120" s="653"/>
      <c r="AC120" s="653"/>
      <c r="AD120" s="653"/>
      <c r="AE120" s="653"/>
      <c r="AF120" s="653"/>
      <c r="AG120" s="653"/>
      <c r="AH120" s="869"/>
    </row>
    <row r="121" spans="1:40" ht="19.5" customHeight="1" x14ac:dyDescent="0.2">
      <c r="A121" s="999" t="s">
        <v>308</v>
      </c>
      <c r="B121" s="1000"/>
      <c r="C121" s="1000"/>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0"/>
      <c r="AA121" s="1000"/>
      <c r="AB121" s="1000"/>
      <c r="AC121" s="1000"/>
      <c r="AD121" s="1000"/>
      <c r="AE121" s="1000"/>
      <c r="AF121" s="1000"/>
      <c r="AG121" s="1000"/>
      <c r="AH121" s="1001"/>
    </row>
    <row r="122" spans="1:40" ht="18" customHeight="1" x14ac:dyDescent="0.2">
      <c r="A122" s="800" t="s">
        <v>309</v>
      </c>
      <c r="B122" s="801"/>
      <c r="C122" s="801"/>
      <c r="D122" s="802"/>
      <c r="E122" s="806" t="s">
        <v>14</v>
      </c>
      <c r="F122" s="783"/>
      <c r="G122" s="783" t="s">
        <v>15</v>
      </c>
      <c r="H122" s="783"/>
      <c r="I122" s="783" t="s">
        <v>16</v>
      </c>
      <c r="J122" s="783"/>
      <c r="K122" s="783" t="s">
        <v>17</v>
      </c>
      <c r="L122" s="783"/>
      <c r="M122" s="783" t="s">
        <v>18</v>
      </c>
      <c r="N122" s="783"/>
      <c r="O122" s="783" t="s">
        <v>19</v>
      </c>
      <c r="P122" s="783"/>
      <c r="Q122" s="783" t="s">
        <v>20</v>
      </c>
      <c r="R122" s="783"/>
      <c r="S122" s="783" t="s">
        <v>310</v>
      </c>
      <c r="T122" s="783"/>
      <c r="U122" s="783" t="s">
        <v>22</v>
      </c>
      <c r="V122" s="783"/>
      <c r="W122" s="783" t="s">
        <v>23</v>
      </c>
      <c r="X122" s="783"/>
      <c r="Y122" s="783" t="s">
        <v>24</v>
      </c>
      <c r="Z122" s="783"/>
      <c r="AA122" s="783" t="s">
        <v>25</v>
      </c>
      <c r="AB122" s="784" t="s">
        <v>311</v>
      </c>
      <c r="AC122" s="807" t="s">
        <v>312</v>
      </c>
      <c r="AD122" s="808"/>
      <c r="AE122" s="808"/>
      <c r="AF122" s="808"/>
      <c r="AG122" s="808"/>
      <c r="AH122" s="809"/>
    </row>
    <row r="123" spans="1:40" ht="18" customHeight="1" x14ac:dyDescent="0.2">
      <c r="A123" s="803"/>
      <c r="B123" s="804"/>
      <c r="C123" s="804"/>
      <c r="D123" s="805"/>
      <c r="E123" s="51" t="s">
        <v>313</v>
      </c>
      <c r="F123" s="52" t="s">
        <v>314</v>
      </c>
      <c r="G123" s="52" t="s">
        <v>313</v>
      </c>
      <c r="H123" s="52" t="s">
        <v>314</v>
      </c>
      <c r="I123" s="52" t="s">
        <v>313</v>
      </c>
      <c r="J123" s="52" t="s">
        <v>314</v>
      </c>
      <c r="K123" s="52" t="s">
        <v>313</v>
      </c>
      <c r="L123" s="52" t="s">
        <v>314</v>
      </c>
      <c r="M123" s="52" t="s">
        <v>313</v>
      </c>
      <c r="N123" s="52" t="s">
        <v>314</v>
      </c>
      <c r="O123" s="52" t="s">
        <v>313</v>
      </c>
      <c r="P123" s="52" t="s">
        <v>314</v>
      </c>
      <c r="Q123" s="52" t="s">
        <v>313</v>
      </c>
      <c r="R123" s="52" t="s">
        <v>314</v>
      </c>
      <c r="S123" s="52" t="s">
        <v>313</v>
      </c>
      <c r="T123" s="52" t="s">
        <v>314</v>
      </c>
      <c r="U123" s="52" t="s">
        <v>313</v>
      </c>
      <c r="V123" s="52" t="s">
        <v>314</v>
      </c>
      <c r="W123" s="52" t="s">
        <v>313</v>
      </c>
      <c r="X123" s="52" t="s">
        <v>314</v>
      </c>
      <c r="Y123" s="52" t="s">
        <v>313</v>
      </c>
      <c r="Z123" s="52" t="s">
        <v>314</v>
      </c>
      <c r="AA123" s="52" t="s">
        <v>313</v>
      </c>
      <c r="AB123" s="53" t="s">
        <v>314</v>
      </c>
      <c r="AC123" s="810"/>
      <c r="AD123" s="811"/>
      <c r="AE123" s="811"/>
      <c r="AF123" s="811"/>
      <c r="AG123" s="811"/>
      <c r="AH123" s="812"/>
    </row>
    <row r="124" spans="1:40" ht="18" customHeight="1" x14ac:dyDescent="0.2">
      <c r="A124" s="1106"/>
      <c r="B124" s="1107"/>
      <c r="C124" s="1107"/>
      <c r="D124" s="1108"/>
      <c r="E124" s="259"/>
      <c r="F124" s="260"/>
      <c r="G124" s="260"/>
      <c r="H124" s="260"/>
      <c r="I124" s="260"/>
      <c r="J124" s="260"/>
      <c r="K124" s="260"/>
      <c r="L124" s="260"/>
      <c r="M124" s="260"/>
      <c r="N124" s="260"/>
      <c r="O124" s="260"/>
      <c r="P124" s="260"/>
      <c r="Q124" s="260"/>
      <c r="R124" s="260"/>
      <c r="S124" s="260"/>
      <c r="T124" s="260"/>
      <c r="U124" s="260"/>
      <c r="V124" s="260"/>
      <c r="W124" s="260"/>
      <c r="X124" s="260"/>
      <c r="Y124" s="260"/>
      <c r="Z124" s="260"/>
      <c r="AA124" s="260"/>
      <c r="AB124" s="261"/>
      <c r="AC124" s="813"/>
      <c r="AD124" s="814"/>
      <c r="AE124" s="814"/>
      <c r="AF124" s="814"/>
      <c r="AG124" s="814"/>
      <c r="AH124" s="815"/>
    </row>
    <row r="125" spans="1:40" ht="13.5" thickBot="1" x14ac:dyDescent="0.25">
      <c r="A125" s="780"/>
      <c r="B125" s="781"/>
      <c r="C125" s="781"/>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1"/>
      <c r="AA125" s="781"/>
      <c r="AB125" s="781"/>
      <c r="AC125" s="781"/>
      <c r="AD125" s="781"/>
      <c r="AE125" s="781"/>
      <c r="AF125" s="781"/>
      <c r="AG125" s="781"/>
      <c r="AH125" s="782"/>
    </row>
  </sheetData>
  <mergeCells count="224">
    <mergeCell ref="AC122:AH124"/>
    <mergeCell ref="A125:AH125"/>
    <mergeCell ref="Q122:R122"/>
    <mergeCell ref="S122:T122"/>
    <mergeCell ref="U122:V122"/>
    <mergeCell ref="W122:X122"/>
    <mergeCell ref="Y122:Z122"/>
    <mergeCell ref="AA122:AB122"/>
    <mergeCell ref="A114:AH118"/>
    <mergeCell ref="A120:AH120"/>
    <mergeCell ref="A121:AH121"/>
    <mergeCell ref="A122:D124"/>
    <mergeCell ref="E122:F122"/>
    <mergeCell ref="G122:H122"/>
    <mergeCell ref="I122:J122"/>
    <mergeCell ref="K122:L122"/>
    <mergeCell ref="M122:N122"/>
    <mergeCell ref="O122:P122"/>
    <mergeCell ref="A112:J112"/>
    <mergeCell ref="K112:M112"/>
    <mergeCell ref="N112:Y112"/>
    <mergeCell ref="Z112:AB112"/>
    <mergeCell ref="AC112:AH112"/>
    <mergeCell ref="A113:J113"/>
    <mergeCell ref="K113:M113"/>
    <mergeCell ref="N113:Y113"/>
    <mergeCell ref="Z113:AB113"/>
    <mergeCell ref="AC113:AH113"/>
    <mergeCell ref="A110:J110"/>
    <mergeCell ref="K110:M110"/>
    <mergeCell ref="N110:Y110"/>
    <mergeCell ref="Z110:AB110"/>
    <mergeCell ref="AC110:AH110"/>
    <mergeCell ref="A111:J111"/>
    <mergeCell ref="K111:M111"/>
    <mergeCell ref="N111:Y111"/>
    <mergeCell ref="Z111:AB111"/>
    <mergeCell ref="AC111:AH111"/>
    <mergeCell ref="A105:B105"/>
    <mergeCell ref="C105:AH105"/>
    <mergeCell ref="A106:AH106"/>
    <mergeCell ref="A108:AH108"/>
    <mergeCell ref="A109:J109"/>
    <mergeCell ref="K109:M109"/>
    <mergeCell ref="N109:Y109"/>
    <mergeCell ref="Z109:AB109"/>
    <mergeCell ref="AC109:AH109"/>
    <mergeCell ref="A99:D100"/>
    <mergeCell ref="E99:H100"/>
    <mergeCell ref="I99:T99"/>
    <mergeCell ref="U99:AH99"/>
    <mergeCell ref="U100:AH104"/>
    <mergeCell ref="A101:D104"/>
    <mergeCell ref="E101:H101"/>
    <mergeCell ref="E102:H102"/>
    <mergeCell ref="E103:H103"/>
    <mergeCell ref="E104:H104"/>
    <mergeCell ref="A94:B94"/>
    <mergeCell ref="C94:AH94"/>
    <mergeCell ref="A95:AH95"/>
    <mergeCell ref="A97:AH97"/>
    <mergeCell ref="A98:B98"/>
    <mergeCell ref="C98:L98"/>
    <mergeCell ref="M98:Q98"/>
    <mergeCell ref="R98:W98"/>
    <mergeCell ref="X98:AB98"/>
    <mergeCell ref="AC98:AH98"/>
    <mergeCell ref="A88:D89"/>
    <mergeCell ref="E88:H89"/>
    <mergeCell ref="I88:T88"/>
    <mergeCell ref="U88:AH88"/>
    <mergeCell ref="U89:AH93"/>
    <mergeCell ref="A90:D93"/>
    <mergeCell ref="E90:H90"/>
    <mergeCell ref="E91:H91"/>
    <mergeCell ref="E92:H92"/>
    <mergeCell ref="E93:H93"/>
    <mergeCell ref="A83:B83"/>
    <mergeCell ref="C83:AH83"/>
    <mergeCell ref="A84:AH84"/>
    <mergeCell ref="A87:B87"/>
    <mergeCell ref="C87:L87"/>
    <mergeCell ref="M87:Q87"/>
    <mergeCell ref="R87:W87"/>
    <mergeCell ref="X87:AB87"/>
    <mergeCell ref="AC87:AH87"/>
    <mergeCell ref="A77:D78"/>
    <mergeCell ref="E77:H78"/>
    <mergeCell ref="I77:T77"/>
    <mergeCell ref="U77:AH77"/>
    <mergeCell ref="U78:AH82"/>
    <mergeCell ref="A79:D82"/>
    <mergeCell ref="E79:H79"/>
    <mergeCell ref="E80:H80"/>
    <mergeCell ref="E81:H81"/>
    <mergeCell ref="E82:H82"/>
    <mergeCell ref="A72:B72"/>
    <mergeCell ref="C72:AH72"/>
    <mergeCell ref="A73:AH73"/>
    <mergeCell ref="A76:B76"/>
    <mergeCell ref="C76:L76"/>
    <mergeCell ref="M76:Q76"/>
    <mergeCell ref="R76:W76"/>
    <mergeCell ref="X76:AB76"/>
    <mergeCell ref="AC76:AH76"/>
    <mergeCell ref="A66:D67"/>
    <mergeCell ref="E66:H67"/>
    <mergeCell ref="I66:T66"/>
    <mergeCell ref="U66:AH66"/>
    <mergeCell ref="U67:AH71"/>
    <mergeCell ref="A68:D71"/>
    <mergeCell ref="E68:H68"/>
    <mergeCell ref="E69:H69"/>
    <mergeCell ref="E70:H70"/>
    <mergeCell ref="E71:H71"/>
    <mergeCell ref="A52:A57"/>
    <mergeCell ref="B52:D52"/>
    <mergeCell ref="E52:AB52"/>
    <mergeCell ref="AC52:AE52"/>
    <mergeCell ref="B53:D53"/>
    <mergeCell ref="B54:D54"/>
    <mergeCell ref="B55:D55"/>
    <mergeCell ref="B56:D56"/>
    <mergeCell ref="A65:B65"/>
    <mergeCell ref="C65:L65"/>
    <mergeCell ref="M65:Q65"/>
    <mergeCell ref="R65:W65"/>
    <mergeCell ref="X65:AB65"/>
    <mergeCell ref="AC65:AH65"/>
    <mergeCell ref="B57:D57"/>
    <mergeCell ref="A58:A60"/>
    <mergeCell ref="B58:D58"/>
    <mergeCell ref="B59:D59"/>
    <mergeCell ref="B60:D60"/>
    <mergeCell ref="A62:AH62"/>
    <mergeCell ref="AF38:AH38"/>
    <mergeCell ref="B39:D39"/>
    <mergeCell ref="B51:D51"/>
    <mergeCell ref="B43:D43"/>
    <mergeCell ref="B44:D44"/>
    <mergeCell ref="B45:D45"/>
    <mergeCell ref="B46:D46"/>
    <mergeCell ref="B47:D47"/>
    <mergeCell ref="B40:D40"/>
    <mergeCell ref="B41:D41"/>
    <mergeCell ref="B42:D42"/>
    <mergeCell ref="B48:D48"/>
    <mergeCell ref="B49:D49"/>
    <mergeCell ref="B50:D50"/>
    <mergeCell ref="B34:D34"/>
    <mergeCell ref="B35:D35"/>
    <mergeCell ref="B36:D36"/>
    <mergeCell ref="E36:AB36"/>
    <mergeCell ref="B28:D28"/>
    <mergeCell ref="A26:A27"/>
    <mergeCell ref="B37:AB37"/>
    <mergeCell ref="B38:AB38"/>
    <mergeCell ref="A28:A51"/>
    <mergeCell ref="AC28:AE28"/>
    <mergeCell ref="B29:D29"/>
    <mergeCell ref="B30:D30"/>
    <mergeCell ref="B31:D31"/>
    <mergeCell ref="B32:D32"/>
    <mergeCell ref="B33:D33"/>
    <mergeCell ref="U24:V24"/>
    <mergeCell ref="W24:X24"/>
    <mergeCell ref="Y24:Z24"/>
    <mergeCell ref="AA24:AB24"/>
    <mergeCell ref="B26:AB26"/>
    <mergeCell ref="B27:D27"/>
    <mergeCell ref="I24:J24"/>
    <mergeCell ref="K24:L24"/>
    <mergeCell ref="M24:N24"/>
    <mergeCell ref="O24:P24"/>
    <mergeCell ref="Q24:R24"/>
    <mergeCell ref="S24:T24"/>
    <mergeCell ref="U20:W20"/>
    <mergeCell ref="Y20:AA20"/>
    <mergeCell ref="A21:AH21"/>
    <mergeCell ref="A22:A25"/>
    <mergeCell ref="B22:D25"/>
    <mergeCell ref="E22:AB22"/>
    <mergeCell ref="AC22:AH27"/>
    <mergeCell ref="E23:AB23"/>
    <mergeCell ref="E24:F24"/>
    <mergeCell ref="G24:H24"/>
    <mergeCell ref="A20:F20"/>
    <mergeCell ref="I20:K20"/>
    <mergeCell ref="M20:O20"/>
    <mergeCell ref="Q20:S20"/>
    <mergeCell ref="R13:AB18"/>
    <mergeCell ref="AC13:AH18"/>
    <mergeCell ref="A14:D14"/>
    <mergeCell ref="E14:G14"/>
    <mergeCell ref="H14:Q14"/>
    <mergeCell ref="A15:D15"/>
    <mergeCell ref="E15:G15"/>
    <mergeCell ref="A18:D18"/>
    <mergeCell ref="E18:G18"/>
    <mergeCell ref="H18:Q18"/>
    <mergeCell ref="H15:Q15"/>
    <mergeCell ref="A16:D16"/>
    <mergeCell ref="E16:G16"/>
    <mergeCell ref="H16:Q16"/>
    <mergeCell ref="A17:D17"/>
    <mergeCell ref="E17:G17"/>
    <mergeCell ref="H17:Q17"/>
    <mergeCell ref="A13:D13"/>
    <mergeCell ref="E13:G13"/>
    <mergeCell ref="H13:Q13"/>
    <mergeCell ref="A8:AH8"/>
    <mergeCell ref="A9:AH9"/>
    <mergeCell ref="A10:AH10"/>
    <mergeCell ref="A12:D12"/>
    <mergeCell ref="E12:G12"/>
    <mergeCell ref="H12:Q12"/>
    <mergeCell ref="R12:AB12"/>
    <mergeCell ref="AC12:AH12"/>
    <mergeCell ref="A1:D3"/>
    <mergeCell ref="E1:AB3"/>
    <mergeCell ref="AC1:AH3"/>
    <mergeCell ref="A5:AH5"/>
    <mergeCell ref="A6:AH6"/>
    <mergeCell ref="A7:AH7"/>
  </mergeCells>
  <conditionalFormatting sqref="E27 G27 I27 K27 M27 O27 Q27 S27 U27 W27 Y27 AA27 E30:E35 G30:G35 I30:I35 K30:K35 M30:M35 O30:O35 Q30:Q35 S30:S35 U30:U35 W30:W35 Y30:Y35 AA30:AA35 E40">
    <cfRule type="cellIs" dxfId="69" priority="10" operator="between">
      <formula>1</formula>
      <formula>100</formula>
    </cfRule>
  </conditionalFormatting>
  <conditionalFormatting sqref="E39 G39:G51 I39:I51 K39:K51 M39:M51 O39:O51 Q39:Q51 S39:S51 U39:U51 W39:W51 Y39:Y51 AA39:AA51 E41:E51">
    <cfRule type="cellIs" dxfId="68" priority="22" operator="between">
      <formula>1</formula>
      <formula>1000</formula>
    </cfRule>
  </conditionalFormatting>
  <conditionalFormatting sqref="E53:E54 G53:G54 I53:I54 K53:K54 M53:M54 O53:O54 Q53:Q54 S53:S54 U53:U54 W53:W54 Y53:Y54 AA53:AA54">
    <cfRule type="cellIs" dxfId="67" priority="31" operator="between">
      <formula>1</formula>
      <formula>100</formula>
    </cfRule>
  </conditionalFormatting>
  <conditionalFormatting sqref="E56:E57 G56:G57 I56:I57 K56:K57 M56:M57 O56:O57 Q56:Q57 S56:S57 U56:U57 W56:W57">
    <cfRule type="cellIs" dxfId="66" priority="27" operator="between">
      <formula>1</formula>
      <formula>100</formula>
    </cfRule>
  </conditionalFormatting>
  <conditionalFormatting sqref="E59:E60 G59:G60 I59:I60 K59:K60 M59:M60 O59:O60 Q59:Q60 S59:S60 U59:U60 W59:W60 Y59:Y60 AA59:AA60">
    <cfRule type="cellIs" dxfId="65" priority="25" operator="between">
      <formula>1</formula>
      <formula>100</formula>
    </cfRule>
  </conditionalFormatting>
  <conditionalFormatting sqref="F27 H27 J27 L27 N27 P27 R27 T27 V27 X27 Z27 AB27 F30:F35 H30:H35 J30:J35 L30:L35 N30:N35 P30:P35 R30:R35 T30:T35 V30:V35 X30:X35 Z30:Z35 AB30:AB35 F40 AB40">
    <cfRule type="cellIs" dxfId="64" priority="9" operator="between">
      <formula>1</formula>
      <formula>100</formula>
    </cfRule>
  </conditionalFormatting>
  <conditionalFormatting sqref="F39 N39:N41 H39:H51 L39:L51 P39:P51 R39:R51 T39:T51 V39:V51 X39:X51 Z39:Z51 J40:J51 F41:F51 AB41:AB51 N43:N51">
    <cfRule type="cellIs" dxfId="63" priority="21" operator="between">
      <formula>1</formula>
      <formula>1000</formula>
    </cfRule>
  </conditionalFormatting>
  <conditionalFormatting sqref="F53:F54 H53:H54 J53:J54 L53:L54 N53:N54 P53:P54 R53:R54 T53:T54 V53:V54 X53:X54 Z53:Z54 AB53:AB54">
    <cfRule type="cellIs" dxfId="62" priority="30" operator="between">
      <formula>1</formula>
      <formula>100</formula>
    </cfRule>
  </conditionalFormatting>
  <conditionalFormatting sqref="F56:F57 H56:H57 J56:J57 L56:L57 N56:N57 P56:P57 R56:R57 T56:T57 V56:V57 X56:X57">
    <cfRule type="cellIs" dxfId="61" priority="26" operator="between">
      <formula>1</formula>
      <formula>100</formula>
    </cfRule>
  </conditionalFormatting>
  <conditionalFormatting sqref="F59:F60 H59:H60 J59:J60 L59:L60 N59:N60 P59:P60 R59:R60 T59:T60 V59:V60 X59:X60 Z59:Z60 AB59:AB60">
    <cfRule type="cellIs" dxfId="60" priority="24" operator="between">
      <formula>1</formula>
      <formula>100</formula>
    </cfRule>
  </conditionalFormatting>
  <conditionalFormatting sqref="J39">
    <cfRule type="cellIs" dxfId="59" priority="23" operator="between">
      <formula>1</formula>
      <formula>100</formula>
    </cfRule>
  </conditionalFormatting>
  <conditionalFormatting sqref="N42">
    <cfRule type="cellIs" dxfId="58" priority="1" operator="between">
      <formula>1</formula>
      <formula>1000</formula>
    </cfRule>
  </conditionalFormatting>
  <conditionalFormatting sqref="Y56:Y57 AA56:AA57">
    <cfRule type="cellIs" dxfId="57" priority="29" operator="between">
      <formula>1</formula>
      <formula>100</formula>
    </cfRule>
  </conditionalFormatting>
  <conditionalFormatting sqref="Z56:Z57 AB56:AB57">
    <cfRule type="cellIs" dxfId="56" priority="28" operator="between">
      <formula>1</formula>
      <formula>100</formula>
    </cfRule>
  </conditionalFormatting>
  <conditionalFormatting sqref="AB39">
    <cfRule type="cellIs" dxfId="55" priority="20" operator="between">
      <formula>1</formula>
      <formula>1000</formula>
    </cfRule>
  </conditionalFormatting>
  <hyperlinks>
    <hyperlink ref="B51:D51" location="'Prog. Cap SG-SST Formación PESV'!B30" display="Según Programa de Capacitación SG-SST y Formación PESV" xr:uid="{00000000-0004-0000-0500-000000000000}"/>
  </hyperlinks>
  <printOptions horizontalCentered="1"/>
  <pageMargins left="0.39370078740157483" right="0.39370078740157483" top="0.39370078740157483" bottom="0.39370078740157483" header="0" footer="0"/>
  <pageSetup scale="49" fitToWidth="2" fitToHeight="0" orientation="landscape" r:id="rId1"/>
  <headerFooter alignWithMargins="0"/>
  <rowBreaks count="2" manualBreakCount="2">
    <brk id="70" max="33" man="1"/>
    <brk id="96" max="3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7"/>
  </sheetPr>
  <dimension ref="A1:XFD148"/>
  <sheetViews>
    <sheetView view="pageBreakPreview" topLeftCell="A11" zoomScale="70" zoomScaleNormal="65" zoomScaleSheetLayoutView="70" zoomScalePageLayoutView="65" workbookViewId="0">
      <pane ySplit="1095" topLeftCell="A23" activePane="bottomLeft"/>
      <selection activeCell="A137" sqref="A137:AH141"/>
      <selection pane="bottomLeft" activeCell="AD42" sqref="AD42"/>
    </sheetView>
  </sheetViews>
  <sheetFormatPr baseColWidth="10" defaultColWidth="11.42578125" defaultRowHeight="12.75" x14ac:dyDescent="0.2"/>
  <cols>
    <col min="1" max="1" width="4.7109375" style="2" customWidth="1"/>
    <col min="2" max="4" width="17.28515625" style="2" customWidth="1"/>
    <col min="5" max="8" width="6.28515625" style="2" customWidth="1"/>
    <col min="9" max="9" width="10.42578125" style="2" customWidth="1"/>
    <col min="10" max="10" width="8.7109375" style="2" customWidth="1"/>
    <col min="11" max="11" width="9.28515625" style="2" customWidth="1"/>
    <col min="12" max="12" width="10.42578125" style="2" customWidth="1"/>
    <col min="13" max="13" width="12.85546875" style="2" customWidth="1"/>
    <col min="14" max="14" width="10.28515625" style="2" customWidth="1"/>
    <col min="15" max="15" width="12" style="2" customWidth="1"/>
    <col min="16" max="18" width="10" style="2" bestFit="1" customWidth="1"/>
    <col min="19" max="20" width="7" style="2" customWidth="1"/>
    <col min="21" max="28" width="6.28515625" style="2" customWidth="1"/>
    <col min="29" max="34" width="8.7109375" style="2" customWidth="1"/>
    <col min="35" max="16384" width="11.42578125" style="2"/>
  </cols>
  <sheetData>
    <row r="1" spans="1:34" ht="18" customHeight="1" x14ac:dyDescent="0.2">
      <c r="A1" s="599"/>
      <c r="B1" s="600"/>
      <c r="C1" s="600"/>
      <c r="D1" s="601"/>
      <c r="E1" s="608" t="s">
        <v>412</v>
      </c>
      <c r="F1" s="609"/>
      <c r="G1" s="609"/>
      <c r="H1" s="609"/>
      <c r="I1" s="609"/>
      <c r="J1" s="609"/>
      <c r="K1" s="609"/>
      <c r="L1" s="609"/>
      <c r="M1" s="609"/>
      <c r="N1" s="609"/>
      <c r="O1" s="609"/>
      <c r="P1" s="609"/>
      <c r="Q1" s="609"/>
      <c r="R1" s="609"/>
      <c r="S1" s="609"/>
      <c r="T1" s="609"/>
      <c r="U1" s="609"/>
      <c r="V1" s="609"/>
      <c r="W1" s="609"/>
      <c r="X1" s="609"/>
      <c r="Y1" s="609"/>
      <c r="Z1" s="609"/>
      <c r="AA1" s="609"/>
      <c r="AB1" s="610"/>
      <c r="AC1" s="590"/>
      <c r="AD1" s="591"/>
      <c r="AE1" s="591"/>
      <c r="AF1" s="591"/>
      <c r="AG1" s="591"/>
      <c r="AH1" s="592"/>
    </row>
    <row r="2" spans="1:34" ht="27.6" customHeight="1" x14ac:dyDescent="0.2">
      <c r="A2" s="602"/>
      <c r="B2" s="603"/>
      <c r="C2" s="603"/>
      <c r="D2" s="604"/>
      <c r="E2" s="611"/>
      <c r="F2" s="612"/>
      <c r="G2" s="612"/>
      <c r="H2" s="612"/>
      <c r="I2" s="612"/>
      <c r="J2" s="612"/>
      <c r="K2" s="612"/>
      <c r="L2" s="612"/>
      <c r="M2" s="612"/>
      <c r="N2" s="612"/>
      <c r="O2" s="612"/>
      <c r="P2" s="612"/>
      <c r="Q2" s="612"/>
      <c r="R2" s="612"/>
      <c r="S2" s="612"/>
      <c r="T2" s="612"/>
      <c r="U2" s="612"/>
      <c r="V2" s="612"/>
      <c r="W2" s="612"/>
      <c r="X2" s="612"/>
      <c r="Y2" s="612"/>
      <c r="Z2" s="612"/>
      <c r="AA2" s="612"/>
      <c r="AB2" s="613"/>
      <c r="AC2" s="593"/>
      <c r="AD2" s="594"/>
      <c r="AE2" s="594"/>
      <c r="AF2" s="594"/>
      <c r="AG2" s="594"/>
      <c r="AH2" s="595"/>
    </row>
    <row r="3" spans="1:34" ht="18" customHeight="1" thickBot="1" x14ac:dyDescent="0.25">
      <c r="A3" s="605"/>
      <c r="B3" s="606"/>
      <c r="C3" s="606"/>
      <c r="D3" s="607"/>
      <c r="E3" s="614"/>
      <c r="F3" s="615"/>
      <c r="G3" s="615"/>
      <c r="H3" s="615"/>
      <c r="I3" s="615"/>
      <c r="J3" s="615"/>
      <c r="K3" s="615"/>
      <c r="L3" s="615"/>
      <c r="M3" s="615"/>
      <c r="N3" s="615"/>
      <c r="O3" s="615"/>
      <c r="P3" s="615"/>
      <c r="Q3" s="615"/>
      <c r="R3" s="615"/>
      <c r="S3" s="615"/>
      <c r="T3" s="615"/>
      <c r="U3" s="615"/>
      <c r="V3" s="615"/>
      <c r="W3" s="615"/>
      <c r="X3" s="615"/>
      <c r="Y3" s="615"/>
      <c r="Z3" s="615"/>
      <c r="AA3" s="615"/>
      <c r="AB3" s="616"/>
      <c r="AC3" s="596"/>
      <c r="AD3" s="597"/>
      <c r="AE3" s="597"/>
      <c r="AF3" s="597"/>
      <c r="AG3" s="597"/>
      <c r="AH3" s="598"/>
    </row>
    <row r="4" spans="1:34" ht="16.5" customHeight="1" x14ac:dyDescent="0.2">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635" t="s">
        <v>189</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7"/>
    </row>
    <row r="6" spans="1:34" ht="17.25" customHeight="1" x14ac:dyDescent="0.2">
      <c r="A6" s="638" t="s">
        <v>190</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635" t="s">
        <v>317</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7"/>
    </row>
    <row r="8" spans="1:34" ht="21.75" customHeight="1" x14ac:dyDescent="0.2">
      <c r="A8" s="1110" t="s">
        <v>413</v>
      </c>
      <c r="B8" s="770"/>
      <c r="C8" s="770"/>
      <c r="D8" s="770"/>
      <c r="E8" s="770"/>
      <c r="F8" s="770"/>
      <c r="G8" s="770"/>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1111"/>
    </row>
    <row r="9" spans="1:34" ht="15" customHeight="1" x14ac:dyDescent="0.2">
      <c r="A9" s="635" t="s">
        <v>193</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7"/>
    </row>
    <row r="10" spans="1:34" ht="21.75" customHeight="1" x14ac:dyDescent="0.2">
      <c r="A10" s="642" t="s">
        <v>414</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4"/>
    </row>
    <row r="11" spans="1:34" s="1" customFormat="1" ht="13.5" thickBot="1" x14ac:dyDescent="0.25">
      <c r="A11" s="54"/>
    </row>
    <row r="12" spans="1:34" ht="30" customHeight="1" x14ac:dyDescent="0.2">
      <c r="A12" s="652" t="s">
        <v>195</v>
      </c>
      <c r="B12" s="653"/>
      <c r="C12" s="653"/>
      <c r="D12" s="654"/>
      <c r="E12" s="630" t="s">
        <v>196</v>
      </c>
      <c r="F12" s="630"/>
      <c r="G12" s="630"/>
      <c r="H12" s="630" t="s">
        <v>415</v>
      </c>
      <c r="I12" s="630"/>
      <c r="J12" s="630"/>
      <c r="K12" s="630"/>
      <c r="L12" s="630"/>
      <c r="M12" s="630"/>
      <c r="N12" s="630"/>
      <c r="O12" s="630"/>
      <c r="P12" s="630"/>
      <c r="Q12" s="630"/>
      <c r="R12" s="630" t="s">
        <v>198</v>
      </c>
      <c r="S12" s="630"/>
      <c r="T12" s="630"/>
      <c r="U12" s="630"/>
      <c r="V12" s="630"/>
      <c r="W12" s="630"/>
      <c r="X12" s="630"/>
      <c r="Y12" s="630"/>
      <c r="Z12" s="630"/>
      <c r="AA12" s="630"/>
      <c r="AB12" s="630"/>
      <c r="AC12" s="630" t="s">
        <v>199</v>
      </c>
      <c r="AD12" s="630"/>
      <c r="AE12" s="630"/>
      <c r="AF12" s="630"/>
      <c r="AG12" s="630"/>
      <c r="AH12" s="631"/>
    </row>
    <row r="13" spans="1:34" ht="15" customHeight="1" x14ac:dyDescent="0.2">
      <c r="A13" s="632" t="s">
        <v>200</v>
      </c>
      <c r="B13" s="633"/>
      <c r="C13" s="633"/>
      <c r="D13" s="634"/>
      <c r="E13" s="620">
        <v>1</v>
      </c>
      <c r="F13" s="620"/>
      <c r="G13" s="620"/>
      <c r="H13" s="620" t="s">
        <v>201</v>
      </c>
      <c r="I13" s="620"/>
      <c r="J13" s="620"/>
      <c r="K13" s="620"/>
      <c r="L13" s="620"/>
      <c r="M13" s="620"/>
      <c r="N13" s="620"/>
      <c r="O13" s="620"/>
      <c r="P13" s="620"/>
      <c r="Q13" s="620"/>
      <c r="R13" s="620" t="s">
        <v>416</v>
      </c>
      <c r="S13" s="620"/>
      <c r="T13" s="620"/>
      <c r="U13" s="620"/>
      <c r="V13" s="620"/>
      <c r="W13" s="620"/>
      <c r="X13" s="620"/>
      <c r="Y13" s="620"/>
      <c r="Z13" s="620"/>
      <c r="AA13" s="620"/>
      <c r="AB13" s="620"/>
      <c r="AC13" s="864" t="s">
        <v>203</v>
      </c>
      <c r="AD13" s="643"/>
      <c r="AE13" s="643"/>
      <c r="AF13" s="643"/>
      <c r="AG13" s="643"/>
      <c r="AH13" s="644"/>
    </row>
    <row r="14" spans="1:34" ht="15" customHeight="1" x14ac:dyDescent="0.2">
      <c r="A14" s="632" t="s">
        <v>204</v>
      </c>
      <c r="B14" s="633"/>
      <c r="C14" s="633"/>
      <c r="D14" s="634"/>
      <c r="E14" s="620">
        <v>2</v>
      </c>
      <c r="F14" s="620"/>
      <c r="G14" s="620"/>
      <c r="H14" s="620" t="s">
        <v>201</v>
      </c>
      <c r="I14" s="620"/>
      <c r="J14" s="620"/>
      <c r="K14" s="620"/>
      <c r="L14" s="620"/>
      <c r="M14" s="620"/>
      <c r="N14" s="620"/>
      <c r="O14" s="620"/>
      <c r="P14" s="620"/>
      <c r="Q14" s="620"/>
      <c r="R14" s="620" t="s">
        <v>417</v>
      </c>
      <c r="S14" s="620"/>
      <c r="T14" s="620"/>
      <c r="U14" s="620"/>
      <c r="V14" s="620"/>
      <c r="W14" s="620"/>
      <c r="X14" s="620"/>
      <c r="Y14" s="620"/>
      <c r="Z14" s="620"/>
      <c r="AA14" s="620"/>
      <c r="AB14" s="620"/>
      <c r="AC14" s="663"/>
      <c r="AD14" s="603"/>
      <c r="AE14" s="603"/>
      <c r="AF14" s="603"/>
      <c r="AG14" s="603"/>
      <c r="AH14" s="604"/>
    </row>
    <row r="15" spans="1:34" ht="14.25" customHeight="1" x14ac:dyDescent="0.2">
      <c r="A15" s="617" t="s">
        <v>205</v>
      </c>
      <c r="B15" s="618"/>
      <c r="C15" s="618"/>
      <c r="D15" s="619"/>
      <c r="E15" s="620">
        <v>3</v>
      </c>
      <c r="F15" s="620"/>
      <c r="G15" s="620"/>
      <c r="H15" s="620" t="s">
        <v>201</v>
      </c>
      <c r="I15" s="620"/>
      <c r="J15" s="620"/>
      <c r="K15" s="620"/>
      <c r="L15" s="620"/>
      <c r="M15" s="620"/>
      <c r="N15" s="620"/>
      <c r="O15" s="620"/>
      <c r="P15" s="620"/>
      <c r="Q15" s="620"/>
      <c r="R15" s="620" t="s">
        <v>418</v>
      </c>
      <c r="S15" s="620"/>
      <c r="T15" s="620"/>
      <c r="U15" s="620"/>
      <c r="V15" s="620"/>
      <c r="W15" s="620"/>
      <c r="X15" s="620"/>
      <c r="Y15" s="620"/>
      <c r="Z15" s="620"/>
      <c r="AA15" s="620"/>
      <c r="AB15" s="620"/>
      <c r="AC15" s="663"/>
      <c r="AD15" s="603"/>
      <c r="AE15" s="603"/>
      <c r="AF15" s="603"/>
      <c r="AG15" s="603"/>
      <c r="AH15" s="604"/>
    </row>
    <row r="16" spans="1:34" ht="15" customHeight="1" x14ac:dyDescent="0.2">
      <c r="A16" s="617" t="s">
        <v>206</v>
      </c>
      <c r="B16" s="618"/>
      <c r="C16" s="618"/>
      <c r="D16" s="619"/>
      <c r="E16" s="620">
        <v>4</v>
      </c>
      <c r="F16" s="620"/>
      <c r="G16" s="620"/>
      <c r="H16" s="620" t="s">
        <v>201</v>
      </c>
      <c r="I16" s="620"/>
      <c r="J16" s="620"/>
      <c r="K16" s="620"/>
      <c r="L16" s="620"/>
      <c r="M16" s="620"/>
      <c r="N16" s="620"/>
      <c r="O16" s="620"/>
      <c r="P16" s="620"/>
      <c r="Q16" s="620"/>
      <c r="R16" s="620" t="s">
        <v>419</v>
      </c>
      <c r="S16" s="620"/>
      <c r="T16" s="620"/>
      <c r="U16" s="620"/>
      <c r="V16" s="620"/>
      <c r="W16" s="620"/>
      <c r="X16" s="620"/>
      <c r="Y16" s="620"/>
      <c r="Z16" s="620"/>
      <c r="AA16" s="620"/>
      <c r="AB16" s="620"/>
      <c r="AC16" s="663"/>
      <c r="AD16" s="603"/>
      <c r="AE16" s="603"/>
      <c r="AF16" s="603"/>
      <c r="AG16" s="603"/>
      <c r="AH16" s="604"/>
    </row>
    <row r="17" spans="1:34" ht="15" customHeight="1" x14ac:dyDescent="0.2">
      <c r="A17" s="617" t="s">
        <v>207</v>
      </c>
      <c r="B17" s="618"/>
      <c r="C17" s="618"/>
      <c r="D17" s="619"/>
      <c r="E17" s="620">
        <v>5</v>
      </c>
      <c r="F17" s="620"/>
      <c r="G17" s="620"/>
      <c r="H17" s="620" t="s">
        <v>201</v>
      </c>
      <c r="I17" s="620"/>
      <c r="J17" s="620"/>
      <c r="K17" s="620"/>
      <c r="L17" s="620"/>
      <c r="M17" s="620"/>
      <c r="N17" s="620"/>
      <c r="O17" s="620"/>
      <c r="P17" s="620"/>
      <c r="Q17" s="620"/>
      <c r="R17" s="639"/>
      <c r="S17" s="639"/>
      <c r="T17" s="639"/>
      <c r="U17" s="639"/>
      <c r="V17" s="639"/>
      <c r="W17" s="639"/>
      <c r="X17" s="639"/>
      <c r="Y17" s="639"/>
      <c r="Z17" s="639"/>
      <c r="AA17" s="639"/>
      <c r="AB17" s="639"/>
      <c r="AC17" s="663"/>
      <c r="AD17" s="603"/>
      <c r="AE17" s="603"/>
      <c r="AF17" s="603"/>
      <c r="AG17" s="603"/>
      <c r="AH17" s="604"/>
    </row>
    <row r="18" spans="1:34" ht="15" customHeight="1" thickBot="1" x14ac:dyDescent="0.25">
      <c r="A18" s="648"/>
      <c r="B18" s="649"/>
      <c r="C18" s="649"/>
      <c r="D18" s="650"/>
      <c r="E18" s="651"/>
      <c r="F18" s="651"/>
      <c r="G18" s="651"/>
      <c r="H18" s="646"/>
      <c r="I18" s="646"/>
      <c r="J18" s="646"/>
      <c r="K18" s="646"/>
      <c r="L18" s="646"/>
      <c r="M18" s="646"/>
      <c r="N18" s="646"/>
      <c r="O18" s="646"/>
      <c r="P18" s="646"/>
      <c r="Q18" s="646"/>
      <c r="R18" s="639"/>
      <c r="S18" s="639"/>
      <c r="T18" s="639"/>
      <c r="U18" s="639"/>
      <c r="V18" s="639"/>
      <c r="W18" s="639"/>
      <c r="X18" s="639"/>
      <c r="Y18" s="639"/>
      <c r="Z18" s="639"/>
      <c r="AA18" s="639"/>
      <c r="AB18" s="639"/>
      <c r="AC18" s="1002"/>
      <c r="AD18" s="606"/>
      <c r="AE18" s="606"/>
      <c r="AF18" s="606"/>
      <c r="AG18" s="606"/>
      <c r="AH18" s="607"/>
    </row>
    <row r="19" spans="1:34" ht="12.75" customHeight="1" x14ac:dyDescent="0.2">
      <c r="A19" s="33"/>
      <c r="B19" s="34"/>
      <c r="C19" s="34"/>
      <c r="D19" s="34"/>
      <c r="E19" s="68"/>
      <c r="F19" s="68"/>
      <c r="G19" s="35"/>
      <c r="H19" s="35"/>
      <c r="I19" s="71"/>
      <c r="J19" s="71"/>
      <c r="K19" s="71"/>
      <c r="L19" s="36"/>
      <c r="M19" s="71"/>
      <c r="N19" s="71"/>
      <c r="O19" s="71"/>
      <c r="P19" s="36"/>
      <c r="Q19" s="71"/>
      <c r="R19" s="71"/>
      <c r="S19" s="71"/>
      <c r="T19" s="71"/>
      <c r="U19" s="71"/>
      <c r="V19" s="71"/>
      <c r="W19" s="71"/>
      <c r="X19" s="71"/>
      <c r="Y19" s="71"/>
      <c r="Z19" s="71"/>
      <c r="AA19" s="71"/>
      <c r="AB19" s="71"/>
      <c r="AC19" s="71"/>
      <c r="AD19" s="71"/>
      <c r="AE19" s="71"/>
      <c r="AF19" s="71"/>
      <c r="AG19" s="71"/>
      <c r="AH19" s="37"/>
    </row>
    <row r="20" spans="1:34" ht="15" customHeight="1" x14ac:dyDescent="0.2">
      <c r="A20" s="660" t="s">
        <v>208</v>
      </c>
      <c r="B20" s="661"/>
      <c r="C20" s="661"/>
      <c r="D20" s="661"/>
      <c r="E20" s="661"/>
      <c r="F20" s="661"/>
      <c r="G20" s="38"/>
      <c r="H20" s="160" t="s">
        <v>29</v>
      </c>
      <c r="I20" s="663" t="s">
        <v>209</v>
      </c>
      <c r="J20" s="603"/>
      <c r="K20" s="664"/>
      <c r="L20" s="148" t="s">
        <v>30</v>
      </c>
      <c r="M20" s="663" t="s">
        <v>103</v>
      </c>
      <c r="N20" s="603"/>
      <c r="O20" s="664"/>
      <c r="P20" s="167" t="s">
        <v>210</v>
      </c>
      <c r="Q20" s="663" t="s">
        <v>211</v>
      </c>
      <c r="R20" s="603"/>
      <c r="S20" s="603"/>
      <c r="T20" s="166" t="s">
        <v>212</v>
      </c>
      <c r="U20" s="662" t="s">
        <v>213</v>
      </c>
      <c r="V20" s="662"/>
      <c r="W20" s="662"/>
      <c r="Y20" s="603"/>
      <c r="Z20" s="603"/>
      <c r="AA20" s="603"/>
      <c r="AH20" s="72"/>
    </row>
    <row r="21" spans="1:34" ht="16.5" customHeight="1" thickBot="1" x14ac:dyDescent="0.25">
      <c r="A21" s="667" t="s">
        <v>214</v>
      </c>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5"/>
    </row>
    <row r="22" spans="1:34" ht="15" customHeight="1" thickBot="1" x14ac:dyDescent="0.25">
      <c r="A22" s="668" t="s">
        <v>215</v>
      </c>
      <c r="B22" s="683" t="s">
        <v>216</v>
      </c>
      <c r="C22" s="684"/>
      <c r="D22" s="685"/>
      <c r="E22" s="681" t="s">
        <v>217</v>
      </c>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76" t="s">
        <v>218</v>
      </c>
      <c r="AD22" s="677"/>
      <c r="AE22" s="677"/>
      <c r="AF22" s="677"/>
      <c r="AG22" s="677"/>
      <c r="AH22" s="678"/>
    </row>
    <row r="23" spans="1:34" ht="15" customHeight="1" thickBot="1" x14ac:dyDescent="0.25">
      <c r="A23" s="669"/>
      <c r="B23" s="686"/>
      <c r="C23" s="687"/>
      <c r="D23" s="688"/>
      <c r="E23" s="681"/>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72"/>
      <c r="AD23" s="679"/>
      <c r="AE23" s="679"/>
      <c r="AF23" s="679"/>
      <c r="AG23" s="679"/>
      <c r="AH23" s="680"/>
    </row>
    <row r="24" spans="1:34" ht="12.75" customHeight="1" x14ac:dyDescent="0.2">
      <c r="A24" s="669"/>
      <c r="B24" s="686"/>
      <c r="C24" s="687"/>
      <c r="D24" s="688"/>
      <c r="E24" s="665" t="s">
        <v>14</v>
      </c>
      <c r="F24" s="666"/>
      <c r="G24" s="665" t="s">
        <v>15</v>
      </c>
      <c r="H24" s="666"/>
      <c r="I24" s="665" t="s">
        <v>16</v>
      </c>
      <c r="J24" s="666"/>
      <c r="K24" s="665" t="s">
        <v>17</v>
      </c>
      <c r="L24" s="666"/>
      <c r="M24" s="665" t="s">
        <v>18</v>
      </c>
      <c r="N24" s="666"/>
      <c r="O24" s="665" t="s">
        <v>19</v>
      </c>
      <c r="P24" s="666"/>
      <c r="Q24" s="665" t="s">
        <v>20</v>
      </c>
      <c r="R24" s="666"/>
      <c r="S24" s="665" t="s">
        <v>21</v>
      </c>
      <c r="T24" s="666"/>
      <c r="U24" s="665" t="s">
        <v>22</v>
      </c>
      <c r="V24" s="666"/>
      <c r="W24" s="665" t="s">
        <v>23</v>
      </c>
      <c r="X24" s="666"/>
      <c r="Y24" s="665" t="s">
        <v>24</v>
      </c>
      <c r="Z24" s="666"/>
      <c r="AA24" s="665" t="s">
        <v>25</v>
      </c>
      <c r="AB24" s="666"/>
      <c r="AC24" s="672"/>
      <c r="AD24" s="679"/>
      <c r="AE24" s="679"/>
      <c r="AF24" s="679"/>
      <c r="AG24" s="679"/>
      <c r="AH24" s="680"/>
    </row>
    <row r="25" spans="1:34" ht="13.5" customHeight="1" thickBot="1" x14ac:dyDescent="0.25">
      <c r="A25" s="670"/>
      <c r="B25" s="689"/>
      <c r="C25" s="690"/>
      <c r="D25" s="691"/>
      <c r="E25" s="18" t="s">
        <v>29</v>
      </c>
      <c r="F25" s="19" t="s">
        <v>30</v>
      </c>
      <c r="G25" s="18" t="s">
        <v>29</v>
      </c>
      <c r="H25" s="19" t="s">
        <v>30</v>
      </c>
      <c r="I25" s="18" t="s">
        <v>29</v>
      </c>
      <c r="J25" s="19" t="s">
        <v>30</v>
      </c>
      <c r="K25" s="18" t="s">
        <v>29</v>
      </c>
      <c r="L25" s="19" t="s">
        <v>30</v>
      </c>
      <c r="M25" s="18" t="s">
        <v>29</v>
      </c>
      <c r="N25" s="19" t="s">
        <v>30</v>
      </c>
      <c r="O25" s="18" t="s">
        <v>29</v>
      </c>
      <c r="P25" s="19" t="s">
        <v>30</v>
      </c>
      <c r="Q25" s="18" t="s">
        <v>29</v>
      </c>
      <c r="R25" s="19" t="s">
        <v>30</v>
      </c>
      <c r="S25" s="18" t="s">
        <v>29</v>
      </c>
      <c r="T25" s="19" t="s">
        <v>30</v>
      </c>
      <c r="U25" s="18" t="s">
        <v>29</v>
      </c>
      <c r="V25" s="19" t="s">
        <v>30</v>
      </c>
      <c r="W25" s="18" t="s">
        <v>29</v>
      </c>
      <c r="X25" s="19" t="s">
        <v>30</v>
      </c>
      <c r="Y25" s="18" t="s">
        <v>29</v>
      </c>
      <c r="Z25" s="19" t="s">
        <v>30</v>
      </c>
      <c r="AA25" s="18" t="s">
        <v>29</v>
      </c>
      <c r="AB25" s="20" t="s">
        <v>30</v>
      </c>
      <c r="AC25" s="672"/>
      <c r="AD25" s="679"/>
      <c r="AE25" s="679"/>
      <c r="AF25" s="679"/>
      <c r="AG25" s="679"/>
      <c r="AH25" s="680"/>
    </row>
    <row r="26" spans="1:34" ht="24" customHeight="1" thickBot="1" x14ac:dyDescent="0.25">
      <c r="A26" s="671" t="s">
        <v>29</v>
      </c>
      <c r="B26" s="658" t="s">
        <v>219</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75"/>
      <c r="AC26" s="672"/>
      <c r="AD26" s="679"/>
      <c r="AE26" s="679"/>
      <c r="AF26" s="679"/>
      <c r="AG26" s="679"/>
      <c r="AH26" s="680"/>
    </row>
    <row r="27" spans="1:34" ht="28.5" customHeight="1" x14ac:dyDescent="0.2">
      <c r="A27" s="1015"/>
      <c r="B27" s="1113" t="s">
        <v>420</v>
      </c>
      <c r="C27" s="1114"/>
      <c r="D27" s="1115"/>
      <c r="E27" s="391"/>
      <c r="F27" s="392"/>
      <c r="G27" s="392">
        <v>1</v>
      </c>
      <c r="H27" s="392"/>
      <c r="I27" s="392">
        <v>1</v>
      </c>
      <c r="J27" s="392"/>
      <c r="K27" s="392"/>
      <c r="L27" s="392"/>
      <c r="M27" s="392"/>
      <c r="N27" s="392"/>
      <c r="O27" s="392"/>
      <c r="P27" s="392"/>
      <c r="Q27" s="392"/>
      <c r="R27" s="392"/>
      <c r="S27" s="392"/>
      <c r="T27" s="392"/>
      <c r="U27" s="392"/>
      <c r="V27" s="392"/>
      <c r="W27" s="392"/>
      <c r="X27" s="392"/>
      <c r="Y27" s="392"/>
      <c r="Z27" s="392"/>
      <c r="AA27" s="392"/>
      <c r="AB27" s="393"/>
      <c r="AC27" s="672"/>
      <c r="AD27" s="679"/>
      <c r="AE27" s="679"/>
      <c r="AF27" s="679"/>
      <c r="AG27" s="679"/>
      <c r="AH27" s="680"/>
    </row>
    <row r="28" spans="1:34" ht="24.95" customHeight="1" x14ac:dyDescent="0.2">
      <c r="A28" s="1015"/>
      <c r="B28" s="894" t="s">
        <v>421</v>
      </c>
      <c r="C28" s="895"/>
      <c r="D28" s="896"/>
      <c r="E28" s="391"/>
      <c r="F28" s="392"/>
      <c r="G28" s="392">
        <v>1</v>
      </c>
      <c r="H28" s="392"/>
      <c r="I28" s="392">
        <v>1</v>
      </c>
      <c r="J28" s="392"/>
      <c r="K28" s="392"/>
      <c r="L28" s="392"/>
      <c r="M28" s="392"/>
      <c r="N28" s="392"/>
      <c r="O28" s="392"/>
      <c r="P28" s="392"/>
      <c r="Q28" s="392"/>
      <c r="R28" s="392"/>
      <c r="S28" s="392"/>
      <c r="T28" s="392"/>
      <c r="U28" s="392"/>
      <c r="V28" s="392"/>
      <c r="W28" s="392"/>
      <c r="X28" s="392"/>
      <c r="Y28" s="392"/>
      <c r="Z28" s="392"/>
      <c r="AA28" s="392"/>
      <c r="AB28" s="393"/>
      <c r="AC28" s="672"/>
      <c r="AD28" s="679"/>
      <c r="AE28" s="679"/>
      <c r="AF28" s="679"/>
      <c r="AG28" s="679"/>
      <c r="AH28" s="680"/>
    </row>
    <row r="29" spans="1:34" ht="26.1" customHeight="1" x14ac:dyDescent="0.2">
      <c r="A29" s="1015"/>
      <c r="B29" s="894" t="s">
        <v>422</v>
      </c>
      <c r="C29" s="895"/>
      <c r="D29" s="896"/>
      <c r="E29" s="391"/>
      <c r="F29" s="392"/>
      <c r="G29" s="392">
        <v>1</v>
      </c>
      <c r="H29" s="392"/>
      <c r="I29" s="392">
        <v>1</v>
      </c>
      <c r="J29" s="392"/>
      <c r="K29" s="392"/>
      <c r="L29" s="392"/>
      <c r="M29" s="392"/>
      <c r="N29" s="392"/>
      <c r="O29" s="392"/>
      <c r="P29" s="392"/>
      <c r="Q29" s="392"/>
      <c r="R29" s="392"/>
      <c r="S29" s="392"/>
      <c r="T29" s="392"/>
      <c r="U29" s="392"/>
      <c r="V29" s="392"/>
      <c r="W29" s="392"/>
      <c r="X29" s="392"/>
      <c r="Y29" s="392"/>
      <c r="Z29" s="392"/>
      <c r="AA29" s="392"/>
      <c r="AB29" s="393"/>
      <c r="AC29" s="672"/>
      <c r="AD29" s="679"/>
      <c r="AE29" s="679"/>
      <c r="AF29" s="679"/>
      <c r="AG29" s="679"/>
      <c r="AH29" s="680"/>
    </row>
    <row r="30" spans="1:34" ht="24.6" customHeight="1" thickBot="1" x14ac:dyDescent="0.25">
      <c r="A30" s="1024"/>
      <c r="B30" s="1116" t="s">
        <v>423</v>
      </c>
      <c r="C30" s="1117"/>
      <c r="D30" s="1118"/>
      <c r="E30" s="391"/>
      <c r="F30" s="392"/>
      <c r="G30" s="392">
        <v>1</v>
      </c>
      <c r="H30" s="392"/>
      <c r="I30" s="392">
        <v>1</v>
      </c>
      <c r="J30" s="392"/>
      <c r="K30" s="392"/>
      <c r="L30" s="392"/>
      <c r="M30" s="392"/>
      <c r="N30" s="392"/>
      <c r="O30" s="392"/>
      <c r="P30" s="392"/>
      <c r="Q30" s="392"/>
      <c r="R30" s="392"/>
      <c r="S30" s="392"/>
      <c r="T30" s="392"/>
      <c r="U30" s="392"/>
      <c r="V30" s="392"/>
      <c r="W30" s="392"/>
      <c r="X30" s="392"/>
      <c r="Y30" s="392"/>
      <c r="Z30" s="392"/>
      <c r="AA30" s="392"/>
      <c r="AB30" s="393"/>
      <c r="AC30" s="897"/>
      <c r="AD30" s="898"/>
      <c r="AE30" s="898"/>
      <c r="AF30" s="898"/>
      <c r="AG30" s="898"/>
      <c r="AH30" s="1112"/>
    </row>
    <row r="31" spans="1:34" ht="24.75" customHeight="1" thickBot="1" x14ac:dyDescent="0.25">
      <c r="A31" s="757" t="s">
        <v>222</v>
      </c>
      <c r="B31" s="658" t="s">
        <v>223</v>
      </c>
      <c r="C31" s="659"/>
      <c r="D31" s="65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90"/>
      <c r="AC31" s="655" t="s">
        <v>224</v>
      </c>
      <c r="AD31" s="656"/>
      <c r="AE31" s="657"/>
      <c r="AF31" s="77"/>
      <c r="AG31" s="79"/>
      <c r="AH31" s="78"/>
    </row>
    <row r="32" spans="1:34" ht="24.75" customHeight="1" thickBot="1" x14ac:dyDescent="0.25">
      <c r="A32" s="672"/>
      <c r="B32" s="658" t="s">
        <v>225</v>
      </c>
      <c r="C32" s="659"/>
      <c r="D32" s="659"/>
      <c r="E32" s="389"/>
      <c r="F32" s="389"/>
      <c r="G32" s="389"/>
      <c r="H32" s="389"/>
      <c r="I32" s="389"/>
      <c r="J32" s="389"/>
      <c r="K32" s="389"/>
      <c r="L32" s="389"/>
      <c r="M32" s="389"/>
      <c r="N32" s="389"/>
      <c r="O32" s="389"/>
      <c r="P32" s="389"/>
      <c r="Q32" s="389"/>
      <c r="R32" s="389"/>
      <c r="S32" s="389"/>
      <c r="T32" s="389"/>
      <c r="U32" s="389"/>
      <c r="V32" s="389"/>
      <c r="W32" s="389"/>
      <c r="X32" s="389"/>
      <c r="Y32" s="389"/>
      <c r="Z32" s="389"/>
      <c r="AA32" s="389"/>
      <c r="AB32" s="390"/>
      <c r="AC32" s="233" t="s">
        <v>29</v>
      </c>
      <c r="AD32" s="234" t="s">
        <v>30</v>
      </c>
      <c r="AE32" s="76" t="s">
        <v>226</v>
      </c>
      <c r="AF32" s="82"/>
      <c r="AG32" s="22"/>
      <c r="AH32" s="21"/>
    </row>
    <row r="33" spans="1:34" ht="15.75" customHeight="1" x14ac:dyDescent="0.2">
      <c r="A33" s="672"/>
      <c r="B33" s="1116" t="s">
        <v>424</v>
      </c>
      <c r="C33" s="1117"/>
      <c r="D33" s="1118"/>
      <c r="E33" s="394"/>
      <c r="F33" s="392"/>
      <c r="G33" s="392"/>
      <c r="H33" s="392"/>
      <c r="I33" s="392">
        <v>1</v>
      </c>
      <c r="J33" s="392"/>
      <c r="K33" s="392"/>
      <c r="L33" s="392"/>
      <c r="M33" s="392"/>
      <c r="N33" s="392"/>
      <c r="O33" s="392">
        <v>1</v>
      </c>
      <c r="P33" s="392"/>
      <c r="Q33" s="392"/>
      <c r="R33" s="392"/>
      <c r="S33" s="392"/>
      <c r="T33" s="392"/>
      <c r="U33" s="392">
        <v>1</v>
      </c>
      <c r="V33" s="392"/>
      <c r="W33" s="392"/>
      <c r="X33" s="392"/>
      <c r="Y33" s="392"/>
      <c r="Z33" s="392"/>
      <c r="AA33" s="392"/>
      <c r="AB33" s="395"/>
      <c r="AC33" s="124"/>
      <c r="AD33" s="116"/>
      <c r="AE33" s="235"/>
      <c r="AF33" s="22"/>
      <c r="AG33" s="22"/>
      <c r="AH33" s="21"/>
    </row>
    <row r="34" spans="1:34" ht="41.1" customHeight="1" x14ac:dyDescent="0.2">
      <c r="A34" s="672"/>
      <c r="B34" s="717" t="s">
        <v>425</v>
      </c>
      <c r="C34" s="718"/>
      <c r="D34" s="719"/>
      <c r="E34" s="394"/>
      <c r="F34" s="392"/>
      <c r="G34" s="392"/>
      <c r="H34" s="392"/>
      <c r="I34" s="392"/>
      <c r="J34" s="392"/>
      <c r="K34" s="392"/>
      <c r="L34" s="392"/>
      <c r="M34" s="392"/>
      <c r="N34" s="392"/>
      <c r="O34" s="392"/>
      <c r="P34" s="392"/>
      <c r="Q34" s="392">
        <v>1</v>
      </c>
      <c r="R34" s="392"/>
      <c r="S34" s="392"/>
      <c r="T34" s="392"/>
      <c r="U34" s="392"/>
      <c r="V34" s="392"/>
      <c r="W34" s="392"/>
      <c r="X34" s="392"/>
      <c r="Y34" s="392"/>
      <c r="Z34" s="392"/>
      <c r="AA34" s="392"/>
      <c r="AB34" s="395"/>
      <c r="AC34" s="124">
        <f t="shared" ref="AC34:AC37" si="0">(E34+G34+I34+K34+M34+O34+Q34+S34+U34+W34+Y34+AA34)</f>
        <v>1</v>
      </c>
      <c r="AD34" s="116">
        <f t="shared" ref="AD34:AD37" si="1">(F34+H34+J34+L34+N34+P34+R34+T34+V34+X34+Z34+AB34)</f>
        <v>0</v>
      </c>
      <c r="AE34" s="235">
        <f t="shared" ref="AE34:AE37" si="2">AD34/AC34</f>
        <v>0</v>
      </c>
      <c r="AF34" s="22"/>
      <c r="AG34" s="22"/>
      <c r="AH34" s="21"/>
    </row>
    <row r="35" spans="1:34" ht="15.75" customHeight="1" x14ac:dyDescent="0.2">
      <c r="A35" s="672"/>
      <c r="B35" s="717" t="s">
        <v>426</v>
      </c>
      <c r="C35" s="718"/>
      <c r="D35" s="719"/>
      <c r="E35" s="394"/>
      <c r="F35" s="392"/>
      <c r="G35" s="392"/>
      <c r="H35" s="392"/>
      <c r="I35" s="392"/>
      <c r="J35" s="392"/>
      <c r="K35" s="392"/>
      <c r="L35" s="392"/>
      <c r="M35" s="392"/>
      <c r="N35" s="392"/>
      <c r="O35" s="392"/>
      <c r="P35" s="392"/>
      <c r="Q35" s="392"/>
      <c r="R35" s="392"/>
      <c r="S35" s="392"/>
      <c r="T35" s="392"/>
      <c r="U35" s="392"/>
      <c r="V35" s="392"/>
      <c r="W35" s="392">
        <v>1</v>
      </c>
      <c r="X35" s="392"/>
      <c r="Y35" s="392"/>
      <c r="Z35" s="392"/>
      <c r="AA35" s="392"/>
      <c r="AB35" s="395"/>
      <c r="AC35" s="124">
        <f t="shared" si="0"/>
        <v>1</v>
      </c>
      <c r="AD35" s="116">
        <f t="shared" si="1"/>
        <v>0</v>
      </c>
      <c r="AE35" s="235">
        <f t="shared" si="2"/>
        <v>0</v>
      </c>
      <c r="AF35" s="22"/>
      <c r="AG35" s="22"/>
      <c r="AH35" s="21"/>
    </row>
    <row r="36" spans="1:34" ht="15.75" customHeight="1" x14ac:dyDescent="0.2">
      <c r="A36" s="672"/>
      <c r="B36" s="717" t="s">
        <v>427</v>
      </c>
      <c r="C36" s="718"/>
      <c r="D36" s="719"/>
      <c r="E36" s="394"/>
      <c r="F36" s="392"/>
      <c r="G36" s="392"/>
      <c r="H36" s="392"/>
      <c r="I36" s="392"/>
      <c r="J36" s="392"/>
      <c r="K36" s="392"/>
      <c r="L36" s="392"/>
      <c r="M36" s="392">
        <v>1</v>
      </c>
      <c r="N36" s="392"/>
      <c r="O36" s="392"/>
      <c r="P36" s="392"/>
      <c r="Q36" s="392"/>
      <c r="R36" s="392"/>
      <c r="S36" s="392"/>
      <c r="T36" s="392"/>
      <c r="U36" s="392"/>
      <c r="V36" s="392"/>
      <c r="W36" s="392"/>
      <c r="X36" s="392"/>
      <c r="Y36" s="392"/>
      <c r="Z36" s="392"/>
      <c r="AA36" s="392"/>
      <c r="AB36" s="395"/>
      <c r="AC36" s="124">
        <f t="shared" si="0"/>
        <v>1</v>
      </c>
      <c r="AD36" s="116">
        <f t="shared" si="1"/>
        <v>0</v>
      </c>
      <c r="AE36" s="235">
        <f t="shared" si="2"/>
        <v>0</v>
      </c>
      <c r="AF36" s="22"/>
      <c r="AG36" s="22"/>
      <c r="AH36" s="21"/>
    </row>
    <row r="37" spans="1:34" ht="24" customHeight="1" x14ac:dyDescent="0.2">
      <c r="A37" s="672"/>
      <c r="B37" s="717" t="s">
        <v>428</v>
      </c>
      <c r="C37" s="718"/>
      <c r="D37" s="719"/>
      <c r="E37" s="394"/>
      <c r="F37" s="392"/>
      <c r="G37" s="392"/>
      <c r="H37" s="392"/>
      <c r="I37" s="392">
        <v>1</v>
      </c>
      <c r="J37" s="392"/>
      <c r="K37" s="392">
        <v>1</v>
      </c>
      <c r="L37" s="392"/>
      <c r="M37" s="392">
        <v>1</v>
      </c>
      <c r="N37" s="392"/>
      <c r="O37" s="392">
        <v>1</v>
      </c>
      <c r="P37" s="392"/>
      <c r="Q37" s="392">
        <v>1</v>
      </c>
      <c r="R37" s="392"/>
      <c r="S37" s="392">
        <v>1</v>
      </c>
      <c r="T37" s="392"/>
      <c r="U37" s="392">
        <v>1</v>
      </c>
      <c r="V37" s="392"/>
      <c r="W37" s="392">
        <v>1</v>
      </c>
      <c r="X37" s="392"/>
      <c r="Y37" s="392">
        <v>1</v>
      </c>
      <c r="Z37" s="392"/>
      <c r="AA37" s="392">
        <v>1</v>
      </c>
      <c r="AB37" s="395"/>
      <c r="AC37" s="124">
        <f t="shared" si="0"/>
        <v>10</v>
      </c>
      <c r="AD37" s="116">
        <f t="shared" si="1"/>
        <v>0</v>
      </c>
      <c r="AE37" s="235">
        <f t="shared" si="2"/>
        <v>0</v>
      </c>
      <c r="AF37" s="22"/>
      <c r="AG37" s="22"/>
      <c r="AH37" s="21"/>
    </row>
    <row r="38" spans="1:34" ht="15.75" customHeight="1" thickBot="1" x14ac:dyDescent="0.25">
      <c r="A38" s="672"/>
      <c r="B38" s="1127" t="s">
        <v>429</v>
      </c>
      <c r="C38" s="1127"/>
      <c r="D38" s="1128"/>
      <c r="E38" s="1129"/>
      <c r="F38" s="1130"/>
      <c r="G38" s="1130"/>
      <c r="H38" s="1130"/>
      <c r="I38" s="1130"/>
      <c r="J38" s="1130"/>
      <c r="K38" s="1130"/>
      <c r="L38" s="1130"/>
      <c r="M38" s="1130"/>
      <c r="N38" s="1130"/>
      <c r="O38" s="1130"/>
      <c r="P38" s="1130"/>
      <c r="Q38" s="1130"/>
      <c r="R38" s="1130"/>
      <c r="S38" s="1130"/>
      <c r="T38" s="1130"/>
      <c r="U38" s="1130"/>
      <c r="V38" s="1130"/>
      <c r="W38" s="1130"/>
      <c r="X38" s="1130"/>
      <c r="Y38" s="1130"/>
      <c r="Z38" s="1130"/>
      <c r="AA38" s="1130"/>
      <c r="AB38" s="1131"/>
      <c r="AC38" s="124"/>
      <c r="AD38" s="116"/>
      <c r="AE38" s="235"/>
      <c r="AF38" s="22"/>
      <c r="AG38" s="22"/>
      <c r="AH38" s="21"/>
    </row>
    <row r="39" spans="1:34" ht="15.75" customHeight="1" x14ac:dyDescent="0.2">
      <c r="A39" s="672"/>
      <c r="B39" s="715" t="s">
        <v>430</v>
      </c>
      <c r="C39" s="715"/>
      <c r="D39" s="715"/>
      <c r="E39" s="396"/>
      <c r="F39" s="397"/>
      <c r="G39" s="397"/>
      <c r="H39" s="397"/>
      <c r="I39" s="397"/>
      <c r="J39" s="397"/>
      <c r="K39" s="397"/>
      <c r="L39" s="397"/>
      <c r="M39" s="397">
        <v>1</v>
      </c>
      <c r="N39" s="397"/>
      <c r="O39" s="397"/>
      <c r="P39" s="397"/>
      <c r="Q39" s="397"/>
      <c r="R39" s="397"/>
      <c r="S39" s="397"/>
      <c r="T39" s="397"/>
      <c r="U39" s="397"/>
      <c r="V39" s="397"/>
      <c r="W39" s="397"/>
      <c r="X39" s="397"/>
      <c r="Y39" s="397"/>
      <c r="Z39" s="397"/>
      <c r="AA39" s="397"/>
      <c r="AB39" s="397"/>
      <c r="AC39" s="124"/>
      <c r="AD39" s="116"/>
      <c r="AE39" s="235"/>
      <c r="AF39" s="22"/>
      <c r="AG39" s="22"/>
      <c r="AH39" s="21"/>
    </row>
    <row r="40" spans="1:34" ht="15.75" customHeight="1" x14ac:dyDescent="0.2">
      <c r="A40" s="672"/>
      <c r="B40" s="718" t="s">
        <v>431</v>
      </c>
      <c r="C40" s="718"/>
      <c r="D40" s="718"/>
      <c r="E40" s="396"/>
      <c r="F40" s="397"/>
      <c r="G40" s="397"/>
      <c r="H40" s="397"/>
      <c r="I40" s="397"/>
      <c r="J40" s="397"/>
      <c r="K40" s="397"/>
      <c r="L40" s="397"/>
      <c r="M40" s="397"/>
      <c r="N40" s="397"/>
      <c r="O40" s="397"/>
      <c r="P40" s="397"/>
      <c r="Q40" s="397"/>
      <c r="R40" s="397"/>
      <c r="S40" s="397"/>
      <c r="T40" s="397"/>
      <c r="U40" s="397">
        <v>1</v>
      </c>
      <c r="V40" s="397"/>
      <c r="W40" s="397"/>
      <c r="X40" s="397"/>
      <c r="Y40" s="397"/>
      <c r="Z40" s="397"/>
      <c r="AA40" s="397"/>
      <c r="AB40" s="397"/>
      <c r="AC40" s="124"/>
      <c r="AD40" s="116"/>
      <c r="AE40" s="235"/>
      <c r="AF40" s="22"/>
      <c r="AG40" s="22"/>
      <c r="AH40" s="21"/>
    </row>
    <row r="41" spans="1:34" ht="15.75" customHeight="1" thickBot="1" x14ac:dyDescent="0.25">
      <c r="A41" s="672"/>
      <c r="B41" s="1127" t="s">
        <v>432</v>
      </c>
      <c r="C41" s="1127"/>
      <c r="D41" s="1127"/>
      <c r="E41" s="396"/>
      <c r="F41" s="397"/>
      <c r="G41" s="12"/>
      <c r="H41" s="12"/>
      <c r="I41" s="12"/>
      <c r="J41" s="397"/>
      <c r="K41" s="397"/>
      <c r="L41" s="397"/>
      <c r="M41" s="397"/>
      <c r="N41" s="397"/>
      <c r="O41" s="397"/>
      <c r="P41" s="397"/>
      <c r="Q41" s="397"/>
      <c r="R41" s="397"/>
      <c r="S41" s="397"/>
      <c r="T41" s="397"/>
      <c r="U41" s="397"/>
      <c r="V41" s="397"/>
      <c r="W41" s="397"/>
      <c r="X41" s="397"/>
      <c r="Y41" s="397"/>
      <c r="Z41" s="397"/>
      <c r="AA41" s="397"/>
      <c r="AB41" s="397"/>
      <c r="AC41" s="124"/>
      <c r="AD41" s="116"/>
      <c r="AE41" s="235"/>
      <c r="AF41" s="22"/>
      <c r="AG41" s="22"/>
      <c r="AH41" s="21"/>
    </row>
    <row r="42" spans="1:34" ht="15.75" customHeight="1" x14ac:dyDescent="0.2">
      <c r="A42" s="672"/>
      <c r="B42" s="1119" t="s">
        <v>433</v>
      </c>
      <c r="C42" s="1119"/>
      <c r="D42" s="1119"/>
      <c r="E42" s="396"/>
      <c r="F42" s="397"/>
      <c r="G42" s="12"/>
      <c r="H42" s="12"/>
      <c r="I42" s="12"/>
      <c r="J42" s="397"/>
      <c r="K42" s="397"/>
      <c r="L42" s="397"/>
      <c r="M42" s="397"/>
      <c r="N42" s="397"/>
      <c r="O42" s="397"/>
      <c r="P42" s="397"/>
      <c r="Q42" s="397"/>
      <c r="R42" s="397"/>
      <c r="S42" s="397"/>
      <c r="T42" s="397"/>
      <c r="U42" s="397"/>
      <c r="V42" s="397"/>
      <c r="W42" s="397"/>
      <c r="X42" s="397"/>
      <c r="Y42" s="397"/>
      <c r="Z42" s="397"/>
      <c r="AA42" s="397"/>
      <c r="AB42" s="397"/>
      <c r="AC42" s="124"/>
      <c r="AD42" s="116"/>
      <c r="AE42" s="235"/>
      <c r="AF42" s="22"/>
      <c r="AG42" s="22"/>
      <c r="AH42" s="21"/>
    </row>
    <row r="43" spans="1:34" ht="15.75" customHeight="1" thickBot="1" x14ac:dyDescent="0.25">
      <c r="A43" s="672"/>
      <c r="B43" s="1120" t="s">
        <v>434</v>
      </c>
      <c r="C43" s="1120"/>
      <c r="D43" s="1120"/>
      <c r="E43" s="396"/>
      <c r="F43" s="397"/>
      <c r="G43" s="12">
        <v>1</v>
      </c>
      <c r="H43" s="12"/>
      <c r="I43" s="12">
        <v>1</v>
      </c>
      <c r="J43" s="397"/>
      <c r="K43" s="397">
        <v>1</v>
      </c>
      <c r="L43" s="397"/>
      <c r="M43" s="397">
        <v>1</v>
      </c>
      <c r="N43" s="397"/>
      <c r="O43" s="397">
        <v>1</v>
      </c>
      <c r="P43" s="397"/>
      <c r="Q43" s="397">
        <v>1</v>
      </c>
      <c r="R43" s="397"/>
      <c r="S43" s="397">
        <v>1</v>
      </c>
      <c r="T43" s="397"/>
      <c r="U43" s="397">
        <v>1</v>
      </c>
      <c r="V43" s="397"/>
      <c r="W43" s="397">
        <v>1</v>
      </c>
      <c r="X43" s="397"/>
      <c r="Y43" s="397">
        <v>1</v>
      </c>
      <c r="Z43" s="397"/>
      <c r="AA43" s="397">
        <v>1</v>
      </c>
      <c r="AB43" s="397"/>
      <c r="AC43" s="124"/>
      <c r="AD43" s="116"/>
      <c r="AE43" s="235"/>
      <c r="AF43" s="22"/>
      <c r="AG43" s="22"/>
      <c r="AH43" s="21"/>
    </row>
    <row r="44" spans="1:34" ht="15.75" customHeight="1" thickBot="1" x14ac:dyDescent="0.25">
      <c r="A44" s="672"/>
      <c r="B44" s="1109" t="s">
        <v>435</v>
      </c>
      <c r="C44" s="1109"/>
      <c r="D44" s="1109"/>
      <c r="E44" s="396"/>
      <c r="F44" s="397"/>
      <c r="G44" s="12"/>
      <c r="H44" s="12"/>
      <c r="I44" s="12"/>
      <c r="J44" s="397"/>
      <c r="K44" s="397"/>
      <c r="L44" s="397"/>
      <c r="M44" s="397"/>
      <c r="N44" s="397"/>
      <c r="O44" s="397"/>
      <c r="P44" s="397"/>
      <c r="Q44" s="397"/>
      <c r="R44" s="397"/>
      <c r="S44" s="397"/>
      <c r="T44" s="397"/>
      <c r="U44" s="397"/>
      <c r="V44" s="397"/>
      <c r="W44" s="397"/>
      <c r="X44" s="397"/>
      <c r="Y44" s="397"/>
      <c r="Z44" s="397"/>
      <c r="AA44" s="397"/>
      <c r="AB44" s="397"/>
      <c r="AC44" s="124"/>
      <c r="AD44" s="116"/>
      <c r="AE44" s="235"/>
      <c r="AF44" s="22"/>
      <c r="AG44" s="22"/>
      <c r="AH44" s="21"/>
    </row>
    <row r="45" spans="1:34" ht="15.75" customHeight="1" thickBot="1" x14ac:dyDescent="0.25">
      <c r="A45" s="672"/>
      <c r="B45" s="762" t="s">
        <v>436</v>
      </c>
      <c r="C45" s="762"/>
      <c r="D45" s="762"/>
      <c r="E45" s="396"/>
      <c r="F45" s="397"/>
      <c r="G45" s="12"/>
      <c r="H45" s="12"/>
      <c r="I45" s="12"/>
      <c r="J45" s="397"/>
      <c r="K45" s="397"/>
      <c r="L45" s="397"/>
      <c r="M45" s="397"/>
      <c r="N45" s="397"/>
      <c r="O45" s="397"/>
      <c r="P45" s="397"/>
      <c r="Q45" s="397"/>
      <c r="R45" s="397"/>
      <c r="S45" s="397">
        <v>1</v>
      </c>
      <c r="T45" s="397"/>
      <c r="U45" s="397"/>
      <c r="V45" s="397"/>
      <c r="W45" s="397"/>
      <c r="X45" s="397"/>
      <c r="Y45" s="397"/>
      <c r="Z45" s="397"/>
      <c r="AA45" s="397"/>
      <c r="AB45" s="397"/>
      <c r="AC45" s="124"/>
      <c r="AD45" s="116"/>
      <c r="AE45" s="235"/>
      <c r="AF45" s="22"/>
      <c r="AG45" s="22"/>
      <c r="AH45" s="21"/>
    </row>
    <row r="46" spans="1:34" ht="15.75" customHeight="1" thickBot="1" x14ac:dyDescent="0.25">
      <c r="A46" s="672"/>
      <c r="B46" s="1109" t="s">
        <v>437</v>
      </c>
      <c r="C46" s="1109"/>
      <c r="D46" s="1109"/>
      <c r="E46" s="396"/>
      <c r="F46" s="397"/>
      <c r="G46" s="12"/>
      <c r="H46" s="12"/>
      <c r="I46" s="12"/>
      <c r="J46" s="397"/>
      <c r="K46" s="397"/>
      <c r="L46" s="397"/>
      <c r="M46" s="397"/>
      <c r="N46" s="397"/>
      <c r="O46" s="397"/>
      <c r="P46" s="397"/>
      <c r="Q46" s="397"/>
      <c r="R46" s="397"/>
      <c r="S46" s="397"/>
      <c r="T46" s="397"/>
      <c r="U46" s="397"/>
      <c r="V46" s="397"/>
      <c r="W46" s="397"/>
      <c r="X46" s="397"/>
      <c r="Y46" s="397"/>
      <c r="Z46" s="397"/>
      <c r="AA46" s="397"/>
      <c r="AB46" s="397"/>
      <c r="AC46" s="124"/>
      <c r="AD46" s="116"/>
      <c r="AE46" s="235"/>
      <c r="AF46" s="22"/>
      <c r="AG46" s="22"/>
      <c r="AH46" s="21"/>
    </row>
    <row r="47" spans="1:34" ht="15.75" customHeight="1" thickBot="1" x14ac:dyDescent="0.25">
      <c r="A47" s="672"/>
      <c r="B47" s="762" t="s">
        <v>438</v>
      </c>
      <c r="C47" s="762"/>
      <c r="D47" s="762"/>
      <c r="E47" s="396"/>
      <c r="F47" s="397"/>
      <c r="G47" s="12"/>
      <c r="H47" s="12"/>
      <c r="I47" s="12"/>
      <c r="J47" s="397"/>
      <c r="K47" s="397"/>
      <c r="L47" s="397"/>
      <c r="M47" s="397"/>
      <c r="N47" s="397"/>
      <c r="O47" s="397"/>
      <c r="P47" s="397"/>
      <c r="Q47" s="397"/>
      <c r="R47" s="397"/>
      <c r="S47" s="397"/>
      <c r="T47" s="397"/>
      <c r="U47" s="397">
        <v>1</v>
      </c>
      <c r="V47" s="397"/>
      <c r="W47" s="397"/>
      <c r="X47" s="397"/>
      <c r="Y47" s="397"/>
      <c r="Z47" s="397"/>
      <c r="AA47" s="397"/>
      <c r="AB47" s="397"/>
      <c r="AC47" s="124"/>
      <c r="AD47" s="116"/>
      <c r="AE47" s="235"/>
      <c r="AF47" s="22"/>
      <c r="AG47" s="22"/>
      <c r="AH47" s="21"/>
    </row>
    <row r="48" spans="1:34" ht="15.75" customHeight="1" thickBot="1" x14ac:dyDescent="0.25">
      <c r="A48" s="672"/>
      <c r="B48" s="1109" t="s">
        <v>439</v>
      </c>
      <c r="C48" s="1109"/>
      <c r="D48" s="1109"/>
      <c r="E48" s="396"/>
      <c r="F48" s="397"/>
      <c r="G48" s="12"/>
      <c r="H48" s="12"/>
      <c r="I48" s="12"/>
      <c r="J48" s="397"/>
      <c r="K48" s="397"/>
      <c r="L48" s="397"/>
      <c r="M48" s="397"/>
      <c r="N48" s="397"/>
      <c r="O48" s="397"/>
      <c r="P48" s="397"/>
      <c r="Q48" s="397"/>
      <c r="R48" s="397"/>
      <c r="S48" s="397"/>
      <c r="T48" s="397"/>
      <c r="U48" s="397"/>
      <c r="V48" s="397"/>
      <c r="W48" s="397"/>
      <c r="X48" s="397"/>
      <c r="Y48" s="397"/>
      <c r="Z48" s="397"/>
      <c r="AA48" s="397"/>
      <c r="AB48" s="397"/>
      <c r="AC48" s="124"/>
      <c r="AD48" s="116"/>
      <c r="AE48" s="235"/>
      <c r="AF48" s="22"/>
      <c r="AG48" s="22"/>
      <c r="AH48" s="21"/>
    </row>
    <row r="49" spans="1:34" ht="16.5" customHeight="1" thickBot="1" x14ac:dyDescent="0.25">
      <c r="A49" s="672"/>
      <c r="B49" s="762" t="s">
        <v>440</v>
      </c>
      <c r="C49" s="762"/>
      <c r="D49" s="762"/>
      <c r="E49" s="396"/>
      <c r="F49" s="397"/>
      <c r="G49" s="12"/>
      <c r="H49" s="12"/>
      <c r="I49" s="12"/>
      <c r="J49" s="397"/>
      <c r="K49" s="397"/>
      <c r="L49" s="397"/>
      <c r="M49" s="397"/>
      <c r="N49" s="397"/>
      <c r="O49" s="397"/>
      <c r="P49" s="397"/>
      <c r="Q49" s="397"/>
      <c r="R49" s="397"/>
      <c r="S49" s="397"/>
      <c r="T49" s="397"/>
      <c r="U49" s="397"/>
      <c r="V49" s="397"/>
      <c r="W49" s="397">
        <v>1</v>
      </c>
      <c r="X49" s="397"/>
      <c r="Y49" s="397"/>
      <c r="Z49" s="397"/>
      <c r="AA49" s="397"/>
      <c r="AB49" s="397"/>
      <c r="AC49" s="124"/>
      <c r="AD49" s="116"/>
      <c r="AE49" s="235"/>
      <c r="AF49" s="22"/>
      <c r="AG49" s="22"/>
      <c r="AH49" s="21"/>
    </row>
    <row r="50" spans="1:34" ht="29.1" customHeight="1" thickBot="1" x14ac:dyDescent="0.25">
      <c r="A50" s="672"/>
      <c r="B50" s="1109" t="s">
        <v>441</v>
      </c>
      <c r="C50" s="1109"/>
      <c r="D50" s="1109"/>
      <c r="E50" s="396"/>
      <c r="F50" s="397"/>
      <c r="G50" s="12"/>
      <c r="H50" s="12"/>
      <c r="I50" s="12"/>
      <c r="J50" s="397"/>
      <c r="K50" s="397"/>
      <c r="L50" s="397"/>
      <c r="M50" s="397"/>
      <c r="N50" s="397"/>
      <c r="O50" s="397"/>
      <c r="P50" s="397"/>
      <c r="Q50" s="397"/>
      <c r="R50" s="397"/>
      <c r="S50" s="397"/>
      <c r="T50" s="397"/>
      <c r="U50" s="397"/>
      <c r="V50" s="397"/>
      <c r="W50" s="397"/>
      <c r="X50" s="397"/>
      <c r="Y50" s="397"/>
      <c r="Z50" s="397"/>
      <c r="AA50" s="397"/>
      <c r="AB50" s="397"/>
      <c r="AC50" s="124"/>
      <c r="AD50" s="116"/>
      <c r="AE50" s="235"/>
      <c r="AF50" s="22"/>
      <c r="AG50" s="22"/>
      <c r="AH50" s="21"/>
    </row>
    <row r="51" spans="1:34" ht="26.45" customHeight="1" thickBot="1" x14ac:dyDescent="0.25">
      <c r="A51" s="672"/>
      <c r="B51" s="762" t="s">
        <v>442</v>
      </c>
      <c r="C51" s="762"/>
      <c r="D51" s="762"/>
      <c r="E51" s="396"/>
      <c r="F51" s="397"/>
      <c r="G51" s="12"/>
      <c r="H51" s="12"/>
      <c r="I51" s="12"/>
      <c r="J51" s="397"/>
      <c r="K51" s="397"/>
      <c r="L51" s="397"/>
      <c r="M51" s="397"/>
      <c r="N51" s="397"/>
      <c r="O51" s="397"/>
      <c r="P51" s="397"/>
      <c r="Q51" s="397">
        <v>1</v>
      </c>
      <c r="R51" s="397"/>
      <c r="S51" s="397"/>
      <c r="T51" s="397"/>
      <c r="U51" s="397"/>
      <c r="V51" s="397"/>
      <c r="W51" s="397"/>
      <c r="X51" s="397"/>
      <c r="Y51" s="397"/>
      <c r="Z51" s="397"/>
      <c r="AA51" s="397"/>
      <c r="AB51" s="397"/>
      <c r="AC51" s="124"/>
      <c r="AD51" s="116"/>
      <c r="AE51" s="235"/>
      <c r="AF51" s="22"/>
      <c r="AG51" s="22"/>
      <c r="AH51" s="21"/>
    </row>
    <row r="52" spans="1:34" ht="15.75" customHeight="1" thickBot="1" x14ac:dyDescent="0.25">
      <c r="A52" s="672"/>
      <c r="B52" s="762" t="s">
        <v>443</v>
      </c>
      <c r="C52" s="762"/>
      <c r="D52" s="762"/>
      <c r="E52" s="396"/>
      <c r="F52" s="397"/>
      <c r="G52" s="12"/>
      <c r="H52" s="12"/>
      <c r="I52" s="12"/>
      <c r="J52" s="397"/>
      <c r="K52" s="397"/>
      <c r="L52" s="397"/>
      <c r="M52" s="397"/>
      <c r="N52" s="397"/>
      <c r="O52" s="397"/>
      <c r="P52" s="397"/>
      <c r="Q52" s="397"/>
      <c r="R52" s="397"/>
      <c r="S52" s="397"/>
      <c r="T52" s="397"/>
      <c r="U52" s="397"/>
      <c r="V52" s="397"/>
      <c r="W52" s="397">
        <v>1</v>
      </c>
      <c r="X52" s="397"/>
      <c r="Y52" s="397"/>
      <c r="Z52" s="397"/>
      <c r="AA52" s="397"/>
      <c r="AB52" s="397"/>
      <c r="AC52" s="124"/>
      <c r="AD52" s="116"/>
      <c r="AE52" s="235"/>
      <c r="AF52" s="22"/>
      <c r="AG52" s="22"/>
      <c r="AH52" s="21"/>
    </row>
    <row r="53" spans="1:34" ht="15.75" customHeight="1" thickBot="1" x14ac:dyDescent="0.25">
      <c r="A53" s="672"/>
      <c r="B53" s="1109" t="s">
        <v>444</v>
      </c>
      <c r="C53" s="1109"/>
      <c r="D53" s="1109"/>
      <c r="E53" s="396"/>
      <c r="F53" s="397"/>
      <c r="G53" s="12"/>
      <c r="H53" s="12"/>
      <c r="I53" s="12"/>
      <c r="J53" s="397"/>
      <c r="K53" s="397"/>
      <c r="L53" s="397"/>
      <c r="M53" s="397"/>
      <c r="N53" s="397"/>
      <c r="O53" s="397"/>
      <c r="P53" s="397"/>
      <c r="Q53" s="397"/>
      <c r="R53" s="397"/>
      <c r="S53" s="397"/>
      <c r="T53" s="397"/>
      <c r="U53" s="397"/>
      <c r="V53" s="397"/>
      <c r="W53" s="397"/>
      <c r="X53" s="397"/>
      <c r="Y53" s="397"/>
      <c r="Z53" s="397"/>
      <c r="AA53" s="397"/>
      <c r="AB53" s="397"/>
      <c r="AC53" s="124"/>
      <c r="AD53" s="116"/>
      <c r="AE53" s="235"/>
      <c r="AF53" s="22"/>
      <c r="AG53" s="22"/>
      <c r="AH53" s="21"/>
    </row>
    <row r="54" spans="1:34" ht="24" customHeight="1" thickBot="1" x14ac:dyDescent="0.25">
      <c r="A54" s="672"/>
      <c r="B54" s="762" t="s">
        <v>445</v>
      </c>
      <c r="C54" s="762"/>
      <c r="D54" s="762"/>
      <c r="E54" s="396"/>
      <c r="F54" s="397"/>
      <c r="G54" s="12"/>
      <c r="H54" s="12"/>
      <c r="I54" s="12">
        <v>1</v>
      </c>
      <c r="J54" s="397"/>
      <c r="K54" s="397"/>
      <c r="L54" s="397"/>
      <c r="M54" s="397">
        <v>1</v>
      </c>
      <c r="N54" s="397"/>
      <c r="O54" s="397"/>
      <c r="P54" s="397"/>
      <c r="Q54" s="397">
        <v>1</v>
      </c>
      <c r="R54" s="397"/>
      <c r="S54" s="397"/>
      <c r="T54" s="397"/>
      <c r="U54" s="397">
        <v>1</v>
      </c>
      <c r="V54" s="397"/>
      <c r="W54" s="397"/>
      <c r="X54" s="397"/>
      <c r="Y54" s="397">
        <v>1</v>
      </c>
      <c r="Z54" s="397"/>
      <c r="AA54" s="397"/>
      <c r="AB54" s="397"/>
      <c r="AC54" s="124"/>
      <c r="AD54" s="116"/>
      <c r="AE54" s="235"/>
      <c r="AF54" s="22"/>
      <c r="AG54" s="22"/>
      <c r="AH54" s="21"/>
    </row>
    <row r="55" spans="1:34" ht="15.75" customHeight="1" thickBot="1" x14ac:dyDescent="0.25">
      <c r="A55" s="672"/>
      <c r="B55" s="762" t="s">
        <v>446</v>
      </c>
      <c r="C55" s="762"/>
      <c r="D55" s="762"/>
      <c r="E55" s="396"/>
      <c r="F55" s="397"/>
      <c r="G55" s="12"/>
      <c r="H55" s="12"/>
      <c r="I55" s="12"/>
      <c r="J55" s="397"/>
      <c r="K55" s="397"/>
      <c r="L55" s="397"/>
      <c r="M55" s="397"/>
      <c r="N55" s="397"/>
      <c r="O55" s="397"/>
      <c r="P55" s="397"/>
      <c r="Q55" s="397"/>
      <c r="R55" s="397"/>
      <c r="S55" s="397"/>
      <c r="T55" s="397"/>
      <c r="U55" s="397"/>
      <c r="V55" s="397"/>
      <c r="W55" s="397"/>
      <c r="X55" s="397"/>
      <c r="Y55" s="397"/>
      <c r="Z55" s="397"/>
      <c r="AA55" s="397"/>
      <c r="AB55" s="397"/>
      <c r="AC55" s="124"/>
      <c r="AD55" s="116"/>
      <c r="AE55" s="235"/>
      <c r="AF55" s="22"/>
      <c r="AG55" s="22"/>
      <c r="AH55" s="21"/>
    </row>
    <row r="56" spans="1:34" ht="28.5" customHeight="1" thickBot="1" x14ac:dyDescent="0.25">
      <c r="A56" s="672"/>
      <c r="B56" s="1109" t="s">
        <v>447</v>
      </c>
      <c r="C56" s="1109"/>
      <c r="D56" s="1109"/>
      <c r="E56" s="396"/>
      <c r="F56" s="397"/>
      <c r="G56" s="12"/>
      <c r="H56" s="12"/>
      <c r="I56" s="12"/>
      <c r="J56" s="397"/>
      <c r="K56" s="397"/>
      <c r="L56" s="397"/>
      <c r="M56" s="397"/>
      <c r="N56" s="397"/>
      <c r="O56" s="397"/>
      <c r="P56" s="397"/>
      <c r="Q56" s="397"/>
      <c r="R56" s="397"/>
      <c r="S56" s="397"/>
      <c r="T56" s="397"/>
      <c r="U56" s="397"/>
      <c r="V56" s="397"/>
      <c r="W56" s="397"/>
      <c r="X56" s="397"/>
      <c r="Y56" s="397"/>
      <c r="Z56" s="397"/>
      <c r="AA56" s="397"/>
      <c r="AB56" s="397"/>
      <c r="AC56" s="124"/>
      <c r="AD56" s="116"/>
      <c r="AE56" s="235"/>
      <c r="AF56" s="22"/>
      <c r="AG56" s="22"/>
      <c r="AH56" s="21"/>
    </row>
    <row r="57" spans="1:34" ht="15.6" customHeight="1" thickBot="1" x14ac:dyDescent="0.25">
      <c r="A57" s="672"/>
      <c r="B57" s="762" t="s">
        <v>448</v>
      </c>
      <c r="C57" s="762"/>
      <c r="D57" s="762"/>
      <c r="E57" s="396"/>
      <c r="F57" s="397"/>
      <c r="G57" s="397"/>
      <c r="H57" s="397"/>
      <c r="I57" s="397"/>
      <c r="J57" s="397"/>
      <c r="K57" s="397"/>
      <c r="L57" s="397"/>
      <c r="M57" s="397"/>
      <c r="N57" s="397"/>
      <c r="O57" s="397"/>
      <c r="P57" s="397"/>
      <c r="Q57" s="397">
        <v>1</v>
      </c>
      <c r="R57" s="397"/>
      <c r="S57" s="397"/>
      <c r="T57" s="397"/>
      <c r="U57" s="397"/>
      <c r="V57" s="397"/>
      <c r="W57" s="397"/>
      <c r="X57" s="397"/>
      <c r="Y57" s="397"/>
      <c r="Z57" s="397"/>
      <c r="AA57" s="397"/>
      <c r="AB57" s="397"/>
      <c r="AC57" s="124"/>
      <c r="AD57" s="116"/>
      <c r="AE57" s="235"/>
      <c r="AF57" s="22"/>
      <c r="AG57" s="22"/>
      <c r="AH57" s="21"/>
    </row>
    <row r="58" spans="1:34" ht="15.75" customHeight="1" thickBot="1" x14ac:dyDescent="0.25">
      <c r="A58" s="672"/>
      <c r="B58" s="762" t="s">
        <v>449</v>
      </c>
      <c r="C58" s="762"/>
      <c r="D58" s="762"/>
      <c r="E58" s="396"/>
      <c r="F58" s="397"/>
      <c r="G58" s="397"/>
      <c r="H58" s="397"/>
      <c r="I58" s="397"/>
      <c r="J58" s="397"/>
      <c r="K58" s="397"/>
      <c r="L58" s="397"/>
      <c r="M58" s="397"/>
      <c r="N58" s="397"/>
      <c r="O58" s="397"/>
      <c r="P58" s="397"/>
      <c r="Q58" s="397">
        <v>1</v>
      </c>
      <c r="R58" s="397"/>
      <c r="S58" s="397"/>
      <c r="T58" s="397"/>
      <c r="U58" s="397"/>
      <c r="V58" s="397"/>
      <c r="W58" s="397"/>
      <c r="X58" s="397"/>
      <c r="Y58" s="397"/>
      <c r="Z58" s="397"/>
      <c r="AA58" s="397"/>
      <c r="AB58" s="397"/>
      <c r="AC58" s="124"/>
      <c r="AD58" s="116"/>
      <c r="AE58" s="235"/>
      <c r="AF58" s="22"/>
      <c r="AG58" s="22"/>
      <c r="AH58" s="21"/>
    </row>
    <row r="59" spans="1:34" ht="15.75" customHeight="1" thickBot="1" x14ac:dyDescent="0.25">
      <c r="A59" s="672"/>
      <c r="B59" s="1121" t="s">
        <v>380</v>
      </c>
      <c r="C59" s="1122"/>
      <c r="D59" s="1123"/>
      <c r="E59" s="1124"/>
      <c r="F59" s="1125"/>
      <c r="G59" s="1125"/>
      <c r="H59" s="1125"/>
      <c r="I59" s="1125"/>
      <c r="J59" s="1125"/>
      <c r="K59" s="1125"/>
      <c r="L59" s="1125"/>
      <c r="M59" s="1125"/>
      <c r="N59" s="1125"/>
      <c r="O59" s="1125"/>
      <c r="P59" s="1125"/>
      <c r="Q59" s="1125"/>
      <c r="R59" s="1125"/>
      <c r="S59" s="1125"/>
      <c r="T59" s="1125"/>
      <c r="U59" s="1125"/>
      <c r="V59" s="1125"/>
      <c r="W59" s="1125"/>
      <c r="X59" s="1125"/>
      <c r="Y59" s="1125"/>
      <c r="Z59" s="1125"/>
      <c r="AA59" s="1125"/>
      <c r="AB59" s="1126"/>
      <c r="AC59" s="124"/>
      <c r="AD59" s="116"/>
      <c r="AE59" s="235"/>
      <c r="AF59" s="22"/>
      <c r="AG59" s="22"/>
      <c r="AH59" s="21"/>
    </row>
    <row r="60" spans="1:34" ht="24" customHeight="1" thickBot="1" x14ac:dyDescent="0.25">
      <c r="A60" s="672"/>
      <c r="B60" s="697" t="s">
        <v>335</v>
      </c>
      <c r="C60" s="698"/>
      <c r="D60" s="698"/>
      <c r="E60" s="698"/>
      <c r="F60" s="698"/>
      <c r="G60" s="698"/>
      <c r="H60" s="698"/>
      <c r="I60" s="698"/>
      <c r="J60" s="698"/>
      <c r="K60" s="698"/>
      <c r="L60" s="698"/>
      <c r="M60" s="698"/>
      <c r="N60" s="698"/>
      <c r="O60" s="698"/>
      <c r="P60" s="698"/>
      <c r="Q60" s="698"/>
      <c r="R60" s="698"/>
      <c r="S60" s="698"/>
      <c r="T60" s="698"/>
      <c r="U60" s="698"/>
      <c r="V60" s="698"/>
      <c r="W60" s="698"/>
      <c r="X60" s="698"/>
      <c r="Y60" s="698"/>
      <c r="Z60" s="698"/>
      <c r="AA60" s="698"/>
      <c r="AB60" s="779"/>
      <c r="AC60" s="236">
        <f>SUM(AC33:AC59)</f>
        <v>13</v>
      </c>
      <c r="AD60" s="6">
        <f>SUM(AD33:AD59)</f>
        <v>0</v>
      </c>
      <c r="AE60" s="256">
        <f>AVERAGE(AE33:AE59)</f>
        <v>0</v>
      </c>
      <c r="AF60" s="22"/>
      <c r="AG60" s="22"/>
      <c r="AH60" s="21"/>
    </row>
    <row r="61" spans="1:34" ht="24" customHeight="1" thickBot="1" x14ac:dyDescent="0.25">
      <c r="A61" s="672"/>
      <c r="B61" s="658" t="s">
        <v>236</v>
      </c>
      <c r="C61" s="659"/>
      <c r="D61" s="659"/>
      <c r="E61" s="659"/>
      <c r="F61" s="659"/>
      <c r="G61" s="659"/>
      <c r="H61" s="659"/>
      <c r="I61" s="659"/>
      <c r="J61" s="659"/>
      <c r="K61" s="659"/>
      <c r="L61" s="659"/>
      <c r="M61" s="659"/>
      <c r="N61" s="659"/>
      <c r="O61" s="659"/>
      <c r="P61" s="659"/>
      <c r="Q61" s="659"/>
      <c r="R61" s="659"/>
      <c r="S61" s="659"/>
      <c r="T61" s="659"/>
      <c r="U61" s="659"/>
      <c r="V61" s="659"/>
      <c r="W61" s="659"/>
      <c r="X61" s="659"/>
      <c r="Y61" s="659"/>
      <c r="Z61" s="659"/>
      <c r="AA61" s="659"/>
      <c r="AB61" s="675"/>
      <c r="AC61" s="5"/>
      <c r="AD61" s="22"/>
      <c r="AE61" s="22"/>
      <c r="AF61" s="754" t="s">
        <v>237</v>
      </c>
      <c r="AG61" s="755"/>
      <c r="AH61" s="756"/>
    </row>
    <row r="62" spans="1:34" ht="21.6" customHeight="1" x14ac:dyDescent="0.2">
      <c r="A62" s="672"/>
      <c r="B62" s="894" t="s">
        <v>450</v>
      </c>
      <c r="C62" s="895"/>
      <c r="D62" s="818"/>
      <c r="E62" s="398"/>
      <c r="F62" s="398"/>
      <c r="G62" s="398"/>
      <c r="H62" s="398"/>
      <c r="I62" s="397"/>
      <c r="J62" s="398"/>
      <c r="K62" s="398"/>
      <c r="L62" s="398"/>
      <c r="M62" s="398"/>
      <c r="N62" s="398"/>
      <c r="O62" s="398"/>
      <c r="P62" s="398"/>
      <c r="Q62" s="398"/>
      <c r="R62" s="398"/>
      <c r="S62" s="398"/>
      <c r="T62" s="398"/>
      <c r="U62" s="398"/>
      <c r="V62" s="398"/>
      <c r="W62" s="398">
        <v>1</v>
      </c>
      <c r="X62" s="398"/>
      <c r="Y62" s="398"/>
      <c r="Z62" s="398"/>
      <c r="AA62" s="398"/>
      <c r="AB62" s="398"/>
      <c r="AC62" s="22"/>
      <c r="AD62" s="22"/>
      <c r="AE62" s="22"/>
      <c r="AF62" s="116">
        <f>(E62+G62+I62+K62+M62+O62+Q62+S62+U62+W62+Y62+AA62)</f>
        <v>1</v>
      </c>
      <c r="AG62" s="116">
        <f t="shared" ref="AG62:AG63" si="3">(F62+H62+J62+L62+N62+P62+R62+T62+V62+X62+Z62+AB62)</f>
        <v>0</v>
      </c>
      <c r="AH62" s="80">
        <f>AG62/AF62</f>
        <v>0</v>
      </c>
    </row>
    <row r="63" spans="1:34" ht="18.95" customHeight="1" thickBot="1" x14ac:dyDescent="0.25">
      <c r="A63" s="672"/>
      <c r="B63" s="894" t="s">
        <v>451</v>
      </c>
      <c r="C63" s="895"/>
      <c r="D63" s="818"/>
      <c r="E63" s="398"/>
      <c r="F63" s="398"/>
      <c r="G63" s="398"/>
      <c r="H63" s="398"/>
      <c r="I63" s="397"/>
      <c r="J63" s="398"/>
      <c r="K63" s="398"/>
      <c r="L63" s="398"/>
      <c r="M63" s="398"/>
      <c r="N63" s="398"/>
      <c r="O63" s="398"/>
      <c r="P63" s="398"/>
      <c r="Q63" s="398"/>
      <c r="R63" s="398"/>
      <c r="S63" s="397"/>
      <c r="T63" s="398"/>
      <c r="U63" s="398"/>
      <c r="V63" s="398"/>
      <c r="W63" s="398">
        <v>1</v>
      </c>
      <c r="X63" s="398"/>
      <c r="Y63" s="398"/>
      <c r="Z63" s="398"/>
      <c r="AA63" s="398"/>
      <c r="AB63" s="398"/>
      <c r="AC63" s="22"/>
      <c r="AD63" s="22"/>
      <c r="AE63" s="22"/>
      <c r="AF63" s="116">
        <f t="shared" ref="AF63" si="4">(E63+G63+I63+K63+M63+O63+Q63+S63+U63+W63+Y63+AA63)</f>
        <v>1</v>
      </c>
      <c r="AG63" s="116">
        <f t="shared" si="3"/>
        <v>0</v>
      </c>
      <c r="AH63" s="80">
        <f t="shared" ref="AH63" si="5">AG63/AF63</f>
        <v>0</v>
      </c>
    </row>
    <row r="64" spans="1:34" ht="24" customHeight="1" thickBot="1" x14ac:dyDescent="0.25">
      <c r="A64" s="757" t="s">
        <v>267</v>
      </c>
      <c r="B64" s="887" t="s">
        <v>268</v>
      </c>
      <c r="C64" s="888"/>
      <c r="D64" s="889"/>
      <c r="E64" s="997"/>
      <c r="F64" s="997"/>
      <c r="G64" s="997"/>
      <c r="H64" s="997"/>
      <c r="I64" s="997"/>
      <c r="J64" s="997"/>
      <c r="K64" s="997"/>
      <c r="L64" s="997"/>
      <c r="M64" s="997"/>
      <c r="N64" s="997"/>
      <c r="O64" s="997"/>
      <c r="P64" s="997"/>
      <c r="Q64" s="997"/>
      <c r="R64" s="997"/>
      <c r="S64" s="997"/>
      <c r="T64" s="997"/>
      <c r="U64" s="997"/>
      <c r="V64" s="997"/>
      <c r="W64" s="997"/>
      <c r="X64" s="997"/>
      <c r="Y64" s="997"/>
      <c r="Z64" s="997"/>
      <c r="AA64" s="997"/>
      <c r="AB64" s="998"/>
      <c r="AC64" s="892" t="s">
        <v>269</v>
      </c>
      <c r="AD64" s="892"/>
      <c r="AE64" s="893"/>
      <c r="AF64" s="6">
        <f>SUM(AF62:AF63)</f>
        <v>2</v>
      </c>
      <c r="AG64" s="6">
        <f>SUM(AG62:AG63)</f>
        <v>0</v>
      </c>
      <c r="AH64" s="10">
        <f>AVERAGE(AH62:AH63)</f>
        <v>0</v>
      </c>
    </row>
    <row r="65" spans="1:34" ht="15" customHeight="1" x14ac:dyDescent="0.2">
      <c r="A65" s="672"/>
      <c r="B65" s="726" t="s">
        <v>270</v>
      </c>
      <c r="C65" s="727"/>
      <c r="D65" s="728"/>
      <c r="E65" s="391"/>
      <c r="F65" s="392"/>
      <c r="G65" s="392"/>
      <c r="H65" s="392"/>
      <c r="I65" s="392"/>
      <c r="J65" s="392"/>
      <c r="K65" s="392">
        <v>1</v>
      </c>
      <c r="L65" s="392"/>
      <c r="M65" s="392"/>
      <c r="N65" s="392"/>
      <c r="O65" s="392"/>
      <c r="P65" s="392"/>
      <c r="Q65" s="392">
        <v>1</v>
      </c>
      <c r="R65" s="392"/>
      <c r="S65" s="392"/>
      <c r="T65" s="392"/>
      <c r="U65" s="392"/>
      <c r="V65" s="392"/>
      <c r="W65" s="392">
        <v>1</v>
      </c>
      <c r="X65" s="392"/>
      <c r="Y65" s="392"/>
      <c r="Z65" s="392"/>
      <c r="AA65" s="392"/>
      <c r="AB65" s="395"/>
      <c r="AC65" s="14"/>
      <c r="AD65" s="14"/>
      <c r="AE65" s="14"/>
      <c r="AF65" s="14"/>
      <c r="AG65" s="14"/>
      <c r="AH65" s="15"/>
    </row>
    <row r="66" spans="1:34" ht="15" customHeight="1" x14ac:dyDescent="0.2">
      <c r="A66" s="672"/>
      <c r="B66" s="894" t="s">
        <v>271</v>
      </c>
      <c r="C66" s="895"/>
      <c r="D66" s="896"/>
      <c r="E66" s="391">
        <v>1</v>
      </c>
      <c r="F66" s="392"/>
      <c r="G66" s="392">
        <v>1</v>
      </c>
      <c r="H66" s="392"/>
      <c r="I66" s="392">
        <v>1</v>
      </c>
      <c r="J66" s="392"/>
      <c r="K66" s="392">
        <v>1</v>
      </c>
      <c r="L66" s="392"/>
      <c r="M66" s="392">
        <v>1</v>
      </c>
      <c r="N66" s="392"/>
      <c r="O66" s="392">
        <v>1</v>
      </c>
      <c r="P66" s="392"/>
      <c r="Q66" s="392">
        <v>1</v>
      </c>
      <c r="R66" s="392"/>
      <c r="S66" s="392">
        <v>1</v>
      </c>
      <c r="T66" s="392"/>
      <c r="U66" s="392">
        <v>1</v>
      </c>
      <c r="V66" s="392"/>
      <c r="W66" s="392">
        <v>1</v>
      </c>
      <c r="X66" s="392"/>
      <c r="Y66" s="392">
        <v>1</v>
      </c>
      <c r="Z66" s="392"/>
      <c r="AA66" s="392">
        <v>1</v>
      </c>
      <c r="AB66" s="395"/>
      <c r="AC66" s="14"/>
      <c r="AD66" s="14"/>
      <c r="AE66" s="14"/>
      <c r="AF66" s="14"/>
      <c r="AG66" s="14"/>
      <c r="AH66" s="15"/>
    </row>
    <row r="67" spans="1:34" ht="15" customHeight="1" thickBot="1" x14ac:dyDescent="0.25">
      <c r="A67" s="672"/>
      <c r="B67" s="988" t="s">
        <v>272</v>
      </c>
      <c r="C67" s="989"/>
      <c r="D67" s="1132"/>
      <c r="E67" s="399"/>
      <c r="F67" s="400"/>
      <c r="G67" s="400"/>
      <c r="H67" s="400"/>
      <c r="I67" s="400"/>
      <c r="J67" s="400"/>
      <c r="K67" s="400"/>
      <c r="L67" s="400"/>
      <c r="M67" s="400"/>
      <c r="N67" s="400"/>
      <c r="O67" s="400">
        <v>1</v>
      </c>
      <c r="P67" s="400"/>
      <c r="Q67" s="400"/>
      <c r="R67" s="400"/>
      <c r="S67" s="400"/>
      <c r="T67" s="400"/>
      <c r="U67" s="400"/>
      <c r="V67" s="400"/>
      <c r="W67" s="400">
        <v>1</v>
      </c>
      <c r="X67" s="400"/>
      <c r="Y67" s="400"/>
      <c r="Z67" s="400"/>
      <c r="AA67" s="400"/>
      <c r="AB67" s="401"/>
      <c r="AC67" s="14"/>
      <c r="AD67" s="14"/>
      <c r="AE67" s="14"/>
      <c r="AF67" s="14"/>
      <c r="AG67" s="14"/>
      <c r="AH67" s="15"/>
    </row>
    <row r="68" spans="1:34" ht="24.75" customHeight="1" thickBot="1" x14ac:dyDescent="0.25">
      <c r="A68" s="672"/>
      <c r="B68" s="887" t="s">
        <v>273</v>
      </c>
      <c r="C68" s="888"/>
      <c r="D68" s="889"/>
      <c r="E68" s="402"/>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322"/>
      <c r="AD68" s="322"/>
      <c r="AE68" s="322"/>
      <c r="AF68" s="322"/>
      <c r="AG68" s="322"/>
      <c r="AH68" s="323"/>
    </row>
    <row r="69" spans="1:34" ht="15" customHeight="1" thickBot="1" x14ac:dyDescent="0.25">
      <c r="A69" s="672"/>
      <c r="B69" s="726" t="s">
        <v>274</v>
      </c>
      <c r="C69" s="727"/>
      <c r="D69" s="728"/>
      <c r="E69" s="403"/>
      <c r="F69" s="404"/>
      <c r="G69" s="404"/>
      <c r="H69" s="404"/>
      <c r="I69" s="404"/>
      <c r="J69" s="404"/>
      <c r="K69" s="404">
        <v>1</v>
      </c>
      <c r="L69" s="404"/>
      <c r="M69" s="404"/>
      <c r="N69" s="404"/>
      <c r="O69" s="404"/>
      <c r="P69" s="404"/>
      <c r="Q69" s="404">
        <v>1</v>
      </c>
      <c r="R69" s="404"/>
      <c r="S69" s="404"/>
      <c r="T69" s="404"/>
      <c r="U69" s="404"/>
      <c r="V69" s="404"/>
      <c r="W69" s="404">
        <v>1</v>
      </c>
      <c r="X69" s="404"/>
      <c r="Y69" s="404"/>
      <c r="Z69" s="404"/>
      <c r="AA69" s="404"/>
      <c r="AB69" s="405"/>
      <c r="AC69" s="14"/>
      <c r="AD69" s="14"/>
      <c r="AE69" s="14"/>
      <c r="AF69" s="14"/>
      <c r="AG69" s="14"/>
      <c r="AH69" s="15"/>
    </row>
    <row r="70" spans="1:34" ht="24" customHeight="1" thickBot="1" x14ac:dyDescent="0.25">
      <c r="A70" s="757" t="s">
        <v>212</v>
      </c>
      <c r="B70" s="887" t="s">
        <v>275</v>
      </c>
      <c r="C70" s="888"/>
      <c r="D70" s="889"/>
      <c r="E70" s="406"/>
      <c r="F70" s="407"/>
      <c r="G70" s="407"/>
      <c r="H70" s="407"/>
      <c r="I70" s="407"/>
      <c r="J70" s="407"/>
      <c r="K70" s="407"/>
      <c r="L70" s="407"/>
      <c r="M70" s="407"/>
      <c r="N70" s="407"/>
      <c r="O70" s="407"/>
      <c r="P70" s="407"/>
      <c r="Q70" s="407"/>
      <c r="R70" s="407"/>
      <c r="S70" s="407"/>
      <c r="T70" s="407"/>
      <c r="U70" s="407"/>
      <c r="V70" s="407"/>
      <c r="W70" s="407"/>
      <c r="X70" s="407"/>
      <c r="Y70" s="407"/>
      <c r="Z70" s="407"/>
      <c r="AA70" s="407"/>
      <c r="AB70" s="407"/>
      <c r="AC70" s="325"/>
      <c r="AD70" s="325"/>
      <c r="AE70" s="325"/>
      <c r="AF70" s="325"/>
      <c r="AG70" s="325"/>
      <c r="AH70" s="326"/>
    </row>
    <row r="71" spans="1:34" ht="30" customHeight="1" thickBot="1" x14ac:dyDescent="0.25">
      <c r="A71" s="672"/>
      <c r="B71" s="761" t="s">
        <v>276</v>
      </c>
      <c r="C71" s="762"/>
      <c r="D71" s="763"/>
      <c r="E71" s="408"/>
      <c r="F71" s="409"/>
      <c r="G71" s="409"/>
      <c r="H71" s="409"/>
      <c r="I71" s="409"/>
      <c r="J71" s="409"/>
      <c r="K71" s="409">
        <v>1</v>
      </c>
      <c r="L71" s="409"/>
      <c r="M71" s="409"/>
      <c r="N71" s="409"/>
      <c r="O71" s="409"/>
      <c r="P71" s="409"/>
      <c r="Q71" s="409">
        <v>1</v>
      </c>
      <c r="R71" s="409"/>
      <c r="S71" s="409"/>
      <c r="T71" s="409"/>
      <c r="U71" s="409"/>
      <c r="V71" s="409"/>
      <c r="W71" s="409">
        <v>1</v>
      </c>
      <c r="X71" s="409"/>
      <c r="Y71" s="409"/>
      <c r="Z71" s="409"/>
      <c r="AA71" s="409"/>
      <c r="AB71" s="410"/>
      <c r="AC71" s="16"/>
      <c r="AD71" s="16"/>
      <c r="AE71" s="16"/>
      <c r="AF71" s="16"/>
      <c r="AG71" s="16"/>
      <c r="AH71" s="17"/>
    </row>
    <row r="72" spans="1:34" ht="13.5" thickBot="1" x14ac:dyDescent="0.25">
      <c r="A72" s="39"/>
      <c r="B72" s="34"/>
      <c r="C72" s="34"/>
      <c r="D72" s="34"/>
      <c r="E72" s="40"/>
      <c r="F72" s="40"/>
      <c r="G72" s="40"/>
      <c r="H72" s="40"/>
      <c r="I72" s="40"/>
      <c r="J72" s="40"/>
      <c r="K72" s="40"/>
      <c r="L72" s="40"/>
      <c r="M72" s="40"/>
      <c r="N72" s="40"/>
      <c r="O72" s="41"/>
      <c r="P72" s="41"/>
      <c r="Q72" s="41"/>
      <c r="R72" s="41"/>
      <c r="S72" s="41"/>
      <c r="T72" s="41"/>
      <c r="U72" s="41"/>
      <c r="V72" s="41"/>
      <c r="W72" s="41"/>
      <c r="X72" s="41"/>
      <c r="Y72" s="41"/>
      <c r="Z72" s="41"/>
      <c r="AA72" s="41"/>
      <c r="AB72" s="41"/>
      <c r="AC72" s="41"/>
      <c r="AD72" s="41"/>
      <c r="AE72" s="41"/>
      <c r="AF72" s="41"/>
      <c r="AG72" s="41"/>
      <c r="AH72" s="42"/>
    </row>
    <row r="73" spans="1:34" ht="30" customHeight="1" x14ac:dyDescent="0.2">
      <c r="A73" s="904" t="s">
        <v>277</v>
      </c>
      <c r="B73" s="905"/>
      <c r="C73" s="905"/>
      <c r="D73" s="905"/>
      <c r="E73" s="905"/>
      <c r="F73" s="905"/>
      <c r="G73" s="905"/>
      <c r="H73" s="905"/>
      <c r="I73" s="905"/>
      <c r="J73" s="905"/>
      <c r="K73" s="905"/>
      <c r="L73" s="905"/>
      <c r="M73" s="905"/>
      <c r="N73" s="905"/>
      <c r="O73" s="905"/>
      <c r="P73" s="905"/>
      <c r="Q73" s="905"/>
      <c r="R73" s="905"/>
      <c r="S73" s="905"/>
      <c r="T73" s="905"/>
      <c r="U73" s="905"/>
      <c r="V73" s="905"/>
      <c r="W73" s="905"/>
      <c r="X73" s="905"/>
      <c r="Y73" s="905"/>
      <c r="Z73" s="905"/>
      <c r="AA73" s="905"/>
      <c r="AB73" s="905"/>
      <c r="AC73" s="905"/>
      <c r="AD73" s="905"/>
      <c r="AE73" s="905"/>
      <c r="AF73" s="905"/>
      <c r="AG73" s="905"/>
      <c r="AH73" s="906"/>
    </row>
    <row r="74" spans="1:34" ht="17.25" customHeight="1" thickBot="1" x14ac:dyDescent="0.25">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row>
    <row r="75" spans="1:34" ht="15" customHeight="1" x14ac:dyDescent="0.2">
      <c r="A75" s="44"/>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6"/>
    </row>
    <row r="76" spans="1:34" ht="30" customHeight="1" x14ac:dyDescent="0.2">
      <c r="A76" s="767" t="s">
        <v>278</v>
      </c>
      <c r="B76" s="768"/>
      <c r="C76" s="768" t="s">
        <v>452</v>
      </c>
      <c r="D76" s="768"/>
      <c r="E76" s="768"/>
      <c r="F76" s="768"/>
      <c r="G76" s="768"/>
      <c r="H76" s="768"/>
      <c r="I76" s="768"/>
      <c r="J76" s="768"/>
      <c r="K76" s="768"/>
      <c r="L76" s="768"/>
      <c r="M76" s="769" t="s">
        <v>280</v>
      </c>
      <c r="N76" s="770"/>
      <c r="O76" s="770"/>
      <c r="P76" s="770"/>
      <c r="Q76" s="770"/>
      <c r="R76" s="768" t="s">
        <v>453</v>
      </c>
      <c r="S76" s="768"/>
      <c r="T76" s="768"/>
      <c r="U76" s="768"/>
      <c r="V76" s="768"/>
      <c r="W76" s="771"/>
      <c r="X76" s="769" t="s">
        <v>282</v>
      </c>
      <c r="Y76" s="770"/>
      <c r="Z76" s="770"/>
      <c r="AA76" s="770"/>
      <c r="AB76" s="770"/>
      <c r="AC76" s="768" t="s">
        <v>454</v>
      </c>
      <c r="AD76" s="768"/>
      <c r="AE76" s="768"/>
      <c r="AF76" s="768"/>
      <c r="AG76" s="768"/>
      <c r="AH76" s="772"/>
    </row>
    <row r="77" spans="1:34" ht="30" customHeight="1" x14ac:dyDescent="0.2">
      <c r="A77" s="907" t="s">
        <v>284</v>
      </c>
      <c r="B77" s="908"/>
      <c r="C77" s="908"/>
      <c r="D77" s="908"/>
      <c r="E77" s="909" t="s">
        <v>285</v>
      </c>
      <c r="F77" s="909"/>
      <c r="G77" s="909"/>
      <c r="H77" s="909"/>
      <c r="I77" s="909" t="s">
        <v>286</v>
      </c>
      <c r="J77" s="909"/>
      <c r="K77" s="909"/>
      <c r="L77" s="909"/>
      <c r="M77" s="909"/>
      <c r="N77" s="909"/>
      <c r="O77" s="909"/>
      <c r="P77" s="909"/>
      <c r="Q77" s="909"/>
      <c r="R77" s="909"/>
      <c r="S77" s="909"/>
      <c r="T77" s="909"/>
      <c r="U77" s="910" t="s">
        <v>287</v>
      </c>
      <c r="V77" s="910"/>
      <c r="W77" s="910"/>
      <c r="X77" s="910"/>
      <c r="Y77" s="910"/>
      <c r="Z77" s="910"/>
      <c r="AA77" s="910"/>
      <c r="AB77" s="910"/>
      <c r="AC77" s="910"/>
      <c r="AD77" s="910"/>
      <c r="AE77" s="910"/>
      <c r="AF77" s="910"/>
      <c r="AG77" s="910"/>
      <c r="AH77" s="911"/>
    </row>
    <row r="78" spans="1:34" ht="30" customHeight="1" x14ac:dyDescent="0.2">
      <c r="A78" s="907"/>
      <c r="B78" s="908"/>
      <c r="C78" s="908"/>
      <c r="D78" s="908"/>
      <c r="E78" s="909"/>
      <c r="F78" s="909"/>
      <c r="G78" s="909"/>
      <c r="H78" s="909"/>
      <c r="I78" s="69" t="s">
        <v>14</v>
      </c>
      <c r="J78" s="69" t="s">
        <v>15</v>
      </c>
      <c r="K78" s="69" t="s">
        <v>16</v>
      </c>
      <c r="L78" s="69" t="s">
        <v>17</v>
      </c>
      <c r="M78" s="69" t="s">
        <v>18</v>
      </c>
      <c r="N78" s="69" t="s">
        <v>19</v>
      </c>
      <c r="O78" s="69" t="s">
        <v>20</v>
      </c>
      <c r="P78" s="69" t="s">
        <v>21</v>
      </c>
      <c r="Q78" s="69" t="s">
        <v>22</v>
      </c>
      <c r="R78" s="69" t="s">
        <v>23</v>
      </c>
      <c r="S78" s="69" t="s">
        <v>24</v>
      </c>
      <c r="T78" s="69" t="s">
        <v>25</v>
      </c>
      <c r="U78" s="743"/>
      <c r="V78" s="743"/>
      <c r="W78" s="743"/>
      <c r="X78" s="743"/>
      <c r="Y78" s="743"/>
      <c r="Z78" s="743"/>
      <c r="AA78" s="743"/>
      <c r="AB78" s="743"/>
      <c r="AC78" s="743"/>
      <c r="AD78" s="743"/>
      <c r="AE78" s="743"/>
      <c r="AF78" s="743"/>
      <c r="AG78" s="743"/>
      <c r="AH78" s="744"/>
    </row>
    <row r="79" spans="1:34" ht="69.95" customHeight="1" x14ac:dyDescent="0.2">
      <c r="A79" s="1133" t="s">
        <v>455</v>
      </c>
      <c r="B79" s="1134"/>
      <c r="C79" s="1134"/>
      <c r="D79" s="1135"/>
      <c r="E79" s="912" t="s">
        <v>289</v>
      </c>
      <c r="F79" s="912"/>
      <c r="G79" s="912"/>
      <c r="H79" s="912"/>
      <c r="I79" s="12"/>
      <c r="J79" s="12"/>
      <c r="K79" s="12"/>
      <c r="L79" s="12"/>
      <c r="M79" s="12"/>
      <c r="N79" s="12"/>
      <c r="O79" s="12"/>
      <c r="P79" s="12"/>
      <c r="Q79" s="12"/>
      <c r="R79" s="12"/>
      <c r="S79" s="12"/>
      <c r="T79" s="12"/>
      <c r="U79" s="745"/>
      <c r="V79" s="745"/>
      <c r="W79" s="745"/>
      <c r="X79" s="745"/>
      <c r="Y79" s="745"/>
      <c r="Z79" s="745"/>
      <c r="AA79" s="745"/>
      <c r="AB79" s="745"/>
      <c r="AC79" s="745"/>
      <c r="AD79" s="745"/>
      <c r="AE79" s="745"/>
      <c r="AF79" s="745"/>
      <c r="AG79" s="745"/>
      <c r="AH79" s="746"/>
    </row>
    <row r="80" spans="1:34" ht="69.95" customHeight="1" x14ac:dyDescent="0.2">
      <c r="A80" s="1136"/>
      <c r="B80" s="1137"/>
      <c r="C80" s="1137"/>
      <c r="D80" s="1138"/>
      <c r="E80" s="912" t="s">
        <v>290</v>
      </c>
      <c r="F80" s="912"/>
      <c r="G80" s="912"/>
      <c r="H80" s="912"/>
      <c r="I80" s="12"/>
      <c r="J80" s="12"/>
      <c r="K80" s="12"/>
      <c r="L80" s="12"/>
      <c r="M80" s="12"/>
      <c r="N80" s="12"/>
      <c r="O80" s="12"/>
      <c r="P80" s="12"/>
      <c r="Q80" s="12"/>
      <c r="R80" s="12"/>
      <c r="S80" s="12"/>
      <c r="T80" s="12"/>
      <c r="U80" s="745"/>
      <c r="V80" s="745"/>
      <c r="W80" s="745"/>
      <c r="X80" s="745"/>
      <c r="Y80" s="745"/>
      <c r="Z80" s="745"/>
      <c r="AA80" s="745"/>
      <c r="AB80" s="745"/>
      <c r="AC80" s="745"/>
      <c r="AD80" s="745"/>
      <c r="AE80" s="745"/>
      <c r="AF80" s="745"/>
      <c r="AG80" s="745"/>
      <c r="AH80" s="746"/>
    </row>
    <row r="81" spans="1:34" ht="69.95" customHeight="1" x14ac:dyDescent="0.2">
      <c r="A81" s="1136"/>
      <c r="B81" s="1137"/>
      <c r="C81" s="1137"/>
      <c r="D81" s="1138"/>
      <c r="E81" s="913" t="s">
        <v>291</v>
      </c>
      <c r="F81" s="913"/>
      <c r="G81" s="913"/>
      <c r="H81" s="913"/>
      <c r="I81" s="58" t="e">
        <f t="shared" ref="I81:R81" si="6">+I80/I79</f>
        <v>#DIV/0!</v>
      </c>
      <c r="J81" s="58" t="e">
        <f t="shared" si="6"/>
        <v>#DIV/0!</v>
      </c>
      <c r="K81" s="58" t="e">
        <f t="shared" si="6"/>
        <v>#DIV/0!</v>
      </c>
      <c r="L81" s="58" t="e">
        <f t="shared" si="6"/>
        <v>#DIV/0!</v>
      </c>
      <c r="M81" s="58" t="e">
        <f t="shared" si="6"/>
        <v>#DIV/0!</v>
      </c>
      <c r="N81" s="58" t="e">
        <f t="shared" si="6"/>
        <v>#DIV/0!</v>
      </c>
      <c r="O81" s="58" t="e">
        <f t="shared" si="6"/>
        <v>#DIV/0!</v>
      </c>
      <c r="P81" s="58" t="e">
        <f t="shared" si="6"/>
        <v>#DIV/0!</v>
      </c>
      <c r="Q81" s="58" t="e">
        <f t="shared" si="6"/>
        <v>#DIV/0!</v>
      </c>
      <c r="R81" s="58" t="e">
        <f t="shared" si="6"/>
        <v>#DIV/0!</v>
      </c>
      <c r="S81" s="58" t="e">
        <f>+S80/S79</f>
        <v>#DIV/0!</v>
      </c>
      <c r="T81" s="58" t="e">
        <f>+T80/T79</f>
        <v>#DIV/0!</v>
      </c>
      <c r="U81" s="745"/>
      <c r="V81" s="745"/>
      <c r="W81" s="745"/>
      <c r="X81" s="745"/>
      <c r="Y81" s="745"/>
      <c r="Z81" s="745"/>
      <c r="AA81" s="745"/>
      <c r="AB81" s="745"/>
      <c r="AC81" s="745"/>
      <c r="AD81" s="745"/>
      <c r="AE81" s="745"/>
      <c r="AF81" s="745"/>
      <c r="AG81" s="745"/>
      <c r="AH81" s="746"/>
    </row>
    <row r="82" spans="1:34" ht="69.95" customHeight="1" x14ac:dyDescent="0.2">
      <c r="A82" s="1139"/>
      <c r="B82" s="1140"/>
      <c r="C82" s="1140"/>
      <c r="D82" s="1141"/>
      <c r="E82" s="913" t="s">
        <v>292</v>
      </c>
      <c r="F82" s="913"/>
      <c r="G82" s="913"/>
      <c r="H82" s="913"/>
      <c r="I82" s="59">
        <v>0.85</v>
      </c>
      <c r="J82" s="59">
        <v>0.85</v>
      </c>
      <c r="K82" s="59">
        <v>0.85</v>
      </c>
      <c r="L82" s="59">
        <v>0.85</v>
      </c>
      <c r="M82" s="59">
        <v>0.85</v>
      </c>
      <c r="N82" s="59">
        <v>0.85</v>
      </c>
      <c r="O82" s="59">
        <v>0.85</v>
      </c>
      <c r="P82" s="59">
        <v>0.85</v>
      </c>
      <c r="Q82" s="59">
        <v>0.85</v>
      </c>
      <c r="R82" s="59">
        <v>0.85</v>
      </c>
      <c r="S82" s="59">
        <v>0.85</v>
      </c>
      <c r="T82" s="59">
        <v>0.85</v>
      </c>
      <c r="U82" s="745"/>
      <c r="V82" s="745"/>
      <c r="W82" s="745"/>
      <c r="X82" s="745"/>
      <c r="Y82" s="745"/>
      <c r="Z82" s="745"/>
      <c r="AA82" s="745"/>
      <c r="AB82" s="745"/>
      <c r="AC82" s="745"/>
      <c r="AD82" s="745"/>
      <c r="AE82" s="745"/>
      <c r="AF82" s="745"/>
      <c r="AG82" s="745"/>
      <c r="AH82" s="746"/>
    </row>
    <row r="83" spans="1:34" ht="34.5" customHeight="1" x14ac:dyDescent="0.2">
      <c r="A83" s="914" t="s">
        <v>293</v>
      </c>
      <c r="B83" s="915"/>
      <c r="C83" s="915"/>
      <c r="D83" s="915"/>
      <c r="E83" s="915"/>
      <c r="F83" s="915"/>
      <c r="G83" s="915"/>
      <c r="H83" s="915"/>
      <c r="I83" s="915"/>
      <c r="J83" s="915"/>
      <c r="K83" s="915"/>
      <c r="L83" s="915"/>
      <c r="M83" s="915"/>
      <c r="N83" s="915"/>
      <c r="O83" s="915"/>
      <c r="P83" s="915"/>
      <c r="Q83" s="915"/>
      <c r="R83" s="915"/>
      <c r="S83" s="915"/>
      <c r="T83" s="915"/>
      <c r="U83" s="915"/>
      <c r="V83" s="915"/>
      <c r="W83" s="915"/>
      <c r="X83" s="915"/>
      <c r="Y83" s="915"/>
      <c r="Z83" s="915"/>
      <c r="AA83" s="915"/>
      <c r="AB83" s="915"/>
      <c r="AC83" s="915"/>
      <c r="AD83" s="915"/>
      <c r="AE83" s="915"/>
      <c r="AF83" s="915"/>
      <c r="AG83" s="915"/>
      <c r="AH83" s="916"/>
    </row>
    <row r="84" spans="1:34" ht="15" customHeight="1" thickBot="1" x14ac:dyDescent="0.25">
      <c r="A84" s="917"/>
      <c r="B84" s="918"/>
      <c r="C84" s="918"/>
      <c r="D84" s="918"/>
      <c r="E84" s="918"/>
      <c r="F84" s="918"/>
      <c r="G84" s="918"/>
      <c r="H84" s="918"/>
      <c r="I84" s="918"/>
      <c r="J84" s="918"/>
      <c r="K84" s="918"/>
      <c r="L84" s="918"/>
      <c r="M84" s="918"/>
      <c r="N84" s="918"/>
      <c r="O84" s="918"/>
      <c r="P84" s="918"/>
      <c r="Q84" s="918"/>
      <c r="R84" s="918"/>
      <c r="S84" s="918"/>
      <c r="T84" s="918"/>
      <c r="U84" s="918"/>
      <c r="V84" s="918"/>
      <c r="W84" s="918"/>
      <c r="X84" s="918"/>
      <c r="Y84" s="918"/>
      <c r="Z84" s="918"/>
      <c r="AA84" s="918"/>
      <c r="AB84" s="918"/>
      <c r="AC84" s="918"/>
      <c r="AD84" s="918"/>
      <c r="AE84" s="918"/>
      <c r="AF84" s="918"/>
      <c r="AG84" s="918"/>
      <c r="AH84" s="919"/>
    </row>
    <row r="85" spans="1:34" ht="13.5" thickBot="1" x14ac:dyDescent="0.25">
      <c r="A85" s="39"/>
      <c r="B85" s="47"/>
      <c r="C85" s="47"/>
      <c r="D85" s="47"/>
      <c r="E85" s="40"/>
      <c r="F85" s="40"/>
      <c r="G85" s="40"/>
      <c r="H85" s="40"/>
      <c r="I85" s="40"/>
      <c r="J85" s="40"/>
      <c r="K85" s="40"/>
      <c r="L85" s="40"/>
      <c r="M85" s="40"/>
      <c r="N85" s="40"/>
      <c r="O85" s="41"/>
      <c r="P85" s="41"/>
      <c r="Q85" s="41"/>
      <c r="R85" s="41"/>
      <c r="S85" s="41"/>
      <c r="T85" s="41"/>
      <c r="U85" s="41"/>
      <c r="V85" s="41"/>
      <c r="W85" s="41"/>
      <c r="X85" s="41"/>
      <c r="Y85" s="41"/>
      <c r="Z85" s="41"/>
      <c r="AA85" s="41"/>
      <c r="AB85" s="41"/>
      <c r="AC85" s="41"/>
      <c r="AD85" s="41"/>
      <c r="AE85" s="41"/>
      <c r="AF85" s="41"/>
      <c r="AG85" s="41"/>
      <c r="AH85" s="42"/>
    </row>
    <row r="86" spans="1:34" ht="15" customHeight="1" x14ac:dyDescent="0.2">
      <c r="A86" s="60"/>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2"/>
    </row>
    <row r="87" spans="1:34" ht="30" customHeight="1" x14ac:dyDescent="0.2">
      <c r="A87" s="767" t="s">
        <v>278</v>
      </c>
      <c r="B87" s="768"/>
      <c r="C87" s="768" t="s">
        <v>456</v>
      </c>
      <c r="D87" s="768"/>
      <c r="E87" s="768"/>
      <c r="F87" s="768"/>
      <c r="G87" s="768"/>
      <c r="H87" s="768"/>
      <c r="I87" s="768"/>
      <c r="J87" s="768"/>
      <c r="K87" s="768"/>
      <c r="L87" s="768"/>
      <c r="M87" s="769" t="s">
        <v>280</v>
      </c>
      <c r="N87" s="770"/>
      <c r="O87" s="770"/>
      <c r="P87" s="770"/>
      <c r="Q87" s="770"/>
      <c r="R87" s="768" t="s">
        <v>457</v>
      </c>
      <c r="S87" s="768"/>
      <c r="T87" s="768"/>
      <c r="U87" s="768"/>
      <c r="V87" s="768"/>
      <c r="W87" s="771"/>
      <c r="X87" s="769" t="s">
        <v>282</v>
      </c>
      <c r="Y87" s="770"/>
      <c r="Z87" s="770"/>
      <c r="AA87" s="770"/>
      <c r="AB87" s="770"/>
      <c r="AC87" s="768" t="s">
        <v>454</v>
      </c>
      <c r="AD87" s="768"/>
      <c r="AE87" s="768"/>
      <c r="AF87" s="768"/>
      <c r="AG87" s="768"/>
      <c r="AH87" s="772"/>
    </row>
    <row r="88" spans="1:34" ht="30" customHeight="1" x14ac:dyDescent="0.2">
      <c r="A88" s="920" t="s">
        <v>284</v>
      </c>
      <c r="B88" s="848"/>
      <c r="C88" s="848"/>
      <c r="D88" s="848"/>
      <c r="E88" s="921" t="s">
        <v>285</v>
      </c>
      <c r="F88" s="921"/>
      <c r="G88" s="921"/>
      <c r="H88" s="921"/>
      <c r="I88" s="921" t="s">
        <v>286</v>
      </c>
      <c r="J88" s="921"/>
      <c r="K88" s="921"/>
      <c r="L88" s="921"/>
      <c r="M88" s="921"/>
      <c r="N88" s="921"/>
      <c r="O88" s="921"/>
      <c r="P88" s="921"/>
      <c r="Q88" s="921"/>
      <c r="R88" s="921"/>
      <c r="S88" s="921"/>
      <c r="T88" s="921"/>
      <c r="U88" s="922" t="s">
        <v>287</v>
      </c>
      <c r="V88" s="922"/>
      <c r="W88" s="922"/>
      <c r="X88" s="922"/>
      <c r="Y88" s="922"/>
      <c r="Z88" s="922"/>
      <c r="AA88" s="922"/>
      <c r="AB88" s="922"/>
      <c r="AC88" s="922"/>
      <c r="AD88" s="922"/>
      <c r="AE88" s="922"/>
      <c r="AF88" s="922"/>
      <c r="AG88" s="922"/>
      <c r="AH88" s="923"/>
    </row>
    <row r="89" spans="1:34" ht="30" customHeight="1" x14ac:dyDescent="0.2">
      <c r="A89" s="920"/>
      <c r="B89" s="848"/>
      <c r="C89" s="848"/>
      <c r="D89" s="848"/>
      <c r="E89" s="921"/>
      <c r="F89" s="921"/>
      <c r="G89" s="921"/>
      <c r="H89" s="921"/>
      <c r="I89" s="73" t="s">
        <v>14</v>
      </c>
      <c r="J89" s="73" t="s">
        <v>15</v>
      </c>
      <c r="K89" s="73" t="s">
        <v>16</v>
      </c>
      <c r="L89" s="73" t="s">
        <v>17</v>
      </c>
      <c r="M89" s="73" t="s">
        <v>18</v>
      </c>
      <c r="N89" s="73" t="s">
        <v>19</v>
      </c>
      <c r="O89" s="73" t="s">
        <v>20</v>
      </c>
      <c r="P89" s="73" t="s">
        <v>21</v>
      </c>
      <c r="Q89" s="73" t="s">
        <v>22</v>
      </c>
      <c r="R89" s="73" t="s">
        <v>23</v>
      </c>
      <c r="S89" s="73" t="s">
        <v>24</v>
      </c>
      <c r="T89" s="73" t="s">
        <v>25</v>
      </c>
      <c r="U89" s="743"/>
      <c r="V89" s="743"/>
      <c r="W89" s="743"/>
      <c r="X89" s="743"/>
      <c r="Y89" s="743"/>
      <c r="Z89" s="743"/>
      <c r="AA89" s="743"/>
      <c r="AB89" s="743"/>
      <c r="AC89" s="743"/>
      <c r="AD89" s="743"/>
      <c r="AE89" s="743"/>
      <c r="AF89" s="743"/>
      <c r="AG89" s="743"/>
      <c r="AH89" s="744"/>
    </row>
    <row r="90" spans="1:34" ht="69.95" customHeight="1" x14ac:dyDescent="0.2">
      <c r="A90" s="1133" t="s">
        <v>458</v>
      </c>
      <c r="B90" s="1134"/>
      <c r="C90" s="1134"/>
      <c r="D90" s="1135"/>
      <c r="E90" s="924" t="s">
        <v>297</v>
      </c>
      <c r="F90" s="924"/>
      <c r="G90" s="924"/>
      <c r="H90" s="924"/>
      <c r="I90" s="12"/>
      <c r="J90" s="12"/>
      <c r="K90" s="12"/>
      <c r="L90" s="12"/>
      <c r="M90" s="12"/>
      <c r="N90" s="12"/>
      <c r="O90" s="12"/>
      <c r="P90" s="12"/>
      <c r="Q90" s="12"/>
      <c r="R90" s="12"/>
      <c r="S90" s="12"/>
      <c r="T90" s="12"/>
      <c r="U90" s="745"/>
      <c r="V90" s="745"/>
      <c r="W90" s="745"/>
      <c r="X90" s="745"/>
      <c r="Y90" s="745"/>
      <c r="Z90" s="745"/>
      <c r="AA90" s="745"/>
      <c r="AB90" s="745"/>
      <c r="AC90" s="745"/>
      <c r="AD90" s="745"/>
      <c r="AE90" s="745"/>
      <c r="AF90" s="745"/>
      <c r="AG90" s="745"/>
      <c r="AH90" s="746"/>
    </row>
    <row r="91" spans="1:34" ht="69.95" customHeight="1" x14ac:dyDescent="0.2">
      <c r="A91" s="1136"/>
      <c r="B91" s="1137"/>
      <c r="C91" s="1137"/>
      <c r="D91" s="1138"/>
      <c r="E91" s="924" t="s">
        <v>298</v>
      </c>
      <c r="F91" s="924"/>
      <c r="G91" s="924"/>
      <c r="H91" s="924"/>
      <c r="I91" s="12"/>
      <c r="J91" s="12"/>
      <c r="K91" s="12"/>
      <c r="L91" s="12"/>
      <c r="M91" s="12"/>
      <c r="N91" s="12"/>
      <c r="O91" s="12"/>
      <c r="P91" s="12"/>
      <c r="Q91" s="12"/>
      <c r="R91" s="12"/>
      <c r="S91" s="12"/>
      <c r="T91" s="12"/>
      <c r="U91" s="745"/>
      <c r="V91" s="745"/>
      <c r="W91" s="745"/>
      <c r="X91" s="745"/>
      <c r="Y91" s="745"/>
      <c r="Z91" s="745"/>
      <c r="AA91" s="745"/>
      <c r="AB91" s="745"/>
      <c r="AC91" s="745"/>
      <c r="AD91" s="745"/>
      <c r="AE91" s="745"/>
      <c r="AF91" s="745"/>
      <c r="AG91" s="745"/>
      <c r="AH91" s="746"/>
    </row>
    <row r="92" spans="1:34" ht="69.95" customHeight="1" x14ac:dyDescent="0.2">
      <c r="A92" s="1136"/>
      <c r="B92" s="1137"/>
      <c r="C92" s="1137"/>
      <c r="D92" s="1138"/>
      <c r="E92" s="925" t="s">
        <v>291</v>
      </c>
      <c r="F92" s="925"/>
      <c r="G92" s="925"/>
      <c r="H92" s="925"/>
      <c r="I92" s="263" t="e">
        <f>+I91/I90</f>
        <v>#DIV/0!</v>
      </c>
      <c r="J92" s="263" t="e">
        <f t="shared" ref="J92:T92" si="7">+J91/J90</f>
        <v>#DIV/0!</v>
      </c>
      <c r="K92" s="263" t="e">
        <f t="shared" si="7"/>
        <v>#DIV/0!</v>
      </c>
      <c r="L92" s="263" t="e">
        <f t="shared" si="7"/>
        <v>#DIV/0!</v>
      </c>
      <c r="M92" s="263" t="e">
        <f t="shared" si="7"/>
        <v>#DIV/0!</v>
      </c>
      <c r="N92" s="263" t="e">
        <f>+N91/N90</f>
        <v>#DIV/0!</v>
      </c>
      <c r="O92" s="263" t="e">
        <f t="shared" si="7"/>
        <v>#DIV/0!</v>
      </c>
      <c r="P92" s="263" t="e">
        <f t="shared" si="7"/>
        <v>#DIV/0!</v>
      </c>
      <c r="Q92" s="263" t="e">
        <f t="shared" si="7"/>
        <v>#DIV/0!</v>
      </c>
      <c r="R92" s="263" t="e">
        <f t="shared" si="7"/>
        <v>#DIV/0!</v>
      </c>
      <c r="S92" s="263" t="e">
        <f t="shared" si="7"/>
        <v>#DIV/0!</v>
      </c>
      <c r="T92" s="263" t="e">
        <f t="shared" si="7"/>
        <v>#DIV/0!</v>
      </c>
      <c r="U92" s="745"/>
      <c r="V92" s="745"/>
      <c r="W92" s="745"/>
      <c r="X92" s="745"/>
      <c r="Y92" s="745"/>
      <c r="Z92" s="745"/>
      <c r="AA92" s="745"/>
      <c r="AB92" s="745"/>
      <c r="AC92" s="745"/>
      <c r="AD92" s="745"/>
      <c r="AE92" s="745"/>
      <c r="AF92" s="745"/>
      <c r="AG92" s="745"/>
      <c r="AH92" s="746"/>
    </row>
    <row r="93" spans="1:34" ht="69.95" customHeight="1" x14ac:dyDescent="0.2">
      <c r="A93" s="1139"/>
      <c r="B93" s="1140"/>
      <c r="C93" s="1140"/>
      <c r="D93" s="1141"/>
      <c r="E93" s="925" t="s">
        <v>292</v>
      </c>
      <c r="F93" s="925"/>
      <c r="G93" s="925"/>
      <c r="H93" s="925"/>
      <c r="I93" s="67">
        <v>0.9</v>
      </c>
      <c r="J93" s="67">
        <v>0.9</v>
      </c>
      <c r="K93" s="67">
        <v>0.9</v>
      </c>
      <c r="L93" s="67">
        <v>0.9</v>
      </c>
      <c r="M93" s="67">
        <v>0.9</v>
      </c>
      <c r="N93" s="67">
        <v>0.9</v>
      </c>
      <c r="O93" s="67">
        <v>0.9</v>
      </c>
      <c r="P93" s="67">
        <v>0.9</v>
      </c>
      <c r="Q93" s="67">
        <v>0.9</v>
      </c>
      <c r="R93" s="67">
        <v>0.9</v>
      </c>
      <c r="S93" s="67">
        <v>0.9</v>
      </c>
      <c r="T93" s="67">
        <v>0.9</v>
      </c>
      <c r="U93" s="745"/>
      <c r="V93" s="745"/>
      <c r="W93" s="745"/>
      <c r="X93" s="745"/>
      <c r="Y93" s="745"/>
      <c r="Z93" s="745"/>
      <c r="AA93" s="745"/>
      <c r="AB93" s="745"/>
      <c r="AC93" s="745"/>
      <c r="AD93" s="745"/>
      <c r="AE93" s="745"/>
      <c r="AF93" s="745"/>
      <c r="AG93" s="745"/>
      <c r="AH93" s="746"/>
    </row>
    <row r="94" spans="1:34" ht="34.5" customHeight="1" x14ac:dyDescent="0.2">
      <c r="A94" s="926" t="s">
        <v>293</v>
      </c>
      <c r="B94" s="927"/>
      <c r="C94" s="927"/>
      <c r="D94" s="927"/>
      <c r="E94" s="927"/>
      <c r="F94" s="927"/>
      <c r="G94" s="927"/>
      <c r="H94" s="927"/>
      <c r="I94" s="927"/>
      <c r="J94" s="927"/>
      <c r="K94" s="927"/>
      <c r="L94" s="927"/>
      <c r="M94" s="927"/>
      <c r="N94" s="927"/>
      <c r="O94" s="927"/>
      <c r="P94" s="927"/>
      <c r="Q94" s="927"/>
      <c r="R94" s="927"/>
      <c r="S94" s="927"/>
      <c r="T94" s="927"/>
      <c r="U94" s="927"/>
      <c r="V94" s="927"/>
      <c r="W94" s="927"/>
      <c r="X94" s="927"/>
      <c r="Y94" s="927"/>
      <c r="Z94" s="927"/>
      <c r="AA94" s="927"/>
      <c r="AB94" s="927"/>
      <c r="AC94" s="927"/>
      <c r="AD94" s="927"/>
      <c r="AE94" s="927"/>
      <c r="AF94" s="927"/>
      <c r="AG94" s="927"/>
      <c r="AH94" s="928"/>
    </row>
    <row r="95" spans="1:34" ht="15" customHeight="1" thickBot="1" x14ac:dyDescent="0.25">
      <c r="A95" s="929"/>
      <c r="B95" s="930"/>
      <c r="C95" s="930"/>
      <c r="D95" s="930"/>
      <c r="E95" s="930"/>
      <c r="F95" s="930"/>
      <c r="G95" s="930"/>
      <c r="H95" s="930"/>
      <c r="I95" s="930"/>
      <c r="J95" s="930"/>
      <c r="K95" s="930"/>
      <c r="L95" s="930"/>
      <c r="M95" s="930"/>
      <c r="N95" s="930"/>
      <c r="O95" s="930"/>
      <c r="P95" s="930"/>
      <c r="Q95" s="930"/>
      <c r="R95" s="930"/>
      <c r="S95" s="930"/>
      <c r="T95" s="930"/>
      <c r="U95" s="930"/>
      <c r="V95" s="930"/>
      <c r="W95" s="930"/>
      <c r="X95" s="930"/>
      <c r="Y95" s="930"/>
      <c r="Z95" s="930"/>
      <c r="AA95" s="930"/>
      <c r="AB95" s="930"/>
      <c r="AC95" s="930"/>
      <c r="AD95" s="930"/>
      <c r="AE95" s="930"/>
      <c r="AF95" s="930"/>
      <c r="AG95" s="930"/>
      <c r="AH95" s="931"/>
    </row>
    <row r="96" spans="1:34" ht="17.25" customHeight="1" thickBot="1"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row>
    <row r="97" spans="1:34" ht="15" customHeight="1" x14ac:dyDescent="0.2">
      <c r="A97" s="244"/>
      <c r="B97" s="245"/>
      <c r="C97" s="245"/>
      <c r="D97" s="245"/>
      <c r="E97" s="245"/>
      <c r="F97" s="245"/>
      <c r="G97" s="245"/>
      <c r="H97" s="245"/>
      <c r="I97" s="245"/>
      <c r="J97" s="245"/>
      <c r="K97" s="245"/>
      <c r="L97" s="245"/>
      <c r="M97" s="245"/>
      <c r="N97" s="245"/>
      <c r="O97" s="245"/>
      <c r="P97" s="245"/>
      <c r="Q97" s="245"/>
      <c r="R97" s="245"/>
      <c r="S97" s="245"/>
      <c r="T97" s="245"/>
      <c r="U97" s="245"/>
      <c r="V97" s="245"/>
      <c r="W97" s="245"/>
      <c r="X97" s="245"/>
      <c r="Y97" s="245"/>
      <c r="Z97" s="245"/>
      <c r="AA97" s="245"/>
      <c r="AB97" s="245"/>
      <c r="AC97" s="245"/>
      <c r="AD97" s="245"/>
      <c r="AE97" s="245"/>
      <c r="AF97" s="245"/>
      <c r="AG97" s="245"/>
      <c r="AH97" s="246"/>
    </row>
    <row r="98" spans="1:34" ht="30" customHeight="1" x14ac:dyDescent="0.2">
      <c r="A98" s="767" t="s">
        <v>278</v>
      </c>
      <c r="B98" s="768"/>
      <c r="C98" s="768" t="s">
        <v>459</v>
      </c>
      <c r="D98" s="768"/>
      <c r="E98" s="768"/>
      <c r="F98" s="768"/>
      <c r="G98" s="768"/>
      <c r="H98" s="768"/>
      <c r="I98" s="768"/>
      <c r="J98" s="768"/>
      <c r="K98" s="768"/>
      <c r="L98" s="768"/>
      <c r="M98" s="769" t="s">
        <v>280</v>
      </c>
      <c r="N98" s="770"/>
      <c r="O98" s="770"/>
      <c r="P98" s="770"/>
      <c r="Q98" s="770"/>
      <c r="R98" s="768" t="s">
        <v>460</v>
      </c>
      <c r="S98" s="768"/>
      <c r="T98" s="768"/>
      <c r="U98" s="768"/>
      <c r="V98" s="768"/>
      <c r="W98" s="771"/>
      <c r="X98" s="769" t="s">
        <v>282</v>
      </c>
      <c r="Y98" s="770"/>
      <c r="Z98" s="770"/>
      <c r="AA98" s="770"/>
      <c r="AB98" s="770"/>
      <c r="AC98" s="768" t="s">
        <v>461</v>
      </c>
      <c r="AD98" s="768"/>
      <c r="AE98" s="768"/>
      <c r="AF98" s="768"/>
      <c r="AG98" s="768"/>
      <c r="AH98" s="772"/>
    </row>
    <row r="99" spans="1:34" ht="30" customHeight="1" x14ac:dyDescent="0.2">
      <c r="A99" s="934" t="s">
        <v>284</v>
      </c>
      <c r="B99" s="935"/>
      <c r="C99" s="935"/>
      <c r="D99" s="935"/>
      <c r="E99" s="936" t="s">
        <v>285</v>
      </c>
      <c r="F99" s="936"/>
      <c r="G99" s="936"/>
      <c r="H99" s="936"/>
      <c r="I99" s="936" t="s">
        <v>286</v>
      </c>
      <c r="J99" s="936"/>
      <c r="K99" s="936"/>
      <c r="L99" s="936"/>
      <c r="M99" s="936"/>
      <c r="N99" s="936"/>
      <c r="O99" s="936"/>
      <c r="P99" s="936"/>
      <c r="Q99" s="936"/>
      <c r="R99" s="936"/>
      <c r="S99" s="936"/>
      <c r="T99" s="936"/>
      <c r="U99" s="937" t="s">
        <v>287</v>
      </c>
      <c r="V99" s="937"/>
      <c r="W99" s="937"/>
      <c r="X99" s="937"/>
      <c r="Y99" s="937"/>
      <c r="Z99" s="937"/>
      <c r="AA99" s="937"/>
      <c r="AB99" s="937"/>
      <c r="AC99" s="937"/>
      <c r="AD99" s="937"/>
      <c r="AE99" s="937"/>
      <c r="AF99" s="937"/>
      <c r="AG99" s="937"/>
      <c r="AH99" s="938"/>
    </row>
    <row r="100" spans="1:34" ht="30" customHeight="1" x14ac:dyDescent="0.2">
      <c r="A100" s="934"/>
      <c r="B100" s="935"/>
      <c r="C100" s="935"/>
      <c r="D100" s="935"/>
      <c r="E100" s="936"/>
      <c r="F100" s="936"/>
      <c r="G100" s="936"/>
      <c r="H100" s="936"/>
      <c r="I100" s="247" t="s">
        <v>14</v>
      </c>
      <c r="J100" s="247" t="s">
        <v>15</v>
      </c>
      <c r="K100" s="247" t="s">
        <v>16</v>
      </c>
      <c r="L100" s="247" t="s">
        <v>17</v>
      </c>
      <c r="M100" s="247" t="s">
        <v>18</v>
      </c>
      <c r="N100" s="247" t="s">
        <v>19</v>
      </c>
      <c r="O100" s="247" t="s">
        <v>20</v>
      </c>
      <c r="P100" s="247" t="s">
        <v>21</v>
      </c>
      <c r="Q100" s="247" t="s">
        <v>22</v>
      </c>
      <c r="R100" s="247" t="s">
        <v>23</v>
      </c>
      <c r="S100" s="247" t="s">
        <v>24</v>
      </c>
      <c r="T100" s="247" t="s">
        <v>25</v>
      </c>
      <c r="U100" s="743"/>
      <c r="V100" s="743"/>
      <c r="W100" s="743"/>
      <c r="X100" s="743"/>
      <c r="Y100" s="743"/>
      <c r="Z100" s="743"/>
      <c r="AA100" s="743"/>
      <c r="AB100" s="743"/>
      <c r="AC100" s="743"/>
      <c r="AD100" s="743"/>
      <c r="AE100" s="743"/>
      <c r="AF100" s="743"/>
      <c r="AG100" s="743"/>
      <c r="AH100" s="744"/>
    </row>
    <row r="101" spans="1:34" ht="69.95" customHeight="1" x14ac:dyDescent="0.2">
      <c r="A101" s="1133" t="s">
        <v>462</v>
      </c>
      <c r="B101" s="1134"/>
      <c r="C101" s="1134"/>
      <c r="D101" s="1135"/>
      <c r="E101" s="939" t="s">
        <v>463</v>
      </c>
      <c r="F101" s="939"/>
      <c r="G101" s="939"/>
      <c r="H101" s="939"/>
      <c r="I101" s="57"/>
      <c r="J101" s="12"/>
      <c r="K101" s="12"/>
      <c r="L101" s="12"/>
      <c r="M101" s="12"/>
      <c r="N101" s="12"/>
      <c r="O101" s="12"/>
      <c r="P101" s="12"/>
      <c r="Q101" s="12"/>
      <c r="R101" s="12"/>
      <c r="S101" s="12"/>
      <c r="T101" s="12"/>
      <c r="U101" s="745"/>
      <c r="V101" s="745"/>
      <c r="W101" s="745"/>
      <c r="X101" s="745"/>
      <c r="Y101" s="745"/>
      <c r="Z101" s="745"/>
      <c r="AA101" s="745"/>
      <c r="AB101" s="745"/>
      <c r="AC101" s="745"/>
      <c r="AD101" s="745"/>
      <c r="AE101" s="745"/>
      <c r="AF101" s="745"/>
      <c r="AG101" s="745"/>
      <c r="AH101" s="746"/>
    </row>
    <row r="102" spans="1:34" ht="69.95" customHeight="1" x14ac:dyDescent="0.2">
      <c r="A102" s="1136"/>
      <c r="B102" s="1137"/>
      <c r="C102" s="1137"/>
      <c r="D102" s="1138"/>
      <c r="E102" s="939" t="s">
        <v>464</v>
      </c>
      <c r="F102" s="939"/>
      <c r="G102" s="939"/>
      <c r="H102" s="939"/>
      <c r="I102" s="12"/>
      <c r="J102" s="12"/>
      <c r="K102" s="12"/>
      <c r="L102" s="12"/>
      <c r="M102" s="12"/>
      <c r="N102" s="12"/>
      <c r="O102" s="12"/>
      <c r="P102" s="12"/>
      <c r="Q102" s="12"/>
      <c r="R102" s="12"/>
      <c r="S102" s="12"/>
      <c r="T102" s="12"/>
      <c r="U102" s="745"/>
      <c r="V102" s="745"/>
      <c r="W102" s="745"/>
      <c r="X102" s="745"/>
      <c r="Y102" s="745"/>
      <c r="Z102" s="745"/>
      <c r="AA102" s="745"/>
      <c r="AB102" s="745"/>
      <c r="AC102" s="745"/>
      <c r="AD102" s="745"/>
      <c r="AE102" s="745"/>
      <c r="AF102" s="745"/>
      <c r="AG102" s="745"/>
      <c r="AH102" s="746"/>
    </row>
    <row r="103" spans="1:34" ht="69.95" customHeight="1" x14ac:dyDescent="0.2">
      <c r="A103" s="1136"/>
      <c r="B103" s="1137"/>
      <c r="C103" s="1137"/>
      <c r="D103" s="1138"/>
      <c r="E103" s="940" t="s">
        <v>291</v>
      </c>
      <c r="F103" s="940"/>
      <c r="G103" s="940"/>
      <c r="H103" s="940"/>
      <c r="I103" s="270" t="e">
        <f>(I101*240000/I102)</f>
        <v>#DIV/0!</v>
      </c>
      <c r="J103" s="270" t="e">
        <f t="shared" ref="J103:R103" si="8">(J101*240000/J102)</f>
        <v>#DIV/0!</v>
      </c>
      <c r="K103" s="270" t="e">
        <f t="shared" si="8"/>
        <v>#DIV/0!</v>
      </c>
      <c r="L103" s="270" t="e">
        <f t="shared" si="8"/>
        <v>#DIV/0!</v>
      </c>
      <c r="M103" s="270" t="e">
        <f t="shared" si="8"/>
        <v>#DIV/0!</v>
      </c>
      <c r="N103" s="270" t="e">
        <f t="shared" si="8"/>
        <v>#DIV/0!</v>
      </c>
      <c r="O103" s="270" t="e">
        <f t="shared" si="8"/>
        <v>#DIV/0!</v>
      </c>
      <c r="P103" s="270" t="e">
        <f t="shared" si="8"/>
        <v>#DIV/0!</v>
      </c>
      <c r="Q103" s="270" t="e">
        <f t="shared" si="8"/>
        <v>#DIV/0!</v>
      </c>
      <c r="R103" s="270" t="e">
        <f t="shared" si="8"/>
        <v>#DIV/0!</v>
      </c>
      <c r="S103" s="270" t="e">
        <f t="shared" ref="S103:T103" si="9">(S112*240000/S113)</f>
        <v>#DIV/0!</v>
      </c>
      <c r="T103" s="270" t="e">
        <f t="shared" si="9"/>
        <v>#DIV/0!</v>
      </c>
      <c r="U103" s="745"/>
      <c r="V103" s="745"/>
      <c r="W103" s="745"/>
      <c r="X103" s="745"/>
      <c r="Y103" s="745"/>
      <c r="Z103" s="745"/>
      <c r="AA103" s="745"/>
      <c r="AB103" s="745"/>
      <c r="AC103" s="745"/>
      <c r="AD103" s="745"/>
      <c r="AE103" s="745"/>
      <c r="AF103" s="745"/>
      <c r="AG103" s="745"/>
      <c r="AH103" s="746"/>
    </row>
    <row r="104" spans="1:34" ht="69.95" customHeight="1" x14ac:dyDescent="0.2">
      <c r="A104" s="1139"/>
      <c r="B104" s="1140"/>
      <c r="C104" s="1140"/>
      <c r="D104" s="1141"/>
      <c r="E104" s="940" t="s">
        <v>292</v>
      </c>
      <c r="F104" s="940"/>
      <c r="G104" s="940"/>
      <c r="H104" s="940"/>
      <c r="I104" s="271">
        <v>0.43</v>
      </c>
      <c r="J104" s="271">
        <v>0.43</v>
      </c>
      <c r="K104" s="271">
        <v>0.43</v>
      </c>
      <c r="L104" s="271">
        <v>0.43</v>
      </c>
      <c r="M104" s="271">
        <v>0.43</v>
      </c>
      <c r="N104" s="271">
        <v>0.43</v>
      </c>
      <c r="O104" s="271">
        <v>0.43</v>
      </c>
      <c r="P104" s="271">
        <v>0.43</v>
      </c>
      <c r="Q104" s="271">
        <v>0.43</v>
      </c>
      <c r="R104" s="271">
        <v>0.43</v>
      </c>
      <c r="S104" s="271">
        <v>0.43</v>
      </c>
      <c r="T104" s="271">
        <v>0.43</v>
      </c>
      <c r="U104" s="745"/>
      <c r="V104" s="745"/>
      <c r="W104" s="745"/>
      <c r="X104" s="745"/>
      <c r="Y104" s="745"/>
      <c r="Z104" s="745"/>
      <c r="AA104" s="745"/>
      <c r="AB104" s="745"/>
      <c r="AC104" s="745"/>
      <c r="AD104" s="745"/>
      <c r="AE104" s="745"/>
      <c r="AF104" s="745"/>
      <c r="AG104" s="745"/>
      <c r="AH104" s="746"/>
    </row>
    <row r="105" spans="1:34" ht="34.5" customHeight="1" x14ac:dyDescent="0.2">
      <c r="A105" s="941" t="s">
        <v>293</v>
      </c>
      <c r="B105" s="942"/>
      <c r="C105" s="942"/>
      <c r="D105" s="942"/>
      <c r="E105" s="942"/>
      <c r="F105" s="942"/>
      <c r="G105" s="942"/>
      <c r="H105" s="942"/>
      <c r="I105" s="942"/>
      <c r="J105" s="942"/>
      <c r="K105" s="942"/>
      <c r="L105" s="942"/>
      <c r="M105" s="942"/>
      <c r="N105" s="942"/>
      <c r="O105" s="942"/>
      <c r="P105" s="942"/>
      <c r="Q105" s="942"/>
      <c r="R105" s="942"/>
      <c r="S105" s="942"/>
      <c r="T105" s="942"/>
      <c r="U105" s="942"/>
      <c r="V105" s="942"/>
      <c r="W105" s="942"/>
      <c r="X105" s="942"/>
      <c r="Y105" s="942"/>
      <c r="Z105" s="942"/>
      <c r="AA105" s="942"/>
      <c r="AB105" s="942"/>
      <c r="AC105" s="942"/>
      <c r="AD105" s="942"/>
      <c r="AE105" s="942"/>
      <c r="AF105" s="942"/>
      <c r="AG105" s="942"/>
      <c r="AH105" s="943"/>
    </row>
    <row r="106" spans="1:34" ht="15" customHeight="1" thickBot="1" x14ac:dyDescent="0.25">
      <c r="A106" s="944"/>
      <c r="B106" s="945"/>
      <c r="C106" s="945"/>
      <c r="D106" s="945"/>
      <c r="E106" s="945"/>
      <c r="F106" s="945"/>
      <c r="G106" s="945"/>
      <c r="H106" s="945"/>
      <c r="I106" s="945"/>
      <c r="J106" s="945"/>
      <c r="K106" s="945"/>
      <c r="L106" s="945"/>
      <c r="M106" s="945"/>
      <c r="N106" s="945"/>
      <c r="O106" s="945"/>
      <c r="P106" s="945"/>
      <c r="Q106" s="945"/>
      <c r="R106" s="945"/>
      <c r="S106" s="945"/>
      <c r="T106" s="945"/>
      <c r="U106" s="945"/>
      <c r="V106" s="945"/>
      <c r="W106" s="945"/>
      <c r="X106" s="945"/>
      <c r="Y106" s="945"/>
      <c r="Z106" s="945"/>
      <c r="AA106" s="945"/>
      <c r="AB106" s="945"/>
      <c r="AC106" s="945"/>
      <c r="AD106" s="945"/>
      <c r="AE106" s="945"/>
      <c r="AF106" s="945"/>
      <c r="AG106" s="945"/>
      <c r="AH106" s="946"/>
    </row>
    <row r="107" spans="1:34" ht="13.5" thickBot="1" x14ac:dyDescent="0.25">
      <c r="A107" s="39"/>
      <c r="B107" s="47"/>
      <c r="C107" s="47"/>
      <c r="D107" s="47"/>
      <c r="E107" s="40"/>
      <c r="F107" s="40"/>
      <c r="G107" s="40"/>
      <c r="H107" s="40"/>
      <c r="I107" s="40"/>
      <c r="J107" s="40"/>
      <c r="K107" s="40"/>
      <c r="L107" s="40"/>
      <c r="M107" s="40"/>
      <c r="N107" s="40"/>
      <c r="O107" s="41"/>
      <c r="P107" s="41"/>
      <c r="Q107" s="41"/>
      <c r="R107" s="41"/>
      <c r="S107" s="41"/>
      <c r="T107" s="41"/>
      <c r="U107" s="41"/>
      <c r="V107" s="41"/>
      <c r="W107" s="41"/>
      <c r="X107" s="41"/>
      <c r="Y107" s="41"/>
      <c r="Z107" s="41"/>
      <c r="AA107" s="41"/>
      <c r="AB107" s="41"/>
      <c r="AC107" s="41"/>
      <c r="AD107" s="41"/>
      <c r="AE107" s="41"/>
      <c r="AF107" s="41"/>
      <c r="AG107" s="41"/>
      <c r="AH107" s="42"/>
    </row>
    <row r="108" spans="1:34" ht="15" customHeight="1" x14ac:dyDescent="0.2">
      <c r="A108" s="947"/>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9"/>
    </row>
    <row r="109" spans="1:34" ht="30" customHeight="1" x14ac:dyDescent="0.2">
      <c r="A109" s="767" t="s">
        <v>278</v>
      </c>
      <c r="B109" s="768"/>
      <c r="C109" s="768" t="s">
        <v>465</v>
      </c>
      <c r="D109" s="768"/>
      <c r="E109" s="768"/>
      <c r="F109" s="768"/>
      <c r="G109" s="768"/>
      <c r="H109" s="768"/>
      <c r="I109" s="768"/>
      <c r="J109" s="768"/>
      <c r="K109" s="768"/>
      <c r="L109" s="768"/>
      <c r="M109" s="769" t="s">
        <v>280</v>
      </c>
      <c r="N109" s="770"/>
      <c r="O109" s="770"/>
      <c r="P109" s="770"/>
      <c r="Q109" s="770"/>
      <c r="R109" s="768" t="s">
        <v>466</v>
      </c>
      <c r="S109" s="768"/>
      <c r="T109" s="768"/>
      <c r="U109" s="768"/>
      <c r="V109" s="768"/>
      <c r="W109" s="771"/>
      <c r="X109" s="769" t="s">
        <v>282</v>
      </c>
      <c r="Y109" s="770"/>
      <c r="Z109" s="770"/>
      <c r="AA109" s="770"/>
      <c r="AB109" s="770"/>
      <c r="AC109" s="768" t="s">
        <v>353</v>
      </c>
      <c r="AD109" s="768"/>
      <c r="AE109" s="768"/>
      <c r="AF109" s="768"/>
      <c r="AG109" s="768"/>
      <c r="AH109" s="772"/>
    </row>
    <row r="110" spans="1:34" ht="30" customHeight="1" x14ac:dyDescent="0.2">
      <c r="A110" s="950" t="s">
        <v>284</v>
      </c>
      <c r="B110" s="951"/>
      <c r="C110" s="951"/>
      <c r="D110" s="951"/>
      <c r="E110" s="952" t="s">
        <v>285</v>
      </c>
      <c r="F110" s="952"/>
      <c r="G110" s="952"/>
      <c r="H110" s="952"/>
      <c r="I110" s="952" t="s">
        <v>286</v>
      </c>
      <c r="J110" s="952"/>
      <c r="K110" s="952"/>
      <c r="L110" s="952"/>
      <c r="M110" s="952"/>
      <c r="N110" s="952"/>
      <c r="O110" s="952"/>
      <c r="P110" s="952"/>
      <c r="Q110" s="952"/>
      <c r="R110" s="952"/>
      <c r="S110" s="952"/>
      <c r="T110" s="952"/>
      <c r="U110" s="953" t="s">
        <v>287</v>
      </c>
      <c r="V110" s="953"/>
      <c r="W110" s="953"/>
      <c r="X110" s="953"/>
      <c r="Y110" s="953"/>
      <c r="Z110" s="953"/>
      <c r="AA110" s="953"/>
      <c r="AB110" s="953"/>
      <c r="AC110" s="953"/>
      <c r="AD110" s="953"/>
      <c r="AE110" s="953"/>
      <c r="AF110" s="953"/>
      <c r="AG110" s="953"/>
      <c r="AH110" s="954"/>
    </row>
    <row r="111" spans="1:34" ht="30" customHeight="1" x14ac:dyDescent="0.2">
      <c r="A111" s="950"/>
      <c r="B111" s="951"/>
      <c r="C111" s="951"/>
      <c r="D111" s="951"/>
      <c r="E111" s="952"/>
      <c r="F111" s="952"/>
      <c r="G111" s="952"/>
      <c r="H111" s="952"/>
      <c r="I111" s="250" t="s">
        <v>14</v>
      </c>
      <c r="J111" s="250" t="s">
        <v>15</v>
      </c>
      <c r="K111" s="250" t="s">
        <v>16</v>
      </c>
      <c r="L111" s="250" t="s">
        <v>17</v>
      </c>
      <c r="M111" s="250" t="s">
        <v>18</v>
      </c>
      <c r="N111" s="250" t="s">
        <v>19</v>
      </c>
      <c r="O111" s="250" t="s">
        <v>20</v>
      </c>
      <c r="P111" s="250" t="s">
        <v>21</v>
      </c>
      <c r="Q111" s="250" t="s">
        <v>22</v>
      </c>
      <c r="R111" s="250" t="s">
        <v>23</v>
      </c>
      <c r="S111" s="250" t="s">
        <v>24</v>
      </c>
      <c r="T111" s="250" t="s">
        <v>25</v>
      </c>
      <c r="U111" s="743"/>
      <c r="V111" s="743"/>
      <c r="W111" s="743"/>
      <c r="X111" s="743"/>
      <c r="Y111" s="743"/>
      <c r="Z111" s="743"/>
      <c r="AA111" s="743"/>
      <c r="AB111" s="743"/>
      <c r="AC111" s="743"/>
      <c r="AD111" s="743"/>
      <c r="AE111" s="743"/>
      <c r="AF111" s="743"/>
      <c r="AG111" s="743"/>
      <c r="AH111" s="744"/>
    </row>
    <row r="112" spans="1:34" ht="69.95" customHeight="1" x14ac:dyDescent="0.2">
      <c r="A112" s="1133" t="s">
        <v>467</v>
      </c>
      <c r="B112" s="1134"/>
      <c r="C112" s="1134"/>
      <c r="D112" s="1135"/>
      <c r="E112" s="1145" t="s">
        <v>468</v>
      </c>
      <c r="F112" s="958"/>
      <c r="G112" s="958"/>
      <c r="H112" s="1146"/>
      <c r="I112" s="12"/>
      <c r="J112" s="12"/>
      <c r="K112" s="12"/>
      <c r="L112" s="12"/>
      <c r="M112" s="12"/>
      <c r="N112" s="12"/>
      <c r="O112" s="12"/>
      <c r="P112" s="12"/>
      <c r="Q112" s="12"/>
      <c r="R112" s="12"/>
      <c r="S112" s="12"/>
      <c r="T112" s="12"/>
      <c r="U112" s="745"/>
      <c r="V112" s="745"/>
      <c r="W112" s="745"/>
      <c r="X112" s="745"/>
      <c r="Y112" s="745"/>
      <c r="Z112" s="745"/>
      <c r="AA112" s="745"/>
      <c r="AB112" s="745"/>
      <c r="AC112" s="745"/>
      <c r="AD112" s="745"/>
      <c r="AE112" s="745"/>
      <c r="AF112" s="745"/>
      <c r="AG112" s="745"/>
      <c r="AH112" s="746"/>
    </row>
    <row r="113" spans="1:34 16384:16384" ht="69.95" customHeight="1" x14ac:dyDescent="0.2">
      <c r="A113" s="1136"/>
      <c r="B113" s="1137"/>
      <c r="C113" s="1137"/>
      <c r="D113" s="1138"/>
      <c r="E113" s="955" t="s">
        <v>464</v>
      </c>
      <c r="F113" s="955"/>
      <c r="G113" s="955"/>
      <c r="H113" s="955"/>
      <c r="I113" s="12"/>
      <c r="J113" s="12"/>
      <c r="K113" s="12"/>
      <c r="L113" s="12"/>
      <c r="M113" s="12"/>
      <c r="N113" s="12"/>
      <c r="O113" s="12"/>
      <c r="P113" s="12"/>
      <c r="Q113" s="12"/>
      <c r="R113" s="12"/>
      <c r="S113" s="12"/>
      <c r="T113" s="12"/>
      <c r="U113" s="745"/>
      <c r="V113" s="745"/>
      <c r="W113" s="745"/>
      <c r="X113" s="745"/>
      <c r="Y113" s="745"/>
      <c r="Z113" s="745"/>
      <c r="AA113" s="745"/>
      <c r="AB113" s="745"/>
      <c r="AC113" s="745"/>
      <c r="AD113" s="745"/>
      <c r="AE113" s="745"/>
      <c r="AF113" s="745"/>
      <c r="AG113" s="745"/>
      <c r="AH113" s="746"/>
    </row>
    <row r="114" spans="1:34 16384:16384" ht="69.95" customHeight="1" x14ac:dyDescent="0.2">
      <c r="A114" s="1136"/>
      <c r="B114" s="1137"/>
      <c r="C114" s="1137"/>
      <c r="D114" s="1138"/>
      <c r="E114" s="956" t="s">
        <v>291</v>
      </c>
      <c r="F114" s="956"/>
      <c r="G114" s="956"/>
      <c r="H114" s="956"/>
      <c r="I114" s="272" t="e">
        <f>(I112*240000/I113)</f>
        <v>#DIV/0!</v>
      </c>
      <c r="J114" s="272" t="e">
        <f t="shared" ref="J114:T114" si="10">(J112*240000/J113)</f>
        <v>#DIV/0!</v>
      </c>
      <c r="K114" s="272" t="e">
        <f t="shared" si="10"/>
        <v>#DIV/0!</v>
      </c>
      <c r="L114" s="272" t="e">
        <f t="shared" si="10"/>
        <v>#DIV/0!</v>
      </c>
      <c r="M114" s="272" t="e">
        <f t="shared" si="10"/>
        <v>#DIV/0!</v>
      </c>
      <c r="N114" s="272" t="e">
        <f t="shared" si="10"/>
        <v>#DIV/0!</v>
      </c>
      <c r="O114" s="272" t="e">
        <f t="shared" si="10"/>
        <v>#DIV/0!</v>
      </c>
      <c r="P114" s="272" t="e">
        <f t="shared" si="10"/>
        <v>#DIV/0!</v>
      </c>
      <c r="Q114" s="272" t="e">
        <f t="shared" si="10"/>
        <v>#DIV/0!</v>
      </c>
      <c r="R114" s="272" t="e">
        <f t="shared" si="10"/>
        <v>#DIV/0!</v>
      </c>
      <c r="S114" s="272" t="e">
        <f t="shared" si="10"/>
        <v>#DIV/0!</v>
      </c>
      <c r="T114" s="272" t="e">
        <f t="shared" si="10"/>
        <v>#DIV/0!</v>
      </c>
      <c r="U114" s="745"/>
      <c r="V114" s="745"/>
      <c r="W114" s="745"/>
      <c r="X114" s="745"/>
      <c r="Y114" s="745"/>
      <c r="Z114" s="745"/>
      <c r="AA114" s="745"/>
      <c r="AB114" s="745"/>
      <c r="AC114" s="745"/>
      <c r="AD114" s="745"/>
      <c r="AE114" s="745"/>
      <c r="AF114" s="745"/>
      <c r="AG114" s="745"/>
      <c r="AH114" s="746"/>
    </row>
    <row r="115" spans="1:34 16384:16384" ht="69.95" customHeight="1" x14ac:dyDescent="0.2">
      <c r="A115" s="1139"/>
      <c r="B115" s="1140"/>
      <c r="C115" s="1140"/>
      <c r="D115" s="1141"/>
      <c r="E115" s="956" t="s">
        <v>292</v>
      </c>
      <c r="F115" s="956"/>
      <c r="G115" s="956"/>
      <c r="H115" s="956"/>
      <c r="I115" s="258">
        <v>0</v>
      </c>
      <c r="J115" s="258">
        <v>0</v>
      </c>
      <c r="K115" s="258">
        <v>0</v>
      </c>
      <c r="L115" s="258">
        <v>0</v>
      </c>
      <c r="M115" s="258">
        <v>0</v>
      </c>
      <c r="N115" s="258">
        <v>0</v>
      </c>
      <c r="O115" s="258">
        <v>0</v>
      </c>
      <c r="P115" s="258">
        <v>0</v>
      </c>
      <c r="Q115" s="258">
        <v>0</v>
      </c>
      <c r="R115" s="258">
        <v>0</v>
      </c>
      <c r="S115" s="258">
        <v>0</v>
      </c>
      <c r="T115" s="258">
        <v>0</v>
      </c>
      <c r="U115" s="745"/>
      <c r="V115" s="745"/>
      <c r="W115" s="745"/>
      <c r="X115" s="745"/>
      <c r="Y115" s="745"/>
      <c r="Z115" s="745"/>
      <c r="AA115" s="745"/>
      <c r="AB115" s="745"/>
      <c r="AC115" s="745"/>
      <c r="AD115" s="745"/>
      <c r="AE115" s="745"/>
      <c r="AF115" s="745"/>
      <c r="AG115" s="745"/>
      <c r="AH115" s="746"/>
      <c r="XFD115" s="258">
        <v>17.72</v>
      </c>
    </row>
    <row r="116" spans="1:34 16384:16384" ht="34.5" customHeight="1" x14ac:dyDescent="0.2">
      <c r="A116" s="957" t="s">
        <v>293</v>
      </c>
      <c r="B116" s="958"/>
      <c r="C116" s="958"/>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8"/>
      <c r="AA116" s="958"/>
      <c r="AB116" s="958"/>
      <c r="AC116" s="958"/>
      <c r="AD116" s="958"/>
      <c r="AE116" s="958"/>
      <c r="AF116" s="958"/>
      <c r="AG116" s="958"/>
      <c r="AH116" s="959"/>
    </row>
    <row r="117" spans="1:34 16384:16384" ht="15" customHeight="1" thickBot="1" x14ac:dyDescent="0.25">
      <c r="A117" s="960"/>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61"/>
      <c r="Z117" s="961"/>
      <c r="AA117" s="961"/>
      <c r="AB117" s="961"/>
      <c r="AC117" s="961"/>
      <c r="AD117" s="961"/>
      <c r="AE117" s="961"/>
      <c r="AF117" s="961"/>
      <c r="AG117" s="961"/>
      <c r="AH117" s="962"/>
    </row>
    <row r="118" spans="1:34 16384:16384" ht="17.25" customHeight="1" thickBot="1" x14ac:dyDescent="0.25">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row>
    <row r="119" spans="1:34 16384:16384" ht="15" customHeight="1" x14ac:dyDescent="0.2">
      <c r="A119" s="963"/>
      <c r="B119" s="964"/>
      <c r="C119" s="964"/>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4"/>
      <c r="AA119" s="964"/>
      <c r="AB119" s="964"/>
      <c r="AC119" s="964"/>
      <c r="AD119" s="964"/>
      <c r="AE119" s="964"/>
      <c r="AF119" s="964"/>
      <c r="AG119" s="964"/>
      <c r="AH119" s="965"/>
    </row>
    <row r="120" spans="1:34 16384:16384" ht="30" customHeight="1" x14ac:dyDescent="0.2">
      <c r="A120" s="767" t="s">
        <v>278</v>
      </c>
      <c r="B120" s="768"/>
      <c r="C120" s="768" t="s">
        <v>469</v>
      </c>
      <c r="D120" s="768"/>
      <c r="E120" s="768"/>
      <c r="F120" s="768"/>
      <c r="G120" s="768"/>
      <c r="H120" s="768"/>
      <c r="I120" s="768"/>
      <c r="J120" s="768"/>
      <c r="K120" s="768"/>
      <c r="L120" s="768"/>
      <c r="M120" s="769" t="s">
        <v>280</v>
      </c>
      <c r="N120" s="770"/>
      <c r="O120" s="770"/>
      <c r="P120" s="770"/>
      <c r="Q120" s="770"/>
      <c r="R120" s="768" t="s">
        <v>470</v>
      </c>
      <c r="S120" s="768"/>
      <c r="T120" s="768"/>
      <c r="U120" s="768"/>
      <c r="V120" s="768"/>
      <c r="W120" s="771"/>
      <c r="X120" s="769" t="s">
        <v>282</v>
      </c>
      <c r="Y120" s="770"/>
      <c r="Z120" s="770"/>
      <c r="AA120" s="770"/>
      <c r="AB120" s="770"/>
      <c r="AC120" s="768" t="s">
        <v>454</v>
      </c>
      <c r="AD120" s="768"/>
      <c r="AE120" s="768"/>
      <c r="AF120" s="768"/>
      <c r="AG120" s="768"/>
      <c r="AH120" s="772"/>
    </row>
    <row r="121" spans="1:34 16384:16384" ht="30" customHeight="1" x14ac:dyDescent="0.2">
      <c r="A121" s="966" t="s">
        <v>284</v>
      </c>
      <c r="B121" s="967"/>
      <c r="C121" s="967"/>
      <c r="D121" s="967"/>
      <c r="E121" s="968" t="s">
        <v>285</v>
      </c>
      <c r="F121" s="968"/>
      <c r="G121" s="968"/>
      <c r="H121" s="968"/>
      <c r="I121" s="968" t="s">
        <v>286</v>
      </c>
      <c r="J121" s="968"/>
      <c r="K121" s="968"/>
      <c r="L121" s="968"/>
      <c r="M121" s="968"/>
      <c r="N121" s="968"/>
      <c r="O121" s="968"/>
      <c r="P121" s="968"/>
      <c r="Q121" s="968"/>
      <c r="R121" s="968"/>
      <c r="S121" s="968"/>
      <c r="T121" s="968"/>
      <c r="U121" s="969" t="s">
        <v>287</v>
      </c>
      <c r="V121" s="969"/>
      <c r="W121" s="969"/>
      <c r="X121" s="969"/>
      <c r="Y121" s="969"/>
      <c r="Z121" s="969"/>
      <c r="AA121" s="969"/>
      <c r="AB121" s="969"/>
      <c r="AC121" s="969"/>
      <c r="AD121" s="969"/>
      <c r="AE121" s="969"/>
      <c r="AF121" s="969"/>
      <c r="AG121" s="969"/>
      <c r="AH121" s="970"/>
    </row>
    <row r="122" spans="1:34 16384:16384" ht="30" customHeight="1" x14ac:dyDescent="0.2">
      <c r="A122" s="966"/>
      <c r="B122" s="967"/>
      <c r="C122" s="967"/>
      <c r="D122" s="967"/>
      <c r="E122" s="968"/>
      <c r="F122" s="968"/>
      <c r="G122" s="968"/>
      <c r="H122" s="968"/>
      <c r="I122" s="253" t="s">
        <v>14</v>
      </c>
      <c r="J122" s="253" t="s">
        <v>15</v>
      </c>
      <c r="K122" s="253" t="s">
        <v>16</v>
      </c>
      <c r="L122" s="253" t="s">
        <v>17</v>
      </c>
      <c r="M122" s="253" t="s">
        <v>18</v>
      </c>
      <c r="N122" s="253" t="s">
        <v>19</v>
      </c>
      <c r="O122" s="253" t="s">
        <v>20</v>
      </c>
      <c r="P122" s="253" t="s">
        <v>21</v>
      </c>
      <c r="Q122" s="253" t="s">
        <v>22</v>
      </c>
      <c r="R122" s="253" t="s">
        <v>23</v>
      </c>
      <c r="S122" s="253" t="s">
        <v>24</v>
      </c>
      <c r="T122" s="253" t="s">
        <v>25</v>
      </c>
      <c r="U122" s="743"/>
      <c r="V122" s="743"/>
      <c r="W122" s="743"/>
      <c r="X122" s="743"/>
      <c r="Y122" s="743"/>
      <c r="Z122" s="743"/>
      <c r="AA122" s="743"/>
      <c r="AB122" s="743"/>
      <c r="AC122" s="743"/>
      <c r="AD122" s="743"/>
      <c r="AE122" s="743"/>
      <c r="AF122" s="743"/>
      <c r="AG122" s="743"/>
      <c r="AH122" s="744"/>
    </row>
    <row r="123" spans="1:34 16384:16384" ht="69.95" customHeight="1" x14ac:dyDescent="0.2">
      <c r="A123" s="1133" t="s">
        <v>471</v>
      </c>
      <c r="B123" s="1134"/>
      <c r="C123" s="1134"/>
      <c r="D123" s="1135"/>
      <c r="E123" s="979" t="s">
        <v>472</v>
      </c>
      <c r="F123" s="979"/>
      <c r="G123" s="979"/>
      <c r="H123" s="979"/>
      <c r="I123" s="1147"/>
      <c r="J123" s="1148"/>
      <c r="K123" s="1148"/>
      <c r="L123" s="1148"/>
      <c r="M123" s="1148"/>
      <c r="N123" s="1149"/>
      <c r="O123" s="769"/>
      <c r="P123" s="770"/>
      <c r="Q123" s="770"/>
      <c r="R123" s="770"/>
      <c r="S123" s="770"/>
      <c r="T123" s="1150"/>
      <c r="U123" s="745"/>
      <c r="V123" s="745"/>
      <c r="W123" s="745"/>
      <c r="X123" s="745"/>
      <c r="Y123" s="745"/>
      <c r="Z123" s="745"/>
      <c r="AA123" s="745"/>
      <c r="AB123" s="745"/>
      <c r="AC123" s="745"/>
      <c r="AD123" s="745"/>
      <c r="AE123" s="745"/>
      <c r="AF123" s="745"/>
      <c r="AG123" s="745"/>
      <c r="AH123" s="746"/>
    </row>
    <row r="124" spans="1:34 16384:16384" ht="69.95" customHeight="1" x14ac:dyDescent="0.2">
      <c r="A124" s="1136"/>
      <c r="B124" s="1137"/>
      <c r="C124" s="1137"/>
      <c r="D124" s="1138"/>
      <c r="E124" s="979" t="s">
        <v>473</v>
      </c>
      <c r="F124" s="979"/>
      <c r="G124" s="979"/>
      <c r="H124" s="979"/>
      <c r="I124" s="769"/>
      <c r="J124" s="770"/>
      <c r="K124" s="770"/>
      <c r="L124" s="770"/>
      <c r="M124" s="770"/>
      <c r="N124" s="1150"/>
      <c r="O124" s="769"/>
      <c r="P124" s="770"/>
      <c r="Q124" s="770"/>
      <c r="R124" s="770"/>
      <c r="S124" s="770"/>
      <c r="T124" s="1150"/>
      <c r="U124" s="745"/>
      <c r="V124" s="745"/>
      <c r="W124" s="745"/>
      <c r="X124" s="745"/>
      <c r="Y124" s="745"/>
      <c r="Z124" s="745"/>
      <c r="AA124" s="745"/>
      <c r="AB124" s="745"/>
      <c r="AC124" s="745"/>
      <c r="AD124" s="745"/>
      <c r="AE124" s="745"/>
      <c r="AF124" s="745"/>
      <c r="AG124" s="745"/>
      <c r="AH124" s="746"/>
    </row>
    <row r="125" spans="1:34 16384:16384" ht="69.95" customHeight="1" x14ac:dyDescent="0.2">
      <c r="A125" s="1136"/>
      <c r="B125" s="1137"/>
      <c r="C125" s="1137"/>
      <c r="D125" s="1138"/>
      <c r="E125" s="980" t="s">
        <v>291</v>
      </c>
      <c r="F125" s="980"/>
      <c r="G125" s="980"/>
      <c r="H125" s="980"/>
      <c r="I125" s="1151" t="e">
        <f>I123/I124</f>
        <v>#DIV/0!</v>
      </c>
      <c r="J125" s="1152"/>
      <c r="K125" s="1152"/>
      <c r="L125" s="1152"/>
      <c r="M125" s="1152"/>
      <c r="N125" s="1153"/>
      <c r="O125" s="1151" t="e">
        <f>O123/O124</f>
        <v>#DIV/0!</v>
      </c>
      <c r="P125" s="1152"/>
      <c r="Q125" s="1152"/>
      <c r="R125" s="1152"/>
      <c r="S125" s="1152"/>
      <c r="T125" s="1153"/>
      <c r="U125" s="745"/>
      <c r="V125" s="745"/>
      <c r="W125" s="745"/>
      <c r="X125" s="745"/>
      <c r="Y125" s="745"/>
      <c r="Z125" s="745"/>
      <c r="AA125" s="745"/>
      <c r="AB125" s="745"/>
      <c r="AC125" s="745"/>
      <c r="AD125" s="745"/>
      <c r="AE125" s="745"/>
      <c r="AF125" s="745"/>
      <c r="AG125" s="745"/>
      <c r="AH125" s="746"/>
    </row>
    <row r="126" spans="1:34 16384:16384" ht="69.95" customHeight="1" x14ac:dyDescent="0.2">
      <c r="A126" s="1139"/>
      <c r="B126" s="1140"/>
      <c r="C126" s="1140"/>
      <c r="D126" s="1141"/>
      <c r="E126" s="980" t="s">
        <v>292</v>
      </c>
      <c r="F126" s="980"/>
      <c r="G126" s="980"/>
      <c r="H126" s="980"/>
      <c r="I126" s="1142">
        <v>0.8</v>
      </c>
      <c r="J126" s="1143"/>
      <c r="K126" s="1143"/>
      <c r="L126" s="1143"/>
      <c r="M126" s="1143"/>
      <c r="N126" s="1144"/>
      <c r="O126" s="1142">
        <v>0.8</v>
      </c>
      <c r="P126" s="1143"/>
      <c r="Q126" s="1143"/>
      <c r="R126" s="1143"/>
      <c r="S126" s="1143"/>
      <c r="T126" s="1144"/>
      <c r="U126" s="745"/>
      <c r="V126" s="745"/>
      <c r="W126" s="745"/>
      <c r="X126" s="745"/>
      <c r="Y126" s="745"/>
      <c r="Z126" s="745"/>
      <c r="AA126" s="745"/>
      <c r="AB126" s="745"/>
      <c r="AC126" s="745"/>
      <c r="AD126" s="745"/>
      <c r="AE126" s="745"/>
      <c r="AF126" s="745"/>
      <c r="AG126" s="745"/>
      <c r="AH126" s="746"/>
    </row>
    <row r="127" spans="1:34 16384:16384" ht="34.5" customHeight="1" x14ac:dyDescent="0.2">
      <c r="A127" s="981" t="s">
        <v>293</v>
      </c>
      <c r="B127" s="982"/>
      <c r="C127" s="982"/>
      <c r="D127" s="982"/>
      <c r="E127" s="982"/>
      <c r="F127" s="982"/>
      <c r="G127" s="982"/>
      <c r="H127" s="982"/>
      <c r="I127" s="982"/>
      <c r="J127" s="982"/>
      <c r="K127" s="982"/>
      <c r="L127" s="982"/>
      <c r="M127" s="982"/>
      <c r="N127" s="982"/>
      <c r="O127" s="982"/>
      <c r="P127" s="982"/>
      <c r="Q127" s="982"/>
      <c r="R127" s="982"/>
      <c r="S127" s="982"/>
      <c r="T127" s="982"/>
      <c r="U127" s="982"/>
      <c r="V127" s="982"/>
      <c r="W127" s="982"/>
      <c r="X127" s="982"/>
      <c r="Y127" s="982"/>
      <c r="Z127" s="982"/>
      <c r="AA127" s="982"/>
      <c r="AB127" s="982"/>
      <c r="AC127" s="982"/>
      <c r="AD127" s="982"/>
      <c r="AE127" s="982"/>
      <c r="AF127" s="982"/>
      <c r="AG127" s="982"/>
      <c r="AH127" s="983"/>
    </row>
    <row r="128" spans="1:34 16384:16384" ht="15" customHeight="1" thickBot="1" x14ac:dyDescent="0.25">
      <c r="A128" s="984"/>
      <c r="B128" s="985"/>
      <c r="C128" s="985"/>
      <c r="D128" s="985"/>
      <c r="E128" s="985"/>
      <c r="F128" s="985"/>
      <c r="G128" s="985"/>
      <c r="H128" s="985"/>
      <c r="I128" s="985"/>
      <c r="J128" s="985"/>
      <c r="K128" s="985"/>
      <c r="L128" s="985"/>
      <c r="M128" s="985"/>
      <c r="N128" s="985"/>
      <c r="O128" s="985"/>
      <c r="P128" s="985"/>
      <c r="Q128" s="985"/>
      <c r="R128" s="985"/>
      <c r="S128" s="985"/>
      <c r="T128" s="985"/>
      <c r="U128" s="985"/>
      <c r="V128" s="985"/>
      <c r="W128" s="985"/>
      <c r="X128" s="985"/>
      <c r="Y128" s="985"/>
      <c r="Z128" s="985"/>
      <c r="AA128" s="985"/>
      <c r="AB128" s="985"/>
      <c r="AC128" s="985"/>
      <c r="AD128" s="985"/>
      <c r="AE128" s="985"/>
      <c r="AF128" s="985"/>
      <c r="AG128" s="985"/>
      <c r="AH128" s="986"/>
    </row>
    <row r="129" spans="1:40" x14ac:dyDescent="0.2">
      <c r="A129" s="39"/>
      <c r="B129" s="47"/>
      <c r="C129" s="47"/>
      <c r="D129" s="47"/>
      <c r="E129" s="40"/>
      <c r="F129" s="40"/>
      <c r="G129" s="40"/>
      <c r="H129" s="40"/>
      <c r="I129" s="40"/>
      <c r="J129" s="40"/>
      <c r="K129" s="40"/>
      <c r="L129" s="40"/>
      <c r="M129" s="40"/>
      <c r="N129" s="40"/>
      <c r="O129" s="41"/>
      <c r="P129" s="41"/>
      <c r="Q129" s="41"/>
      <c r="R129" s="41"/>
      <c r="S129" s="41"/>
      <c r="T129" s="41"/>
      <c r="U129" s="41"/>
      <c r="V129" s="41"/>
      <c r="W129" s="41"/>
      <c r="X129" s="41"/>
      <c r="Y129" s="41"/>
      <c r="Z129" s="41"/>
      <c r="AA129" s="41"/>
      <c r="AB129" s="41"/>
      <c r="AC129" s="41"/>
      <c r="AD129" s="41"/>
      <c r="AE129" s="41"/>
      <c r="AF129" s="41"/>
      <c r="AG129" s="41"/>
      <c r="AH129" s="42"/>
    </row>
    <row r="130" spans="1:40" s="35" customFormat="1" ht="13.5" thickBot="1" x14ac:dyDescent="0.25">
      <c r="A130" s="48"/>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50"/>
      <c r="AI130" s="3"/>
      <c r="AJ130" s="3"/>
      <c r="AK130" s="3"/>
      <c r="AL130" s="3"/>
      <c r="AM130" s="3"/>
    </row>
    <row r="131" spans="1:40" ht="30" customHeight="1" x14ac:dyDescent="0.2">
      <c r="A131" s="987" t="s">
        <v>300</v>
      </c>
      <c r="B131" s="630"/>
      <c r="C131" s="630"/>
      <c r="D131" s="630"/>
      <c r="E131" s="630"/>
      <c r="F131" s="630"/>
      <c r="G131" s="630"/>
      <c r="H131" s="630"/>
      <c r="I131" s="630"/>
      <c r="J131" s="630"/>
      <c r="K131" s="630"/>
      <c r="L131" s="630"/>
      <c r="M131" s="630"/>
      <c r="N131" s="630"/>
      <c r="O131" s="630"/>
      <c r="P131" s="630"/>
      <c r="Q131" s="630"/>
      <c r="R131" s="630"/>
      <c r="S131" s="630"/>
      <c r="T131" s="630"/>
      <c r="U131" s="630"/>
      <c r="V131" s="630"/>
      <c r="W131" s="630"/>
      <c r="X131" s="630"/>
      <c r="Y131" s="630"/>
      <c r="Z131" s="630"/>
      <c r="AA131" s="630"/>
      <c r="AB131" s="630"/>
      <c r="AC131" s="630"/>
      <c r="AD131" s="630"/>
      <c r="AE131" s="630"/>
      <c r="AF131" s="630"/>
      <c r="AG131" s="630"/>
      <c r="AH131" s="631"/>
      <c r="AI131" s="35"/>
      <c r="AJ131" s="35"/>
      <c r="AK131" s="35"/>
      <c r="AL131" s="35"/>
      <c r="AM131" s="35"/>
      <c r="AN131" s="35"/>
    </row>
    <row r="132" spans="1:40" ht="45" customHeight="1" x14ac:dyDescent="0.2">
      <c r="A132" s="833" t="s">
        <v>301</v>
      </c>
      <c r="B132" s="834"/>
      <c r="C132" s="834"/>
      <c r="D132" s="834"/>
      <c r="E132" s="834"/>
      <c r="F132" s="834"/>
      <c r="G132" s="834"/>
      <c r="H132" s="834"/>
      <c r="I132" s="834"/>
      <c r="J132" s="835"/>
      <c r="K132" s="836" t="s">
        <v>302</v>
      </c>
      <c r="L132" s="836"/>
      <c r="M132" s="836"/>
      <c r="N132" s="836" t="s">
        <v>303</v>
      </c>
      <c r="O132" s="836"/>
      <c r="P132" s="836"/>
      <c r="Q132" s="836"/>
      <c r="R132" s="836"/>
      <c r="S132" s="836"/>
      <c r="T132" s="836"/>
      <c r="U132" s="836"/>
      <c r="V132" s="836"/>
      <c r="W132" s="836"/>
      <c r="X132" s="836"/>
      <c r="Y132" s="836"/>
      <c r="Z132" s="836" t="s">
        <v>304</v>
      </c>
      <c r="AA132" s="836"/>
      <c r="AB132" s="836"/>
      <c r="AC132" s="836" t="s">
        <v>305</v>
      </c>
      <c r="AD132" s="836"/>
      <c r="AE132" s="836"/>
      <c r="AF132" s="836"/>
      <c r="AG132" s="836"/>
      <c r="AH132" s="837"/>
      <c r="AI132" s="35"/>
      <c r="AJ132" s="35"/>
      <c r="AK132" s="35"/>
      <c r="AL132" s="35"/>
      <c r="AM132" s="35"/>
      <c r="AN132" s="35"/>
    </row>
    <row r="133" spans="1:40" ht="104.25" customHeight="1" x14ac:dyDescent="0.2">
      <c r="A133" s="717"/>
      <c r="B133" s="718"/>
      <c r="C133" s="718"/>
      <c r="D133" s="718"/>
      <c r="E133" s="718"/>
      <c r="F133" s="718"/>
      <c r="G133" s="718"/>
      <c r="H133" s="718"/>
      <c r="I133" s="718"/>
      <c r="J133" s="816"/>
      <c r="K133" s="639"/>
      <c r="L133" s="639"/>
      <c r="M133" s="639"/>
      <c r="N133" s="818"/>
      <c r="O133" s="718"/>
      <c r="P133" s="718"/>
      <c r="Q133" s="718"/>
      <c r="R133" s="718"/>
      <c r="S133" s="718"/>
      <c r="T133" s="718"/>
      <c r="U133" s="718"/>
      <c r="V133" s="718"/>
      <c r="W133" s="718"/>
      <c r="X133" s="718"/>
      <c r="Y133" s="816"/>
      <c r="Z133" s="639"/>
      <c r="AA133" s="639"/>
      <c r="AB133" s="639"/>
      <c r="AC133" s="639"/>
      <c r="AD133" s="639"/>
      <c r="AE133" s="639"/>
      <c r="AF133" s="639"/>
      <c r="AG133" s="639"/>
      <c r="AH133" s="640"/>
      <c r="AI133" s="35"/>
      <c r="AJ133" s="35"/>
      <c r="AK133" s="35"/>
      <c r="AL133" s="35"/>
      <c r="AM133" s="35"/>
      <c r="AN133" s="35"/>
    </row>
    <row r="134" spans="1:40" ht="93.75" customHeight="1" x14ac:dyDescent="0.2">
      <c r="A134" s="717"/>
      <c r="B134" s="718"/>
      <c r="C134" s="718"/>
      <c r="D134" s="718"/>
      <c r="E134" s="718"/>
      <c r="F134" s="718"/>
      <c r="G134" s="718"/>
      <c r="H134" s="718"/>
      <c r="I134" s="718"/>
      <c r="J134" s="816"/>
      <c r="K134" s="639"/>
      <c r="L134" s="639"/>
      <c r="M134" s="639"/>
      <c r="N134" s="1154"/>
      <c r="O134" s="1154"/>
      <c r="P134" s="1154"/>
      <c r="Q134" s="1154"/>
      <c r="R134" s="1154"/>
      <c r="S134" s="1154"/>
      <c r="T134" s="1154"/>
      <c r="U134" s="1154"/>
      <c r="V134" s="1154"/>
      <c r="W134" s="1154"/>
      <c r="X134" s="1154"/>
      <c r="Y134" s="1154"/>
      <c r="Z134" s="639"/>
      <c r="AA134" s="639"/>
      <c r="AB134" s="639"/>
      <c r="AC134" s="639"/>
      <c r="AD134" s="639"/>
      <c r="AE134" s="639"/>
      <c r="AF134" s="639"/>
      <c r="AG134" s="639"/>
      <c r="AH134" s="640"/>
      <c r="AI134" s="35"/>
      <c r="AJ134" s="35"/>
      <c r="AK134" s="35"/>
      <c r="AL134" s="35"/>
      <c r="AM134" s="35"/>
      <c r="AN134" s="35"/>
    </row>
    <row r="135" spans="1:40" ht="159" customHeight="1" x14ac:dyDescent="0.2">
      <c r="A135" s="717"/>
      <c r="B135" s="718"/>
      <c r="C135" s="718"/>
      <c r="D135" s="718"/>
      <c r="E135" s="718"/>
      <c r="F135" s="718"/>
      <c r="G135" s="718"/>
      <c r="H135" s="718"/>
      <c r="I135" s="718"/>
      <c r="J135" s="816"/>
      <c r="K135" s="817"/>
      <c r="L135" s="639"/>
      <c r="M135" s="639"/>
      <c r="N135" s="1155"/>
      <c r="O135" s="1155"/>
      <c r="P135" s="1155"/>
      <c r="Q135" s="1155"/>
      <c r="R135" s="1155"/>
      <c r="S135" s="1155"/>
      <c r="T135" s="1155"/>
      <c r="U135" s="1155"/>
      <c r="V135" s="1155"/>
      <c r="W135" s="1155"/>
      <c r="X135" s="1155"/>
      <c r="Y135" s="1155"/>
      <c r="Z135" s="639"/>
      <c r="AA135" s="639"/>
      <c r="AB135" s="639"/>
      <c r="AC135" s="639"/>
      <c r="AD135" s="639"/>
      <c r="AE135" s="639"/>
      <c r="AF135" s="639"/>
      <c r="AG135" s="639"/>
      <c r="AH135" s="640"/>
      <c r="AI135" s="35"/>
      <c r="AJ135" s="35"/>
      <c r="AK135" s="35"/>
      <c r="AL135" s="35"/>
      <c r="AM135" s="35"/>
      <c r="AN135" s="35"/>
    </row>
    <row r="136" spans="1:40" ht="128.25" customHeight="1" thickBot="1" x14ac:dyDescent="0.25">
      <c r="A136" s="720"/>
      <c r="B136" s="721"/>
      <c r="C136" s="721"/>
      <c r="D136" s="721"/>
      <c r="E136" s="721"/>
      <c r="F136" s="721"/>
      <c r="G136" s="721"/>
      <c r="H136" s="721"/>
      <c r="I136" s="721"/>
      <c r="J136" s="1156"/>
      <c r="K136" s="651"/>
      <c r="L136" s="651"/>
      <c r="M136" s="651"/>
      <c r="N136" s="1157"/>
      <c r="O136" s="721"/>
      <c r="P136" s="721"/>
      <c r="Q136" s="721"/>
      <c r="R136" s="721"/>
      <c r="S136" s="721"/>
      <c r="T136" s="721"/>
      <c r="U136" s="721"/>
      <c r="V136" s="721"/>
      <c r="W136" s="721"/>
      <c r="X136" s="721"/>
      <c r="Y136" s="1156"/>
      <c r="Z136" s="651"/>
      <c r="AA136" s="651"/>
      <c r="AB136" s="651"/>
      <c r="AC136" s="639"/>
      <c r="AD136" s="639"/>
      <c r="AE136" s="639"/>
      <c r="AF136" s="639"/>
      <c r="AG136" s="639"/>
      <c r="AH136" s="640"/>
      <c r="AI136" s="35"/>
      <c r="AJ136" s="35"/>
      <c r="AK136" s="35"/>
      <c r="AL136" s="35"/>
      <c r="AM136" s="35"/>
      <c r="AN136" s="35"/>
    </row>
    <row r="137" spans="1:40" ht="12.75" customHeight="1" x14ac:dyDescent="0.2">
      <c r="A137" s="990" t="s">
        <v>306</v>
      </c>
      <c r="B137" s="991"/>
      <c r="C137" s="991"/>
      <c r="D137" s="991"/>
      <c r="E137" s="991"/>
      <c r="F137" s="991"/>
      <c r="G137" s="991"/>
      <c r="H137" s="991"/>
      <c r="I137" s="991"/>
      <c r="J137" s="991"/>
      <c r="K137" s="991"/>
      <c r="L137" s="991"/>
      <c r="M137" s="991"/>
      <c r="N137" s="991"/>
      <c r="O137" s="991"/>
      <c r="P137" s="991"/>
      <c r="Q137" s="991"/>
      <c r="R137" s="991"/>
      <c r="S137" s="991"/>
      <c r="T137" s="991"/>
      <c r="U137" s="991"/>
      <c r="V137" s="991"/>
      <c r="W137" s="991"/>
      <c r="X137" s="991"/>
      <c r="Y137" s="991"/>
      <c r="Z137" s="991"/>
      <c r="AA137" s="991"/>
      <c r="AB137" s="991"/>
      <c r="AC137" s="991"/>
      <c r="AD137" s="991"/>
      <c r="AE137" s="991"/>
      <c r="AF137" s="991"/>
      <c r="AG137" s="991"/>
      <c r="AH137" s="992"/>
    </row>
    <row r="138" spans="1:40" ht="12.75" customHeight="1" x14ac:dyDescent="0.2">
      <c r="A138" s="993"/>
      <c r="B138" s="994"/>
      <c r="C138" s="994"/>
      <c r="D138" s="994"/>
      <c r="E138" s="994"/>
      <c r="F138" s="994"/>
      <c r="G138" s="994"/>
      <c r="H138" s="994"/>
      <c r="I138" s="994"/>
      <c r="J138" s="994"/>
      <c r="K138" s="994"/>
      <c r="L138" s="994"/>
      <c r="M138" s="994"/>
      <c r="N138" s="994"/>
      <c r="O138" s="994"/>
      <c r="P138" s="994"/>
      <c r="Q138" s="994"/>
      <c r="R138" s="994"/>
      <c r="S138" s="994"/>
      <c r="T138" s="994"/>
      <c r="U138" s="994"/>
      <c r="V138" s="994"/>
      <c r="W138" s="994"/>
      <c r="X138" s="994"/>
      <c r="Y138" s="994"/>
      <c r="Z138" s="994"/>
      <c r="AA138" s="994"/>
      <c r="AB138" s="994"/>
      <c r="AC138" s="994"/>
      <c r="AD138" s="994"/>
      <c r="AE138" s="994"/>
      <c r="AF138" s="994"/>
      <c r="AG138" s="994"/>
      <c r="AH138" s="995"/>
    </row>
    <row r="139" spans="1:40" ht="15.75" customHeight="1" x14ac:dyDescent="0.2">
      <c r="A139" s="993"/>
      <c r="B139" s="994"/>
      <c r="C139" s="994"/>
      <c r="D139" s="994"/>
      <c r="E139" s="994"/>
      <c r="F139" s="994"/>
      <c r="G139" s="994"/>
      <c r="H139" s="994"/>
      <c r="I139" s="994"/>
      <c r="J139" s="994"/>
      <c r="K139" s="994"/>
      <c r="L139" s="994"/>
      <c r="M139" s="994"/>
      <c r="N139" s="994"/>
      <c r="O139" s="994"/>
      <c r="P139" s="994"/>
      <c r="Q139" s="994"/>
      <c r="R139" s="994"/>
      <c r="S139" s="994"/>
      <c r="T139" s="994"/>
      <c r="U139" s="994"/>
      <c r="V139" s="994"/>
      <c r="W139" s="994"/>
      <c r="X139" s="994"/>
      <c r="Y139" s="994"/>
      <c r="Z139" s="994"/>
      <c r="AA139" s="994"/>
      <c r="AB139" s="994"/>
      <c r="AC139" s="994"/>
      <c r="AD139" s="994"/>
      <c r="AE139" s="994"/>
      <c r="AF139" s="994"/>
      <c r="AG139" s="994"/>
      <c r="AH139" s="995"/>
    </row>
    <row r="140" spans="1:40" ht="12.75" customHeight="1" x14ac:dyDescent="0.2">
      <c r="A140" s="993"/>
      <c r="B140" s="994"/>
      <c r="C140" s="994"/>
      <c r="D140" s="994"/>
      <c r="E140" s="994"/>
      <c r="F140" s="994"/>
      <c r="G140" s="994"/>
      <c r="H140" s="994"/>
      <c r="I140" s="994"/>
      <c r="J140" s="994"/>
      <c r="K140" s="994"/>
      <c r="L140" s="994"/>
      <c r="M140" s="994"/>
      <c r="N140" s="994"/>
      <c r="O140" s="994"/>
      <c r="P140" s="994"/>
      <c r="Q140" s="994"/>
      <c r="R140" s="994"/>
      <c r="S140" s="994"/>
      <c r="T140" s="994"/>
      <c r="U140" s="994"/>
      <c r="V140" s="994"/>
      <c r="W140" s="994"/>
      <c r="X140" s="994"/>
      <c r="Y140" s="994"/>
      <c r="Z140" s="994"/>
      <c r="AA140" s="994"/>
      <c r="AB140" s="994"/>
      <c r="AC140" s="994"/>
      <c r="AD140" s="994"/>
      <c r="AE140" s="994"/>
      <c r="AF140" s="994"/>
      <c r="AG140" s="994"/>
      <c r="AH140" s="995"/>
    </row>
    <row r="141" spans="1:40" ht="12.75" customHeight="1" thickBot="1" x14ac:dyDescent="0.25">
      <c r="A141" s="996"/>
      <c r="B141" s="997"/>
      <c r="C141" s="997"/>
      <c r="D141" s="997"/>
      <c r="E141" s="997"/>
      <c r="F141" s="997"/>
      <c r="G141" s="997"/>
      <c r="H141" s="997"/>
      <c r="I141" s="997"/>
      <c r="J141" s="997"/>
      <c r="K141" s="997"/>
      <c r="L141" s="997"/>
      <c r="M141" s="997"/>
      <c r="N141" s="997"/>
      <c r="O141" s="997"/>
      <c r="P141" s="997"/>
      <c r="Q141" s="997"/>
      <c r="R141" s="997"/>
      <c r="S141" s="997"/>
      <c r="T141" s="997"/>
      <c r="U141" s="997"/>
      <c r="V141" s="997"/>
      <c r="W141" s="997"/>
      <c r="X141" s="997"/>
      <c r="Y141" s="997"/>
      <c r="Z141" s="997"/>
      <c r="AA141" s="997"/>
      <c r="AB141" s="997"/>
      <c r="AC141" s="997"/>
      <c r="AD141" s="997"/>
      <c r="AE141" s="997"/>
      <c r="AF141" s="997"/>
      <c r="AG141" s="997"/>
      <c r="AH141" s="998"/>
    </row>
    <row r="142" spans="1:40" ht="12.75" customHeight="1" thickBot="1" x14ac:dyDescent="0.25">
      <c r="B142" s="35"/>
      <c r="C142" s="35"/>
      <c r="D142" s="35"/>
    </row>
    <row r="143" spans="1:40" ht="24.75" customHeight="1" x14ac:dyDescent="0.2">
      <c r="A143" s="652" t="s">
        <v>307</v>
      </c>
      <c r="B143" s="653"/>
      <c r="C143" s="653"/>
      <c r="D143" s="653"/>
      <c r="E143" s="653"/>
      <c r="F143" s="653"/>
      <c r="G143" s="653"/>
      <c r="H143" s="653"/>
      <c r="I143" s="653"/>
      <c r="J143" s="653"/>
      <c r="K143" s="653"/>
      <c r="L143" s="653"/>
      <c r="M143" s="653"/>
      <c r="N143" s="653"/>
      <c r="O143" s="653"/>
      <c r="P143" s="653"/>
      <c r="Q143" s="653"/>
      <c r="R143" s="653"/>
      <c r="S143" s="653"/>
      <c r="T143" s="653"/>
      <c r="U143" s="653"/>
      <c r="V143" s="653"/>
      <c r="W143" s="653"/>
      <c r="X143" s="653"/>
      <c r="Y143" s="653"/>
      <c r="Z143" s="653"/>
      <c r="AA143" s="653"/>
      <c r="AB143" s="653"/>
      <c r="AC143" s="653"/>
      <c r="AD143" s="653"/>
      <c r="AE143" s="653"/>
      <c r="AF143" s="653"/>
      <c r="AG143" s="653"/>
      <c r="AH143" s="869"/>
    </row>
    <row r="144" spans="1:40" ht="19.5" customHeight="1" x14ac:dyDescent="0.2">
      <c r="A144" s="999" t="s">
        <v>308</v>
      </c>
      <c r="B144" s="1000"/>
      <c r="C144" s="1000"/>
      <c r="D144" s="1000"/>
      <c r="E144" s="1000"/>
      <c r="F144" s="1000"/>
      <c r="G144" s="1000"/>
      <c r="H144" s="1000"/>
      <c r="I144" s="1000"/>
      <c r="J144" s="1000"/>
      <c r="K144" s="1000"/>
      <c r="L144" s="1000"/>
      <c r="M144" s="1000"/>
      <c r="N144" s="1000"/>
      <c r="O144" s="1000"/>
      <c r="P144" s="1000"/>
      <c r="Q144" s="1000"/>
      <c r="R144" s="1000"/>
      <c r="S144" s="1000"/>
      <c r="T144" s="1000"/>
      <c r="U144" s="1000"/>
      <c r="V144" s="1000"/>
      <c r="W144" s="1000"/>
      <c r="X144" s="1000"/>
      <c r="Y144" s="1000"/>
      <c r="Z144" s="1000"/>
      <c r="AA144" s="1000"/>
      <c r="AB144" s="1000"/>
      <c r="AC144" s="1000"/>
      <c r="AD144" s="1000"/>
      <c r="AE144" s="1000"/>
      <c r="AF144" s="1000"/>
      <c r="AG144" s="1000"/>
      <c r="AH144" s="1001"/>
    </row>
    <row r="145" spans="1:34" ht="18" customHeight="1" x14ac:dyDescent="0.2">
      <c r="A145" s="800" t="s">
        <v>309</v>
      </c>
      <c r="B145" s="801"/>
      <c r="C145" s="801"/>
      <c r="D145" s="802"/>
      <c r="E145" s="806" t="s">
        <v>14</v>
      </c>
      <c r="F145" s="783"/>
      <c r="G145" s="783" t="s">
        <v>15</v>
      </c>
      <c r="H145" s="783"/>
      <c r="I145" s="783" t="s">
        <v>16</v>
      </c>
      <c r="J145" s="783"/>
      <c r="K145" s="783" t="s">
        <v>17</v>
      </c>
      <c r="L145" s="783"/>
      <c r="M145" s="783" t="s">
        <v>18</v>
      </c>
      <c r="N145" s="783"/>
      <c r="O145" s="783" t="s">
        <v>19</v>
      </c>
      <c r="P145" s="783"/>
      <c r="Q145" s="783" t="s">
        <v>20</v>
      </c>
      <c r="R145" s="783"/>
      <c r="S145" s="783" t="s">
        <v>310</v>
      </c>
      <c r="T145" s="783"/>
      <c r="U145" s="783" t="s">
        <v>22</v>
      </c>
      <c r="V145" s="783"/>
      <c r="W145" s="783" t="s">
        <v>23</v>
      </c>
      <c r="X145" s="783"/>
      <c r="Y145" s="783" t="s">
        <v>24</v>
      </c>
      <c r="Z145" s="783"/>
      <c r="AA145" s="783" t="s">
        <v>25</v>
      </c>
      <c r="AB145" s="784" t="s">
        <v>311</v>
      </c>
      <c r="AC145" s="807" t="s">
        <v>312</v>
      </c>
      <c r="AD145" s="808"/>
      <c r="AE145" s="808"/>
      <c r="AF145" s="808"/>
      <c r="AG145" s="808"/>
      <c r="AH145" s="809"/>
    </row>
    <row r="146" spans="1:34" ht="18" customHeight="1" x14ac:dyDescent="0.2">
      <c r="A146" s="803"/>
      <c r="B146" s="804"/>
      <c r="C146" s="804"/>
      <c r="D146" s="805"/>
      <c r="E146" s="51" t="s">
        <v>313</v>
      </c>
      <c r="F146" s="52" t="s">
        <v>314</v>
      </c>
      <c r="G146" s="52" t="s">
        <v>313</v>
      </c>
      <c r="H146" s="52" t="s">
        <v>314</v>
      </c>
      <c r="I146" s="52" t="s">
        <v>313</v>
      </c>
      <c r="J146" s="52" t="s">
        <v>314</v>
      </c>
      <c r="K146" s="52" t="s">
        <v>313</v>
      </c>
      <c r="L146" s="52" t="s">
        <v>314</v>
      </c>
      <c r="M146" s="52" t="s">
        <v>313</v>
      </c>
      <c r="N146" s="52" t="s">
        <v>314</v>
      </c>
      <c r="O146" s="52" t="s">
        <v>313</v>
      </c>
      <c r="P146" s="52" t="s">
        <v>314</v>
      </c>
      <c r="Q146" s="52" t="s">
        <v>313</v>
      </c>
      <c r="R146" s="52" t="s">
        <v>314</v>
      </c>
      <c r="S146" s="52" t="s">
        <v>313</v>
      </c>
      <c r="T146" s="52" t="s">
        <v>314</v>
      </c>
      <c r="U146" s="52" t="s">
        <v>313</v>
      </c>
      <c r="V146" s="52" t="s">
        <v>314</v>
      </c>
      <c r="W146" s="52" t="s">
        <v>313</v>
      </c>
      <c r="X146" s="52" t="s">
        <v>314</v>
      </c>
      <c r="Y146" s="52" t="s">
        <v>313</v>
      </c>
      <c r="Z146" s="52" t="s">
        <v>314</v>
      </c>
      <c r="AA146" s="52" t="s">
        <v>313</v>
      </c>
      <c r="AB146" s="53" t="s">
        <v>314</v>
      </c>
      <c r="AC146" s="810"/>
      <c r="AD146" s="811"/>
      <c r="AE146" s="811"/>
      <c r="AF146" s="811"/>
      <c r="AG146" s="811"/>
      <c r="AH146" s="812"/>
    </row>
    <row r="147" spans="1:34" ht="18" customHeight="1" x14ac:dyDescent="0.2">
      <c r="A147" s="803"/>
      <c r="B147" s="804"/>
      <c r="C147" s="804"/>
      <c r="D147" s="805"/>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30"/>
      <c r="AC147" s="813"/>
      <c r="AD147" s="814"/>
      <c r="AE147" s="814"/>
      <c r="AF147" s="814"/>
      <c r="AG147" s="814"/>
      <c r="AH147" s="815"/>
    </row>
    <row r="148" spans="1:34" ht="13.5" thickBot="1" x14ac:dyDescent="0.25">
      <c r="A148" s="780"/>
      <c r="B148" s="781"/>
      <c r="C148" s="781"/>
      <c r="D148" s="781"/>
      <c r="E148" s="781"/>
      <c r="F148" s="781"/>
      <c r="G148" s="781"/>
      <c r="H148" s="781"/>
      <c r="I148" s="781"/>
      <c r="J148" s="781"/>
      <c r="K148" s="781"/>
      <c r="L148" s="781"/>
      <c r="M148" s="781"/>
      <c r="N148" s="781"/>
      <c r="O148" s="781"/>
      <c r="P148" s="781"/>
      <c r="Q148" s="781"/>
      <c r="R148" s="781"/>
      <c r="S148" s="781"/>
      <c r="T148" s="781"/>
      <c r="U148" s="781"/>
      <c r="V148" s="781"/>
      <c r="W148" s="781"/>
      <c r="X148" s="781"/>
      <c r="Y148" s="781"/>
      <c r="Z148" s="781"/>
      <c r="AA148" s="781"/>
      <c r="AB148" s="781"/>
      <c r="AC148" s="781"/>
      <c r="AD148" s="781"/>
      <c r="AE148" s="781"/>
      <c r="AF148" s="781"/>
      <c r="AG148" s="781"/>
      <c r="AH148" s="782"/>
    </row>
  </sheetData>
  <mergeCells count="269">
    <mergeCell ref="AC145:AH147"/>
    <mergeCell ref="A148:AH148"/>
    <mergeCell ref="Q145:R145"/>
    <mergeCell ref="S145:T145"/>
    <mergeCell ref="U145:V145"/>
    <mergeCell ref="W145:X145"/>
    <mergeCell ref="Y145:Z145"/>
    <mergeCell ref="AA145:AB145"/>
    <mergeCell ref="A137:AH141"/>
    <mergeCell ref="A143:AH143"/>
    <mergeCell ref="A144:AH144"/>
    <mergeCell ref="A145:D147"/>
    <mergeCell ref="E145:F145"/>
    <mergeCell ref="G145:H145"/>
    <mergeCell ref="I145:J145"/>
    <mergeCell ref="K145:L145"/>
    <mergeCell ref="M145:N145"/>
    <mergeCell ref="O145:P145"/>
    <mergeCell ref="A135:J135"/>
    <mergeCell ref="K135:M135"/>
    <mergeCell ref="N135:Y135"/>
    <mergeCell ref="Z135:AB135"/>
    <mergeCell ref="AC135:AH135"/>
    <mergeCell ref="A136:J136"/>
    <mergeCell ref="K136:M136"/>
    <mergeCell ref="N136:Y136"/>
    <mergeCell ref="Z136:AB136"/>
    <mergeCell ref="AC136:AH136"/>
    <mergeCell ref="A133:J133"/>
    <mergeCell ref="K133:M133"/>
    <mergeCell ref="N133:Y133"/>
    <mergeCell ref="Z133:AB133"/>
    <mergeCell ref="AC133:AH133"/>
    <mergeCell ref="A134:J134"/>
    <mergeCell ref="K134:M134"/>
    <mergeCell ref="N134:Y134"/>
    <mergeCell ref="Z134:AB134"/>
    <mergeCell ref="AC134:AH134"/>
    <mergeCell ref="I121:T121"/>
    <mergeCell ref="A127:B127"/>
    <mergeCell ref="C127:AH127"/>
    <mergeCell ref="A128:AH128"/>
    <mergeCell ref="A131:AH131"/>
    <mergeCell ref="A132:J132"/>
    <mergeCell ref="K132:M132"/>
    <mergeCell ref="N132:Y132"/>
    <mergeCell ref="Z132:AB132"/>
    <mergeCell ref="AC132:AH132"/>
    <mergeCell ref="U121:AH121"/>
    <mergeCell ref="U122:AH126"/>
    <mergeCell ref="A123:D126"/>
    <mergeCell ref="E123:H123"/>
    <mergeCell ref="I123:N123"/>
    <mergeCell ref="O123:T123"/>
    <mergeCell ref="E124:H124"/>
    <mergeCell ref="I124:N124"/>
    <mergeCell ref="O124:T124"/>
    <mergeCell ref="E125:H125"/>
    <mergeCell ref="I125:N125"/>
    <mergeCell ref="O125:T125"/>
    <mergeCell ref="E126:H126"/>
    <mergeCell ref="I126:N126"/>
    <mergeCell ref="E110:H111"/>
    <mergeCell ref="I110:T110"/>
    <mergeCell ref="U110:AH110"/>
    <mergeCell ref="U111:AH115"/>
    <mergeCell ref="A112:D115"/>
    <mergeCell ref="E112:H112"/>
    <mergeCell ref="E113:H113"/>
    <mergeCell ref="E114:H114"/>
    <mergeCell ref="E115:H115"/>
    <mergeCell ref="O126:T126"/>
    <mergeCell ref="A121:D122"/>
    <mergeCell ref="E121:H122"/>
    <mergeCell ref="A105:B105"/>
    <mergeCell ref="C105:AH105"/>
    <mergeCell ref="A106:AH106"/>
    <mergeCell ref="A108:AH108"/>
    <mergeCell ref="A109:B109"/>
    <mergeCell ref="C109:L109"/>
    <mergeCell ref="M109:Q109"/>
    <mergeCell ref="R109:W109"/>
    <mergeCell ref="X109:AB109"/>
    <mergeCell ref="AC109:AH109"/>
    <mergeCell ref="A116:B116"/>
    <mergeCell ref="C116:AH116"/>
    <mergeCell ref="A117:AH117"/>
    <mergeCell ref="A119:AH119"/>
    <mergeCell ref="A120:B120"/>
    <mergeCell ref="C120:L120"/>
    <mergeCell ref="M120:Q120"/>
    <mergeCell ref="R120:W120"/>
    <mergeCell ref="X120:AB120"/>
    <mergeCell ref="AC120:AH120"/>
    <mergeCell ref="A110:D111"/>
    <mergeCell ref="A99:D100"/>
    <mergeCell ref="E99:H100"/>
    <mergeCell ref="I99:T99"/>
    <mergeCell ref="U99:AH99"/>
    <mergeCell ref="U100:AH104"/>
    <mergeCell ref="A101:D104"/>
    <mergeCell ref="E101:H101"/>
    <mergeCell ref="E102:H102"/>
    <mergeCell ref="E103:H103"/>
    <mergeCell ref="E104:H104"/>
    <mergeCell ref="A94:B94"/>
    <mergeCell ref="C94:AH94"/>
    <mergeCell ref="A95:AH95"/>
    <mergeCell ref="A98:B98"/>
    <mergeCell ref="C98:L98"/>
    <mergeCell ref="M98:Q98"/>
    <mergeCell ref="R98:W98"/>
    <mergeCell ref="X98:AB98"/>
    <mergeCell ref="AC98:AH98"/>
    <mergeCell ref="A88:D89"/>
    <mergeCell ref="E88:H89"/>
    <mergeCell ref="I88:T88"/>
    <mergeCell ref="U88:AH88"/>
    <mergeCell ref="U89:AH93"/>
    <mergeCell ref="A90:D93"/>
    <mergeCell ref="E90:H90"/>
    <mergeCell ref="E91:H91"/>
    <mergeCell ref="E92:H92"/>
    <mergeCell ref="E93:H93"/>
    <mergeCell ref="A83:B83"/>
    <mergeCell ref="C83:AH83"/>
    <mergeCell ref="A84:AH84"/>
    <mergeCell ref="A87:B87"/>
    <mergeCell ref="C87:L87"/>
    <mergeCell ref="M87:Q87"/>
    <mergeCell ref="R87:W87"/>
    <mergeCell ref="X87:AB87"/>
    <mergeCell ref="AC87:AH87"/>
    <mergeCell ref="A77:D78"/>
    <mergeCell ref="E77:H78"/>
    <mergeCell ref="I77:T77"/>
    <mergeCell ref="U77:AH77"/>
    <mergeCell ref="U78:AH82"/>
    <mergeCell ref="A79:D82"/>
    <mergeCell ref="E79:H79"/>
    <mergeCell ref="E80:H80"/>
    <mergeCell ref="E81:H81"/>
    <mergeCell ref="E82:H82"/>
    <mergeCell ref="B63:D63"/>
    <mergeCell ref="A70:A71"/>
    <mergeCell ref="B70:D70"/>
    <mergeCell ref="B71:D71"/>
    <mergeCell ref="A73:AH73"/>
    <mergeCell ref="A76:B76"/>
    <mergeCell ref="C76:L76"/>
    <mergeCell ref="M76:Q76"/>
    <mergeCell ref="R76:W76"/>
    <mergeCell ref="X76:AB76"/>
    <mergeCell ref="AC76:AH76"/>
    <mergeCell ref="A64:A69"/>
    <mergeCell ref="B64:D64"/>
    <mergeCell ref="E64:AB64"/>
    <mergeCell ref="AC64:AE64"/>
    <mergeCell ref="B65:D65"/>
    <mergeCell ref="B66:D66"/>
    <mergeCell ref="B67:D67"/>
    <mergeCell ref="B68:D68"/>
    <mergeCell ref="B69:D69"/>
    <mergeCell ref="B42:D42"/>
    <mergeCell ref="B43:D43"/>
    <mergeCell ref="B60:AB60"/>
    <mergeCell ref="B61:AB61"/>
    <mergeCell ref="AF61:AH61"/>
    <mergeCell ref="B53:D53"/>
    <mergeCell ref="A31:A63"/>
    <mergeCell ref="B31:D31"/>
    <mergeCell ref="AC31:AE31"/>
    <mergeCell ref="B32:D32"/>
    <mergeCell ref="B33:D33"/>
    <mergeCell ref="B40:D40"/>
    <mergeCell ref="B39:D39"/>
    <mergeCell ref="B55:D55"/>
    <mergeCell ref="B62:D62"/>
    <mergeCell ref="B59:D59"/>
    <mergeCell ref="E59:AB59"/>
    <mergeCell ref="B41:D41"/>
    <mergeCell ref="B34:D34"/>
    <mergeCell ref="B35:D35"/>
    <mergeCell ref="B36:D36"/>
    <mergeCell ref="B37:D37"/>
    <mergeCell ref="B38:D38"/>
    <mergeCell ref="E38:AB38"/>
    <mergeCell ref="B44:D44"/>
    <mergeCell ref="B45:D45"/>
    <mergeCell ref="B46:D46"/>
    <mergeCell ref="B47:D47"/>
    <mergeCell ref="B48:D48"/>
    <mergeCell ref="B49:D49"/>
    <mergeCell ref="B50:D50"/>
    <mergeCell ref="B51:D51"/>
    <mergeCell ref="B52:D52"/>
    <mergeCell ref="B54:D54"/>
    <mergeCell ref="A21:AH21"/>
    <mergeCell ref="A22:A25"/>
    <mergeCell ref="B22:D25"/>
    <mergeCell ref="E22:AB22"/>
    <mergeCell ref="AC22:AH30"/>
    <mergeCell ref="E23:AB23"/>
    <mergeCell ref="E24:F24"/>
    <mergeCell ref="G24:H24"/>
    <mergeCell ref="I24:J24"/>
    <mergeCell ref="K24:L24"/>
    <mergeCell ref="Y24:Z24"/>
    <mergeCell ref="AA24:AB24"/>
    <mergeCell ref="A26:A30"/>
    <mergeCell ref="B26:AB26"/>
    <mergeCell ref="B27:D27"/>
    <mergeCell ref="B28:D28"/>
    <mergeCell ref="B29:D29"/>
    <mergeCell ref="B30:D30"/>
    <mergeCell ref="M24:N24"/>
    <mergeCell ref="O24:P24"/>
    <mergeCell ref="Q24:R24"/>
    <mergeCell ref="S24:T24"/>
    <mergeCell ref="U24:V24"/>
    <mergeCell ref="W24:X24"/>
    <mergeCell ref="A20:F20"/>
    <mergeCell ref="I20:K20"/>
    <mergeCell ref="M20:O20"/>
    <mergeCell ref="Q20:S20"/>
    <mergeCell ref="U20:W20"/>
    <mergeCell ref="Y20:AA20"/>
    <mergeCell ref="A17:D17"/>
    <mergeCell ref="E17:G17"/>
    <mergeCell ref="H17:Q17"/>
    <mergeCell ref="A18:D18"/>
    <mergeCell ref="E18:G18"/>
    <mergeCell ref="H18:Q18"/>
    <mergeCell ref="AC12:AH12"/>
    <mergeCell ref="E15:G15"/>
    <mergeCell ref="H15:Q15"/>
    <mergeCell ref="A16:D16"/>
    <mergeCell ref="E16:G16"/>
    <mergeCell ref="H16:Q16"/>
    <mergeCell ref="A13:D13"/>
    <mergeCell ref="E13:G13"/>
    <mergeCell ref="H13:Q13"/>
    <mergeCell ref="R13:AB13"/>
    <mergeCell ref="R16:AB16"/>
    <mergeCell ref="R15:AB15"/>
    <mergeCell ref="B56:D56"/>
    <mergeCell ref="B58:D58"/>
    <mergeCell ref="B57:D57"/>
    <mergeCell ref="A1:D3"/>
    <mergeCell ref="E1:AB3"/>
    <mergeCell ref="A5:AH5"/>
    <mergeCell ref="AC1:AH3"/>
    <mergeCell ref="R17:AB17"/>
    <mergeCell ref="R18:AB18"/>
    <mergeCell ref="AC13:AH18"/>
    <mergeCell ref="A14:D14"/>
    <mergeCell ref="E14:G14"/>
    <mergeCell ref="H14:Q14"/>
    <mergeCell ref="R14:AB14"/>
    <mergeCell ref="A15:D15"/>
    <mergeCell ref="A6:AH6"/>
    <mergeCell ref="A7:AH7"/>
    <mergeCell ref="A8:AH8"/>
    <mergeCell ref="A9:AH9"/>
    <mergeCell ref="A10:AH10"/>
    <mergeCell ref="A12:D12"/>
    <mergeCell ref="E12:G12"/>
    <mergeCell ref="H12:Q12"/>
    <mergeCell ref="R12:AB12"/>
  </mergeCells>
  <conditionalFormatting sqref="E27:E30 G27:G30 I27:I30 K27:K30 M27:M30 O27:O30 Q27:Q30 S27:S30 U27:U30 W27:W30 Y27:Y30 AA27:AA30 G33:G37 I33:I37 K33:K37 M33:M37 O33:O37 Q33:Q37 S33:S37 U33:U37 W33:W37 Y33:Y37 AA33:AA37 E33:E58 G39:G58 I39:I58 K39:K58 M39:M58 O39:O58 Q39:Q58 S39:S58 U39:U58 W39:W58 Y39:Y58 AA39:AA58">
    <cfRule type="cellIs" dxfId="54" priority="6" operator="between">
      <formula>1</formula>
      <formula>100</formula>
    </cfRule>
  </conditionalFormatting>
  <conditionalFormatting sqref="E62:E63 G62:G63 I62:I63 K62:K63 M62:M63 O62:O63 Q62:Q63 AA62:AA63">
    <cfRule type="cellIs" dxfId="53" priority="10" operator="between">
      <formula>1</formula>
      <formula>1000</formula>
    </cfRule>
  </conditionalFormatting>
  <conditionalFormatting sqref="E65:E67 G65:G67 I65:I67 K65:K67 M65:M67 O65:O67 Q65:Q67 S65:S67 U65:U67 W65:W67 Y65:Y67 AA65:AA67">
    <cfRule type="cellIs" dxfId="52" priority="21" operator="between">
      <formula>1</formula>
      <formula>100</formula>
    </cfRule>
  </conditionalFormatting>
  <conditionalFormatting sqref="E69 G69 I69 K69 M69 O69 Q69 S69 U69 W69 Y69 AA69">
    <cfRule type="cellIs" dxfId="51" priority="19" operator="between">
      <formula>1</formula>
      <formula>100</formula>
    </cfRule>
  </conditionalFormatting>
  <conditionalFormatting sqref="E71 G71 I71 K71 M71 O71 Q71 S71 U71 W71 Y71 AA71">
    <cfRule type="cellIs" dxfId="50" priority="17" operator="between">
      <formula>1</formula>
      <formula>100</formula>
    </cfRule>
  </conditionalFormatting>
  <conditionalFormatting sqref="F27:F30 H27:H30 J27:J30 L27:L30 N27:N30 P27:P30 R27:R30 T27:T30 V27:V30 X27:X30 Z27:Z30 AB27:AB30 F33:F37 H33:H37 J33:J37 L33:L37 N33:N37 P33:P37 R33:R37 T33:T37 V33:V37 X33:X37 Z33:Z37 AB33:AB37 F39:F58 H39:H58 J39:J58 L39:L58 N39:N58 P39:P58 R39:R58 T39:T58 V39:V58 X39:X58 Z39:Z58 AB39:AB58">
    <cfRule type="cellIs" dxfId="49" priority="5" operator="between">
      <formula>1</formula>
      <formula>100</formula>
    </cfRule>
  </conditionalFormatting>
  <conditionalFormatting sqref="F62:F63 H62:H63 J62:J63 L62:L63 N62:N63 P62:P63 R62:R63 Z62:Z63 AB62:AB63">
    <cfRule type="cellIs" dxfId="48" priority="11" operator="between">
      <formula>1</formula>
      <formula>1000</formula>
    </cfRule>
  </conditionalFormatting>
  <conditionalFormatting sqref="F65:F67 H65:H67 J65:J67 L65:L67 N65:N67 P65:P67 R65:R67 T65:T67 V65:V67 X65:X67 Z65:Z67 AB65:AB67">
    <cfRule type="cellIs" dxfId="47" priority="20" operator="between">
      <formula>1</formula>
      <formula>100</formula>
    </cfRule>
  </conditionalFormatting>
  <conditionalFormatting sqref="F69 H69 J69 L69 N69 P69 R69 T69 V69 X69 Z69 AB69">
    <cfRule type="cellIs" dxfId="46" priority="18" operator="between">
      <formula>1</formula>
      <formula>100</formula>
    </cfRule>
  </conditionalFormatting>
  <conditionalFormatting sqref="F71 H71 J71 L71 N71 P71 R71 T71 V71 X71 Z71 AB71">
    <cfRule type="cellIs" dxfId="45" priority="16" operator="between">
      <formula>1</formula>
      <formula>100</formula>
    </cfRule>
  </conditionalFormatting>
  <conditionalFormatting sqref="S62:S63 U62:U63 W62:W63 Y62:Y63">
    <cfRule type="cellIs" dxfId="44" priority="8" operator="between">
      <formula>1</formula>
      <formula>1000</formula>
    </cfRule>
  </conditionalFormatting>
  <conditionalFormatting sqref="T62:T63 V62:V63 X62:X63">
    <cfRule type="cellIs" dxfId="43" priority="9" operator="between">
      <formula>1</formula>
      <formula>1000</formula>
    </cfRule>
  </conditionalFormatting>
  <printOptions horizontalCentered="1"/>
  <pageMargins left="0.39370078740157483" right="0.39370078740157483" top="0.39370078740157483" bottom="0.39370078740157483" header="0" footer="0"/>
  <pageSetup scale="48" fitToHeight="0" orientation="landscape" r:id="rId1"/>
  <headerFooter alignWithMargins="0"/>
  <rowBreaks count="3" manualBreakCount="3">
    <brk id="59" max="33" man="1"/>
    <brk id="82" max="33" man="1"/>
    <brk id="107" max="33" man="1"/>
  </rowBreaks>
  <drawing r:id="rId2"/>
  <legacyDrawing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AN103"/>
  <sheetViews>
    <sheetView view="pageBreakPreview" topLeftCell="A11" zoomScale="70" zoomScaleNormal="70" zoomScaleSheetLayoutView="70" zoomScalePageLayoutView="70" workbookViewId="0">
      <selection activeCell="AJ35" sqref="AJ35"/>
    </sheetView>
  </sheetViews>
  <sheetFormatPr baseColWidth="10" defaultColWidth="11.42578125" defaultRowHeight="12.75" x14ac:dyDescent="0.2"/>
  <cols>
    <col min="1" max="1" width="4.7109375" style="2" customWidth="1"/>
    <col min="2" max="4" width="17.28515625" style="2" customWidth="1"/>
    <col min="5" max="8" width="6.28515625" style="2" customWidth="1"/>
    <col min="9" max="9" width="10" style="2" bestFit="1" customWidth="1"/>
    <col min="10" max="12" width="6.28515625" style="2" customWidth="1"/>
    <col min="13" max="13" width="6.7109375" style="2" customWidth="1"/>
    <col min="14" max="14" width="7" style="2" customWidth="1"/>
    <col min="15" max="16" width="6.7109375" style="2" customWidth="1"/>
    <col min="17" max="17" width="10" style="2" bestFit="1" customWidth="1"/>
    <col min="18" max="18" width="7.28515625" style="2" customWidth="1"/>
    <col min="19" max="19" width="7" style="2" customWidth="1"/>
    <col min="20" max="20" width="10" style="2" bestFit="1" customWidth="1"/>
    <col min="21" max="28" width="6.28515625" style="2" customWidth="1"/>
    <col min="29" max="34" width="8.7109375" style="2" customWidth="1"/>
    <col min="35" max="16384" width="11.42578125" style="2"/>
  </cols>
  <sheetData>
    <row r="1" spans="1:34" ht="18" customHeight="1" x14ac:dyDescent="0.2">
      <c r="A1" s="599"/>
      <c r="B1" s="600"/>
      <c r="C1" s="600"/>
      <c r="D1" s="601"/>
      <c r="E1" s="608" t="s">
        <v>474</v>
      </c>
      <c r="F1" s="609"/>
      <c r="G1" s="609"/>
      <c r="H1" s="609"/>
      <c r="I1" s="609"/>
      <c r="J1" s="609"/>
      <c r="K1" s="609"/>
      <c r="L1" s="609"/>
      <c r="M1" s="609"/>
      <c r="N1" s="609"/>
      <c r="O1" s="609"/>
      <c r="P1" s="609"/>
      <c r="Q1" s="609"/>
      <c r="R1" s="609"/>
      <c r="S1" s="609"/>
      <c r="T1" s="609"/>
      <c r="U1" s="609"/>
      <c r="V1" s="609"/>
      <c r="W1" s="609"/>
      <c r="X1" s="609"/>
      <c r="Y1" s="609"/>
      <c r="Z1" s="609"/>
      <c r="AA1" s="609"/>
      <c r="AB1" s="610"/>
      <c r="AC1" s="590"/>
      <c r="AD1" s="591"/>
      <c r="AE1" s="591"/>
      <c r="AF1" s="591"/>
      <c r="AG1" s="591"/>
      <c r="AH1" s="592"/>
    </row>
    <row r="2" spans="1:34" ht="27.75" customHeight="1" x14ac:dyDescent="0.2">
      <c r="A2" s="602"/>
      <c r="B2" s="603"/>
      <c r="C2" s="603"/>
      <c r="D2" s="604"/>
      <c r="E2" s="611"/>
      <c r="F2" s="612"/>
      <c r="G2" s="612"/>
      <c r="H2" s="612"/>
      <c r="I2" s="612"/>
      <c r="J2" s="612"/>
      <c r="K2" s="612"/>
      <c r="L2" s="612"/>
      <c r="M2" s="612"/>
      <c r="N2" s="612"/>
      <c r="O2" s="612"/>
      <c r="P2" s="612"/>
      <c r="Q2" s="612"/>
      <c r="R2" s="612"/>
      <c r="S2" s="612"/>
      <c r="T2" s="612"/>
      <c r="U2" s="612"/>
      <c r="V2" s="612"/>
      <c r="W2" s="612"/>
      <c r="X2" s="612"/>
      <c r="Y2" s="612"/>
      <c r="Z2" s="612"/>
      <c r="AA2" s="612"/>
      <c r="AB2" s="613"/>
      <c r="AC2" s="593"/>
      <c r="AD2" s="594"/>
      <c r="AE2" s="594"/>
      <c r="AF2" s="594"/>
      <c r="AG2" s="594"/>
      <c r="AH2" s="595"/>
    </row>
    <row r="3" spans="1:34" ht="18" customHeight="1" thickBot="1" x14ac:dyDescent="0.25">
      <c r="A3" s="605"/>
      <c r="B3" s="606"/>
      <c r="C3" s="606"/>
      <c r="D3" s="607"/>
      <c r="E3" s="614"/>
      <c r="F3" s="615"/>
      <c r="G3" s="615"/>
      <c r="H3" s="615"/>
      <c r="I3" s="615"/>
      <c r="J3" s="615"/>
      <c r="K3" s="615"/>
      <c r="L3" s="615"/>
      <c r="M3" s="615"/>
      <c r="N3" s="615"/>
      <c r="O3" s="615"/>
      <c r="P3" s="615"/>
      <c r="Q3" s="615"/>
      <c r="R3" s="615"/>
      <c r="S3" s="615"/>
      <c r="T3" s="615"/>
      <c r="U3" s="615"/>
      <c r="V3" s="615"/>
      <c r="W3" s="615"/>
      <c r="X3" s="615"/>
      <c r="Y3" s="615"/>
      <c r="Z3" s="615"/>
      <c r="AA3" s="615"/>
      <c r="AB3" s="616"/>
      <c r="AC3" s="596"/>
      <c r="AD3" s="597"/>
      <c r="AE3" s="597"/>
      <c r="AF3" s="597"/>
      <c r="AG3" s="597"/>
      <c r="AH3" s="598"/>
    </row>
    <row r="4" spans="1:34" ht="16.5" customHeight="1" x14ac:dyDescent="0.2">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635" t="s">
        <v>189</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7"/>
    </row>
    <row r="6" spans="1:34" ht="17.25" customHeight="1" x14ac:dyDescent="0.2">
      <c r="A6" s="638" t="s">
        <v>316</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635" t="s">
        <v>191</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7"/>
    </row>
    <row r="8" spans="1:34" ht="21.75" customHeight="1" x14ac:dyDescent="0.2">
      <c r="A8" s="632" t="s">
        <v>475</v>
      </c>
      <c r="B8" s="633"/>
      <c r="C8" s="633"/>
      <c r="D8" s="633"/>
      <c r="E8" s="633"/>
      <c r="F8" s="633"/>
      <c r="G8" s="633"/>
      <c r="H8" s="633"/>
      <c r="I8" s="633"/>
      <c r="J8" s="633"/>
      <c r="K8" s="633"/>
      <c r="L8" s="633"/>
      <c r="M8" s="633"/>
      <c r="N8" s="633"/>
      <c r="O8" s="633"/>
      <c r="P8" s="633"/>
      <c r="Q8" s="633"/>
      <c r="R8" s="633"/>
      <c r="S8" s="633"/>
      <c r="T8" s="633"/>
      <c r="U8" s="633"/>
      <c r="V8" s="633"/>
      <c r="W8" s="633"/>
      <c r="X8" s="633"/>
      <c r="Y8" s="633"/>
      <c r="Z8" s="633"/>
      <c r="AA8" s="633"/>
      <c r="AB8" s="633"/>
      <c r="AC8" s="633"/>
      <c r="AD8" s="633"/>
      <c r="AE8" s="633"/>
      <c r="AF8" s="633"/>
      <c r="AG8" s="633"/>
      <c r="AH8" s="641"/>
    </row>
    <row r="9" spans="1:34" ht="15" customHeight="1" x14ac:dyDescent="0.2">
      <c r="A9" s="635" t="s">
        <v>193</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7"/>
    </row>
    <row r="10" spans="1:34" ht="21.75" customHeight="1" x14ac:dyDescent="0.2">
      <c r="A10" s="642" t="s">
        <v>476</v>
      </c>
      <c r="B10" s="643"/>
      <c r="C10" s="643"/>
      <c r="D10" s="643"/>
      <c r="E10" s="643"/>
      <c r="F10" s="643"/>
      <c r="G10" s="643"/>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4"/>
    </row>
    <row r="11" spans="1:34" s="1" customFormat="1" ht="13.5" thickBot="1" x14ac:dyDescent="0.25">
      <c r="A11" s="54"/>
    </row>
    <row r="12" spans="1:34" ht="30" customHeight="1" x14ac:dyDescent="0.2">
      <c r="A12" s="652" t="s">
        <v>195</v>
      </c>
      <c r="B12" s="653"/>
      <c r="C12" s="653"/>
      <c r="D12" s="654"/>
      <c r="E12" s="630" t="s">
        <v>196</v>
      </c>
      <c r="F12" s="630"/>
      <c r="G12" s="630"/>
      <c r="H12" s="630" t="s">
        <v>415</v>
      </c>
      <c r="I12" s="630"/>
      <c r="J12" s="630"/>
      <c r="K12" s="630"/>
      <c r="L12" s="630"/>
      <c r="M12" s="630"/>
      <c r="N12" s="630"/>
      <c r="O12" s="630"/>
      <c r="P12" s="630"/>
      <c r="Q12" s="630"/>
      <c r="R12" s="630" t="s">
        <v>198</v>
      </c>
      <c r="S12" s="630"/>
      <c r="T12" s="630"/>
      <c r="U12" s="630"/>
      <c r="V12" s="630"/>
      <c r="W12" s="630"/>
      <c r="X12" s="630"/>
      <c r="Y12" s="630"/>
      <c r="Z12" s="630"/>
      <c r="AA12" s="630"/>
      <c r="AB12" s="630"/>
      <c r="AC12" s="630" t="s">
        <v>199</v>
      </c>
      <c r="AD12" s="630"/>
      <c r="AE12" s="630"/>
      <c r="AF12" s="630"/>
      <c r="AG12" s="630"/>
      <c r="AH12" s="631"/>
    </row>
    <row r="13" spans="1:34" ht="15" customHeight="1" x14ac:dyDescent="0.2">
      <c r="A13" s="632" t="s">
        <v>200</v>
      </c>
      <c r="B13" s="633"/>
      <c r="C13" s="633"/>
      <c r="D13" s="634"/>
      <c r="E13" s="620">
        <v>1</v>
      </c>
      <c r="F13" s="620"/>
      <c r="G13" s="620"/>
      <c r="H13" s="620" t="s">
        <v>201</v>
      </c>
      <c r="I13" s="620"/>
      <c r="J13" s="620"/>
      <c r="K13" s="620"/>
      <c r="L13" s="620"/>
      <c r="M13" s="620"/>
      <c r="N13" s="620"/>
      <c r="O13" s="620"/>
      <c r="P13" s="620"/>
      <c r="Q13" s="620"/>
      <c r="R13" s="620" t="s">
        <v>477</v>
      </c>
      <c r="S13" s="620"/>
      <c r="T13" s="620"/>
      <c r="U13" s="620"/>
      <c r="V13" s="620"/>
      <c r="W13" s="620"/>
      <c r="X13" s="620"/>
      <c r="Y13" s="620"/>
      <c r="Z13" s="620"/>
      <c r="AA13" s="620"/>
      <c r="AB13" s="620"/>
      <c r="AC13" s="864" t="s">
        <v>203</v>
      </c>
      <c r="AD13" s="643"/>
      <c r="AE13" s="643"/>
      <c r="AF13" s="643"/>
      <c r="AG13" s="643"/>
      <c r="AH13" s="644"/>
    </row>
    <row r="14" spans="1:34" ht="15" customHeight="1" x14ac:dyDescent="0.2">
      <c r="A14" s="632" t="s">
        <v>204</v>
      </c>
      <c r="B14" s="633"/>
      <c r="C14" s="633"/>
      <c r="D14" s="634"/>
      <c r="E14" s="620">
        <v>2</v>
      </c>
      <c r="F14" s="620"/>
      <c r="G14" s="620"/>
      <c r="H14" s="620" t="s">
        <v>201</v>
      </c>
      <c r="I14" s="620"/>
      <c r="J14" s="620"/>
      <c r="K14" s="620"/>
      <c r="L14" s="620"/>
      <c r="M14" s="620"/>
      <c r="N14" s="620"/>
      <c r="O14" s="620"/>
      <c r="P14" s="620"/>
      <c r="Q14" s="620"/>
      <c r="R14" s="620" t="s">
        <v>478</v>
      </c>
      <c r="S14" s="620"/>
      <c r="T14" s="620"/>
      <c r="U14" s="620"/>
      <c r="V14" s="620"/>
      <c r="W14" s="620"/>
      <c r="X14" s="620"/>
      <c r="Y14" s="620"/>
      <c r="Z14" s="620"/>
      <c r="AA14" s="620"/>
      <c r="AB14" s="620"/>
      <c r="AC14" s="663"/>
      <c r="AD14" s="603"/>
      <c r="AE14" s="603"/>
      <c r="AF14" s="603"/>
      <c r="AG14" s="603"/>
      <c r="AH14" s="604"/>
    </row>
    <row r="15" spans="1:34" ht="14.25" customHeight="1" x14ac:dyDescent="0.2">
      <c r="A15" s="617" t="s">
        <v>205</v>
      </c>
      <c r="B15" s="618"/>
      <c r="C15" s="618"/>
      <c r="D15" s="619"/>
      <c r="E15" s="620">
        <v>3</v>
      </c>
      <c r="F15" s="620"/>
      <c r="G15" s="620"/>
      <c r="H15" s="620" t="s">
        <v>201</v>
      </c>
      <c r="I15" s="620"/>
      <c r="J15" s="620"/>
      <c r="K15" s="620"/>
      <c r="L15" s="620"/>
      <c r="M15" s="620"/>
      <c r="N15" s="620"/>
      <c r="O15" s="620"/>
      <c r="P15" s="620"/>
      <c r="Q15" s="620"/>
      <c r="R15" s="620" t="s">
        <v>479</v>
      </c>
      <c r="S15" s="620"/>
      <c r="T15" s="620"/>
      <c r="U15" s="620"/>
      <c r="V15" s="620"/>
      <c r="W15" s="620"/>
      <c r="X15" s="620"/>
      <c r="Y15" s="620"/>
      <c r="Z15" s="620"/>
      <c r="AA15" s="620"/>
      <c r="AB15" s="620"/>
      <c r="AC15" s="663"/>
      <c r="AD15" s="603"/>
      <c r="AE15" s="603"/>
      <c r="AF15" s="603"/>
      <c r="AG15" s="603"/>
      <c r="AH15" s="604"/>
    </row>
    <row r="16" spans="1:34" ht="15" customHeight="1" x14ac:dyDescent="0.2">
      <c r="A16" s="617" t="s">
        <v>206</v>
      </c>
      <c r="B16" s="618"/>
      <c r="C16" s="618"/>
      <c r="D16" s="619"/>
      <c r="E16" s="620">
        <v>4</v>
      </c>
      <c r="F16" s="620"/>
      <c r="G16" s="620"/>
      <c r="H16" s="620" t="s">
        <v>201</v>
      </c>
      <c r="I16" s="620"/>
      <c r="J16" s="620"/>
      <c r="K16" s="620"/>
      <c r="L16" s="620"/>
      <c r="M16" s="620"/>
      <c r="N16" s="620"/>
      <c r="O16" s="620"/>
      <c r="P16" s="620"/>
      <c r="Q16" s="620"/>
      <c r="R16" s="620" t="s">
        <v>418</v>
      </c>
      <c r="S16" s="620"/>
      <c r="T16" s="620"/>
      <c r="U16" s="620"/>
      <c r="V16" s="620"/>
      <c r="W16" s="620"/>
      <c r="X16" s="620"/>
      <c r="Y16" s="620"/>
      <c r="Z16" s="620"/>
      <c r="AA16" s="620"/>
      <c r="AB16" s="620"/>
      <c r="AC16" s="663"/>
      <c r="AD16" s="603"/>
      <c r="AE16" s="603"/>
      <c r="AF16" s="603"/>
      <c r="AG16" s="603"/>
      <c r="AH16" s="604"/>
    </row>
    <row r="17" spans="1:34" ht="15" customHeight="1" x14ac:dyDescent="0.2">
      <c r="A17" s="617" t="s">
        <v>207</v>
      </c>
      <c r="B17" s="618"/>
      <c r="C17" s="618"/>
      <c r="D17" s="619"/>
      <c r="E17" s="620">
        <v>5</v>
      </c>
      <c r="F17" s="620"/>
      <c r="G17" s="620"/>
      <c r="H17" s="620" t="s">
        <v>201</v>
      </c>
      <c r="I17" s="620"/>
      <c r="J17" s="620"/>
      <c r="K17" s="620"/>
      <c r="L17" s="620"/>
      <c r="M17" s="620"/>
      <c r="N17" s="620"/>
      <c r="O17" s="620"/>
      <c r="P17" s="620"/>
      <c r="Q17" s="620"/>
      <c r="R17" s="620"/>
      <c r="S17" s="620"/>
      <c r="T17" s="620"/>
      <c r="U17" s="620"/>
      <c r="V17" s="620"/>
      <c r="W17" s="620"/>
      <c r="X17" s="620"/>
      <c r="Y17" s="620"/>
      <c r="Z17" s="620"/>
      <c r="AA17" s="620"/>
      <c r="AB17" s="620"/>
      <c r="AC17" s="663"/>
      <c r="AD17" s="603"/>
      <c r="AE17" s="603"/>
      <c r="AF17" s="603"/>
      <c r="AG17" s="603"/>
      <c r="AH17" s="604"/>
    </row>
    <row r="18" spans="1:34" ht="15" customHeight="1" thickBot="1" x14ac:dyDescent="0.25">
      <c r="A18" s="648"/>
      <c r="B18" s="649"/>
      <c r="C18" s="649"/>
      <c r="D18" s="650"/>
      <c r="E18" s="651"/>
      <c r="F18" s="651"/>
      <c r="G18" s="651"/>
      <c r="H18" s="646"/>
      <c r="I18" s="646"/>
      <c r="J18" s="646"/>
      <c r="K18" s="646"/>
      <c r="L18" s="646"/>
      <c r="M18" s="646"/>
      <c r="N18" s="646"/>
      <c r="O18" s="646"/>
      <c r="P18" s="646"/>
      <c r="Q18" s="646"/>
      <c r="R18" s="639"/>
      <c r="S18" s="639"/>
      <c r="T18" s="639"/>
      <c r="U18" s="639"/>
      <c r="V18" s="639"/>
      <c r="W18" s="639"/>
      <c r="X18" s="639"/>
      <c r="Y18" s="639"/>
      <c r="Z18" s="639"/>
      <c r="AA18" s="639"/>
      <c r="AB18" s="639"/>
      <c r="AC18" s="1002"/>
      <c r="AD18" s="606"/>
      <c r="AE18" s="606"/>
      <c r="AF18" s="606"/>
      <c r="AG18" s="606"/>
      <c r="AH18" s="607"/>
    </row>
    <row r="19" spans="1:34" ht="12.75" customHeight="1" x14ac:dyDescent="0.2">
      <c r="A19" s="33"/>
      <c r="B19" s="34"/>
      <c r="C19" s="34"/>
      <c r="D19" s="34"/>
      <c r="E19" s="68"/>
      <c r="F19" s="68"/>
      <c r="G19" s="35"/>
      <c r="H19" s="35"/>
      <c r="I19" s="71"/>
      <c r="J19" s="71"/>
      <c r="K19" s="71"/>
      <c r="L19" s="36"/>
      <c r="M19" s="71"/>
      <c r="N19" s="71"/>
      <c r="O19" s="71"/>
      <c r="P19" s="36"/>
      <c r="Q19" s="71"/>
      <c r="R19" s="71"/>
      <c r="S19" s="71"/>
      <c r="T19" s="71"/>
      <c r="U19" s="71"/>
      <c r="V19" s="71"/>
      <c r="W19" s="71"/>
      <c r="X19" s="71"/>
      <c r="Y19" s="71"/>
      <c r="Z19" s="71"/>
      <c r="AA19" s="71"/>
      <c r="AB19" s="71"/>
      <c r="AC19" s="71"/>
      <c r="AD19" s="71"/>
      <c r="AE19" s="71"/>
      <c r="AF19" s="71"/>
      <c r="AG19" s="71"/>
      <c r="AH19" s="37"/>
    </row>
    <row r="20" spans="1:34" ht="15" customHeight="1" x14ac:dyDescent="0.2">
      <c r="A20" s="660" t="s">
        <v>208</v>
      </c>
      <c r="B20" s="661"/>
      <c r="C20" s="661"/>
      <c r="D20" s="661"/>
      <c r="E20" s="661"/>
      <c r="F20" s="661"/>
      <c r="G20" s="38"/>
      <c r="H20" s="160" t="s">
        <v>29</v>
      </c>
      <c r="I20" s="663" t="s">
        <v>209</v>
      </c>
      <c r="J20" s="603"/>
      <c r="K20" s="664"/>
      <c r="L20" s="148" t="s">
        <v>30</v>
      </c>
      <c r="M20" s="663" t="s">
        <v>103</v>
      </c>
      <c r="N20" s="603"/>
      <c r="O20" s="664"/>
      <c r="P20" s="167" t="s">
        <v>210</v>
      </c>
      <c r="Q20" s="663" t="s">
        <v>211</v>
      </c>
      <c r="R20" s="603"/>
      <c r="S20" s="603"/>
      <c r="T20" s="166" t="s">
        <v>212</v>
      </c>
      <c r="U20" s="662" t="s">
        <v>213</v>
      </c>
      <c r="V20" s="662"/>
      <c r="W20" s="662"/>
      <c r="Y20" s="603"/>
      <c r="Z20" s="603"/>
      <c r="AA20" s="603"/>
      <c r="AH20" s="72"/>
    </row>
    <row r="21" spans="1:34" ht="16.5" customHeight="1" thickBot="1" x14ac:dyDescent="0.25">
      <c r="A21" s="593" t="s">
        <v>214</v>
      </c>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5"/>
    </row>
    <row r="22" spans="1:34" ht="15" customHeight="1" thickBot="1" x14ac:dyDescent="0.25">
      <c r="A22" s="1168" t="s">
        <v>215</v>
      </c>
      <c r="B22" s="683" t="s">
        <v>216</v>
      </c>
      <c r="C22" s="684"/>
      <c r="D22" s="685"/>
      <c r="E22" s="681" t="s">
        <v>217</v>
      </c>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76" t="s">
        <v>218</v>
      </c>
      <c r="AD22" s="677"/>
      <c r="AE22" s="677"/>
      <c r="AF22" s="677"/>
      <c r="AG22" s="677"/>
      <c r="AH22" s="678"/>
    </row>
    <row r="23" spans="1:34" ht="15" customHeight="1" thickBot="1" x14ac:dyDescent="0.25">
      <c r="A23" s="669"/>
      <c r="B23" s="686"/>
      <c r="C23" s="687"/>
      <c r="D23" s="688"/>
      <c r="E23" s="681"/>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72"/>
      <c r="AD23" s="679"/>
      <c r="AE23" s="679"/>
      <c r="AF23" s="679"/>
      <c r="AG23" s="679"/>
      <c r="AH23" s="680"/>
    </row>
    <row r="24" spans="1:34" ht="12.75" customHeight="1" x14ac:dyDescent="0.2">
      <c r="A24" s="669"/>
      <c r="B24" s="686"/>
      <c r="C24" s="687"/>
      <c r="D24" s="688"/>
      <c r="E24" s="665" t="s">
        <v>14</v>
      </c>
      <c r="F24" s="666"/>
      <c r="G24" s="665" t="s">
        <v>15</v>
      </c>
      <c r="H24" s="666"/>
      <c r="I24" s="665" t="s">
        <v>16</v>
      </c>
      <c r="J24" s="666"/>
      <c r="K24" s="665" t="s">
        <v>17</v>
      </c>
      <c r="L24" s="666"/>
      <c r="M24" s="665" t="s">
        <v>18</v>
      </c>
      <c r="N24" s="666"/>
      <c r="O24" s="665" t="s">
        <v>19</v>
      </c>
      <c r="P24" s="666"/>
      <c r="Q24" s="665" t="s">
        <v>20</v>
      </c>
      <c r="R24" s="666"/>
      <c r="S24" s="665" t="s">
        <v>21</v>
      </c>
      <c r="T24" s="666"/>
      <c r="U24" s="665" t="s">
        <v>22</v>
      </c>
      <c r="V24" s="666"/>
      <c r="W24" s="665" t="s">
        <v>23</v>
      </c>
      <c r="X24" s="666"/>
      <c r="Y24" s="665" t="s">
        <v>24</v>
      </c>
      <c r="Z24" s="666"/>
      <c r="AA24" s="665" t="s">
        <v>25</v>
      </c>
      <c r="AB24" s="666"/>
      <c r="AC24" s="672"/>
      <c r="AD24" s="679"/>
      <c r="AE24" s="679"/>
      <c r="AF24" s="679"/>
      <c r="AG24" s="679"/>
      <c r="AH24" s="680"/>
    </row>
    <row r="25" spans="1:34" ht="13.5" customHeight="1" thickBot="1" x14ac:dyDescent="0.25">
      <c r="A25" s="1169"/>
      <c r="B25" s="689"/>
      <c r="C25" s="690"/>
      <c r="D25" s="691"/>
      <c r="E25" s="18" t="s">
        <v>29</v>
      </c>
      <c r="F25" s="19" t="s">
        <v>30</v>
      </c>
      <c r="G25" s="18" t="s">
        <v>29</v>
      </c>
      <c r="H25" s="19" t="s">
        <v>30</v>
      </c>
      <c r="I25" s="18" t="s">
        <v>29</v>
      </c>
      <c r="J25" s="19" t="s">
        <v>30</v>
      </c>
      <c r="K25" s="18" t="s">
        <v>29</v>
      </c>
      <c r="L25" s="19" t="s">
        <v>30</v>
      </c>
      <c r="M25" s="18" t="s">
        <v>29</v>
      </c>
      <c r="N25" s="19" t="s">
        <v>30</v>
      </c>
      <c r="O25" s="18" t="s">
        <v>29</v>
      </c>
      <c r="P25" s="19" t="s">
        <v>30</v>
      </c>
      <c r="Q25" s="18" t="s">
        <v>29</v>
      </c>
      <c r="R25" s="19" t="s">
        <v>30</v>
      </c>
      <c r="S25" s="18" t="s">
        <v>29</v>
      </c>
      <c r="T25" s="19" t="s">
        <v>30</v>
      </c>
      <c r="U25" s="18" t="s">
        <v>29</v>
      </c>
      <c r="V25" s="19" t="s">
        <v>30</v>
      </c>
      <c r="W25" s="18" t="s">
        <v>29</v>
      </c>
      <c r="X25" s="19" t="s">
        <v>30</v>
      </c>
      <c r="Y25" s="18" t="s">
        <v>29</v>
      </c>
      <c r="Z25" s="19" t="s">
        <v>30</v>
      </c>
      <c r="AA25" s="18" t="s">
        <v>29</v>
      </c>
      <c r="AB25" s="20" t="s">
        <v>30</v>
      </c>
      <c r="AC25" s="672"/>
      <c r="AD25" s="679"/>
      <c r="AE25" s="679"/>
      <c r="AF25" s="679"/>
      <c r="AG25" s="679"/>
      <c r="AH25" s="680"/>
    </row>
    <row r="26" spans="1:34" ht="24" customHeight="1" thickBot="1" x14ac:dyDescent="0.25">
      <c r="A26" s="1015" t="s">
        <v>29</v>
      </c>
      <c r="B26" s="658" t="s">
        <v>219</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75"/>
      <c r="AC26" s="672"/>
      <c r="AD26" s="679"/>
      <c r="AE26" s="679"/>
      <c r="AF26" s="679"/>
      <c r="AG26" s="679"/>
      <c r="AH26" s="680"/>
    </row>
    <row r="27" spans="1:34" ht="27.75" customHeight="1" x14ac:dyDescent="0.2">
      <c r="A27" s="1015"/>
      <c r="B27" s="1162" t="s">
        <v>480</v>
      </c>
      <c r="C27" s="1163"/>
      <c r="D27" s="1164"/>
      <c r="E27" s="416"/>
      <c r="F27" s="392"/>
      <c r="G27" s="275">
        <v>1</v>
      </c>
      <c r="H27" s="11"/>
      <c r="I27" s="275">
        <v>1</v>
      </c>
      <c r="J27" s="392"/>
      <c r="K27" s="417"/>
      <c r="L27" s="392"/>
      <c r="M27" s="417"/>
      <c r="N27" s="392"/>
      <c r="O27" s="417"/>
      <c r="P27" s="392"/>
      <c r="Q27" s="417"/>
      <c r="R27" s="392"/>
      <c r="S27" s="417"/>
      <c r="T27" s="392"/>
      <c r="U27" s="417"/>
      <c r="V27" s="392"/>
      <c r="W27" s="417"/>
      <c r="X27" s="392"/>
      <c r="Y27" s="417"/>
      <c r="Z27" s="392"/>
      <c r="AA27" s="417"/>
      <c r="AB27" s="393"/>
      <c r="AC27" s="672"/>
      <c r="AD27" s="679"/>
      <c r="AE27" s="679"/>
      <c r="AF27" s="679"/>
      <c r="AG27" s="679"/>
      <c r="AH27" s="680"/>
    </row>
    <row r="28" spans="1:34" ht="24" customHeight="1" x14ac:dyDescent="0.2">
      <c r="A28" s="1015"/>
      <c r="B28" s="1165" t="s">
        <v>481</v>
      </c>
      <c r="C28" s="1166"/>
      <c r="D28" s="1167"/>
      <c r="E28" s="416"/>
      <c r="F28" s="392"/>
      <c r="G28" s="275">
        <v>1</v>
      </c>
      <c r="H28" s="11"/>
      <c r="I28" s="275">
        <v>1</v>
      </c>
      <c r="J28" s="392"/>
      <c r="K28" s="417"/>
      <c r="L28" s="392"/>
      <c r="M28" s="417"/>
      <c r="N28" s="392"/>
      <c r="O28" s="417"/>
      <c r="P28" s="392"/>
      <c r="Q28" s="417"/>
      <c r="R28" s="392"/>
      <c r="S28" s="417"/>
      <c r="T28" s="392"/>
      <c r="U28" s="417"/>
      <c r="V28" s="392"/>
      <c r="W28" s="417"/>
      <c r="X28" s="392"/>
      <c r="Y28" s="417"/>
      <c r="Z28" s="392"/>
      <c r="AA28" s="417"/>
      <c r="AB28" s="393"/>
      <c r="AC28" s="672"/>
      <c r="AD28" s="679"/>
      <c r="AE28" s="679"/>
      <c r="AF28" s="679"/>
      <c r="AG28" s="679"/>
      <c r="AH28" s="680"/>
    </row>
    <row r="29" spans="1:34" ht="24" customHeight="1" x14ac:dyDescent="0.2">
      <c r="A29" s="1015"/>
      <c r="B29" s="1165" t="s">
        <v>482</v>
      </c>
      <c r="C29" s="1166"/>
      <c r="D29" s="1167"/>
      <c r="E29" s="416"/>
      <c r="F29" s="392"/>
      <c r="G29" s="275">
        <v>1</v>
      </c>
      <c r="H29" s="11"/>
      <c r="I29" s="275">
        <v>1</v>
      </c>
      <c r="J29" s="392"/>
      <c r="K29" s="417"/>
      <c r="L29" s="392"/>
      <c r="M29" s="417"/>
      <c r="N29" s="392"/>
      <c r="O29" s="417"/>
      <c r="P29" s="392"/>
      <c r="Q29" s="417"/>
      <c r="R29" s="392"/>
      <c r="S29" s="417"/>
      <c r="T29" s="392"/>
      <c r="U29" s="417"/>
      <c r="V29" s="392"/>
      <c r="W29" s="417"/>
      <c r="X29" s="392"/>
      <c r="Y29" s="417"/>
      <c r="Z29" s="392"/>
      <c r="AA29" s="417"/>
      <c r="AB29" s="393"/>
      <c r="AC29" s="672"/>
      <c r="AD29" s="679"/>
      <c r="AE29" s="679"/>
      <c r="AF29" s="679"/>
      <c r="AG29" s="679"/>
      <c r="AH29" s="680"/>
    </row>
    <row r="30" spans="1:34" ht="24" customHeight="1" x14ac:dyDescent="0.2">
      <c r="A30" s="1015"/>
      <c r="B30" s="1165" t="s">
        <v>483</v>
      </c>
      <c r="C30" s="1166"/>
      <c r="D30" s="1167"/>
      <c r="E30" s="416"/>
      <c r="F30" s="392"/>
      <c r="G30" s="275">
        <v>1</v>
      </c>
      <c r="H30" s="11"/>
      <c r="I30" s="275">
        <v>1</v>
      </c>
      <c r="J30" s="392"/>
      <c r="K30" s="417"/>
      <c r="L30" s="392"/>
      <c r="M30" s="417"/>
      <c r="N30" s="392"/>
      <c r="O30" s="417"/>
      <c r="P30" s="392"/>
      <c r="Q30" s="417"/>
      <c r="R30" s="392"/>
      <c r="S30" s="417"/>
      <c r="T30" s="392"/>
      <c r="U30" s="417"/>
      <c r="V30" s="392"/>
      <c r="W30" s="417"/>
      <c r="X30" s="392"/>
      <c r="Y30" s="417"/>
      <c r="Z30" s="392"/>
      <c r="AA30" s="417"/>
      <c r="AB30" s="393"/>
      <c r="AC30" s="672"/>
      <c r="AD30" s="679"/>
      <c r="AE30" s="679"/>
      <c r="AF30" s="679"/>
      <c r="AG30" s="679"/>
      <c r="AH30" s="680"/>
    </row>
    <row r="31" spans="1:34" ht="24" customHeight="1" x14ac:dyDescent="0.2">
      <c r="A31" s="1015"/>
      <c r="B31" s="1159" t="s">
        <v>484</v>
      </c>
      <c r="C31" s="1160"/>
      <c r="D31" s="1161"/>
      <c r="E31" s="416"/>
      <c r="F31" s="392"/>
      <c r="G31" s="275">
        <v>1</v>
      </c>
      <c r="H31" s="11"/>
      <c r="I31" s="275">
        <v>1</v>
      </c>
      <c r="J31" s="392"/>
      <c r="K31" s="417"/>
      <c r="L31" s="392"/>
      <c r="M31" s="417"/>
      <c r="N31" s="392"/>
      <c r="O31" s="417"/>
      <c r="P31" s="392"/>
      <c r="Q31" s="417"/>
      <c r="R31" s="392"/>
      <c r="S31" s="417"/>
      <c r="T31" s="392"/>
      <c r="U31" s="417"/>
      <c r="V31" s="392"/>
      <c r="W31" s="417"/>
      <c r="X31" s="392"/>
      <c r="Y31" s="417"/>
      <c r="Z31" s="392"/>
      <c r="AA31" s="417"/>
      <c r="AB31" s="393"/>
      <c r="AC31" s="672"/>
      <c r="AD31" s="679"/>
      <c r="AE31" s="679"/>
      <c r="AF31" s="679"/>
      <c r="AG31" s="679"/>
      <c r="AH31" s="680"/>
    </row>
    <row r="32" spans="1:34" ht="24" customHeight="1" x14ac:dyDescent="0.2">
      <c r="A32" s="1015"/>
      <c r="B32" s="1174" t="s">
        <v>423</v>
      </c>
      <c r="C32" s="1175"/>
      <c r="D32" s="1176"/>
      <c r="E32" s="416"/>
      <c r="F32" s="392"/>
      <c r="G32" s="275">
        <v>1</v>
      </c>
      <c r="H32" s="11"/>
      <c r="I32" s="275">
        <v>1</v>
      </c>
      <c r="J32" s="392"/>
      <c r="K32" s="417"/>
      <c r="L32" s="392"/>
      <c r="M32" s="417"/>
      <c r="N32" s="392"/>
      <c r="O32" s="417"/>
      <c r="P32" s="392"/>
      <c r="Q32" s="417"/>
      <c r="R32" s="392"/>
      <c r="S32" s="417"/>
      <c r="T32" s="392"/>
      <c r="U32" s="417"/>
      <c r="V32" s="392"/>
      <c r="W32" s="417"/>
      <c r="X32" s="392"/>
      <c r="Y32" s="417"/>
      <c r="Z32" s="392"/>
      <c r="AA32" s="417"/>
      <c r="AB32" s="393"/>
      <c r="AC32" s="672"/>
      <c r="AD32" s="679"/>
      <c r="AE32" s="679"/>
      <c r="AF32" s="679"/>
      <c r="AG32" s="679"/>
      <c r="AH32" s="680"/>
    </row>
    <row r="33" spans="1:34" ht="24" customHeight="1" x14ac:dyDescent="0.2">
      <c r="A33" s="320"/>
      <c r="B33" s="1174" t="s">
        <v>485</v>
      </c>
      <c r="C33" s="1175"/>
      <c r="D33" s="1176"/>
      <c r="E33" s="416"/>
      <c r="F33" s="392"/>
      <c r="G33" s="275">
        <v>1</v>
      </c>
      <c r="H33" s="11"/>
      <c r="I33" s="275">
        <v>1</v>
      </c>
      <c r="J33" s="392"/>
      <c r="K33" s="417"/>
      <c r="L33" s="392"/>
      <c r="M33" s="417"/>
      <c r="N33" s="392"/>
      <c r="O33" s="417"/>
      <c r="P33" s="392"/>
      <c r="Q33" s="417"/>
      <c r="R33" s="392"/>
      <c r="S33" s="417"/>
      <c r="T33" s="392"/>
      <c r="U33" s="417"/>
      <c r="V33" s="392"/>
      <c r="W33" s="417"/>
      <c r="X33" s="392"/>
      <c r="Y33" s="417"/>
      <c r="Z33" s="392"/>
      <c r="AA33" s="417"/>
      <c r="AB33" s="393"/>
      <c r="AC33" s="320"/>
      <c r="AD33" s="327"/>
      <c r="AE33" s="327"/>
      <c r="AF33" s="327"/>
      <c r="AG33" s="327"/>
      <c r="AH33" s="328"/>
    </row>
    <row r="34" spans="1:34" ht="24" customHeight="1" thickBot="1" x14ac:dyDescent="0.25">
      <c r="A34" s="320"/>
      <c r="B34" s="1158" t="s">
        <v>486</v>
      </c>
      <c r="C34" s="1158"/>
      <c r="D34" s="1158"/>
      <c r="E34" s="419"/>
      <c r="F34" s="397"/>
      <c r="G34" s="280">
        <v>1</v>
      </c>
      <c r="H34" s="12"/>
      <c r="I34" s="280">
        <v>1</v>
      </c>
      <c r="J34" s="397"/>
      <c r="K34" s="420"/>
      <c r="L34" s="397"/>
      <c r="M34" s="420"/>
      <c r="N34" s="397"/>
      <c r="O34" s="420"/>
      <c r="P34" s="397"/>
      <c r="Q34" s="420"/>
      <c r="R34" s="397"/>
      <c r="S34" s="420"/>
      <c r="T34" s="397"/>
      <c r="U34" s="420"/>
      <c r="V34" s="397"/>
      <c r="W34" s="420"/>
      <c r="X34" s="397"/>
      <c r="Y34" s="420"/>
      <c r="Z34" s="397"/>
      <c r="AA34" s="420"/>
      <c r="AB34" s="397"/>
      <c r="AC34" s="327"/>
      <c r="AD34" s="327"/>
      <c r="AE34" s="327"/>
      <c r="AF34" s="327"/>
      <c r="AG34" s="327"/>
      <c r="AH34" s="328"/>
    </row>
    <row r="35" spans="1:34" ht="24.75" customHeight="1" thickBot="1" x14ac:dyDescent="0.25">
      <c r="A35" s="757" t="s">
        <v>222</v>
      </c>
      <c r="B35" s="1177" t="s">
        <v>223</v>
      </c>
      <c r="C35" s="1178"/>
      <c r="D35" s="1178"/>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8"/>
      <c r="AC35" s="655" t="s">
        <v>224</v>
      </c>
      <c r="AD35" s="656"/>
      <c r="AE35" s="657"/>
      <c r="AF35" s="77"/>
      <c r="AG35" s="79"/>
      <c r="AH35" s="78"/>
    </row>
    <row r="36" spans="1:34" ht="24.75" customHeight="1" thickBot="1" x14ac:dyDescent="0.25">
      <c r="A36" s="672"/>
      <c r="B36" s="1179" t="s">
        <v>330</v>
      </c>
      <c r="C36" s="1180"/>
      <c r="D36" s="1180"/>
      <c r="E36" s="389"/>
      <c r="F36" s="389"/>
      <c r="G36" s="389"/>
      <c r="H36" s="389"/>
      <c r="I36" s="389"/>
      <c r="J36" s="389"/>
      <c r="K36" s="389"/>
      <c r="L36" s="389"/>
      <c r="M36" s="389"/>
      <c r="N36" s="389"/>
      <c r="O36" s="389"/>
      <c r="P36" s="389"/>
      <c r="Q36" s="389"/>
      <c r="R36" s="389"/>
      <c r="S36" s="389"/>
      <c r="T36" s="389"/>
      <c r="U36" s="389"/>
      <c r="V36" s="389"/>
      <c r="W36" s="389"/>
      <c r="X36" s="389"/>
      <c r="Y36" s="389"/>
      <c r="Z36" s="389"/>
      <c r="AA36" s="389"/>
      <c r="AB36" s="390"/>
      <c r="AC36" s="318" t="s">
        <v>29</v>
      </c>
      <c r="AD36" s="319" t="s">
        <v>30</v>
      </c>
      <c r="AE36" s="76" t="s">
        <v>226</v>
      </c>
      <c r="AF36" s="82"/>
      <c r="AG36" s="22"/>
      <c r="AH36" s="21"/>
    </row>
    <row r="37" spans="1:34" ht="15" customHeight="1" x14ac:dyDescent="0.2">
      <c r="A37" s="672"/>
      <c r="B37" s="1165" t="s">
        <v>487</v>
      </c>
      <c r="C37" s="1166"/>
      <c r="D37" s="1167"/>
      <c r="E37" s="276"/>
      <c r="F37" s="11"/>
      <c r="G37" s="275"/>
      <c r="H37" s="11"/>
      <c r="I37" s="275">
        <v>1</v>
      </c>
      <c r="J37" s="392"/>
      <c r="K37" s="417"/>
      <c r="L37" s="392"/>
      <c r="M37" s="417"/>
      <c r="N37" s="392"/>
      <c r="O37" s="417">
        <v>1</v>
      </c>
      <c r="P37" s="392"/>
      <c r="Q37" s="417"/>
      <c r="R37" s="392"/>
      <c r="S37" s="417"/>
      <c r="T37" s="392"/>
      <c r="U37" s="417">
        <v>1</v>
      </c>
      <c r="V37" s="392"/>
      <c r="W37" s="417"/>
      <c r="X37" s="392"/>
      <c r="Y37" s="417"/>
      <c r="Z37" s="392"/>
      <c r="AA37" s="417"/>
      <c r="AB37" s="395"/>
      <c r="AC37" s="124">
        <f t="shared" ref="AC37:AD40" si="0">(E37+G37+I37+K37+M37+O37+Q37+S37+U37+W37+Y37+AA37)</f>
        <v>3</v>
      </c>
      <c r="AD37" s="116">
        <f t="shared" si="0"/>
        <v>0</v>
      </c>
      <c r="AE37" s="277">
        <f>AD37/AC37</f>
        <v>0</v>
      </c>
      <c r="AF37" s="22"/>
      <c r="AG37" s="22"/>
      <c r="AH37" s="21"/>
    </row>
    <row r="38" spans="1:34" ht="31.5" customHeight="1" x14ac:dyDescent="0.2">
      <c r="A38" s="672"/>
      <c r="B38" s="1159" t="s">
        <v>488</v>
      </c>
      <c r="C38" s="1160"/>
      <c r="D38" s="1161"/>
      <c r="E38" s="276"/>
      <c r="F38" s="11"/>
      <c r="G38" s="275"/>
      <c r="H38" s="11"/>
      <c r="I38" s="275"/>
      <c r="J38" s="392"/>
      <c r="K38" s="417"/>
      <c r="L38" s="392"/>
      <c r="M38" s="417"/>
      <c r="N38" s="392"/>
      <c r="O38" s="417"/>
      <c r="P38" s="392"/>
      <c r="Q38" s="417"/>
      <c r="R38" s="392"/>
      <c r="S38" s="417"/>
      <c r="T38" s="392"/>
      <c r="U38" s="417"/>
      <c r="V38" s="392"/>
      <c r="W38" s="417">
        <v>1</v>
      </c>
      <c r="X38" s="392"/>
      <c r="Y38" s="417"/>
      <c r="Z38" s="392"/>
      <c r="AA38" s="417"/>
      <c r="AB38" s="395"/>
      <c r="AC38" s="124">
        <f t="shared" si="0"/>
        <v>1</v>
      </c>
      <c r="AD38" s="116">
        <f t="shared" si="0"/>
        <v>0</v>
      </c>
      <c r="AE38" s="277">
        <f>AD38/AC38</f>
        <v>0</v>
      </c>
      <c r="AF38" s="22"/>
      <c r="AG38" s="22"/>
      <c r="AH38" s="21"/>
    </row>
    <row r="39" spans="1:34" ht="15.75" customHeight="1" x14ac:dyDescent="0.2">
      <c r="A39" s="672"/>
      <c r="B39" s="1159" t="s">
        <v>489</v>
      </c>
      <c r="C39" s="1160"/>
      <c r="D39" s="1161"/>
      <c r="E39" s="276">
        <v>1</v>
      </c>
      <c r="F39" s="11"/>
      <c r="G39" s="275">
        <v>1</v>
      </c>
      <c r="H39" s="11"/>
      <c r="I39" s="275"/>
      <c r="J39" s="392"/>
      <c r="K39" s="417"/>
      <c r="L39" s="392"/>
      <c r="M39" s="417"/>
      <c r="N39" s="392"/>
      <c r="O39" s="417"/>
      <c r="P39" s="392"/>
      <c r="Q39" s="417"/>
      <c r="R39" s="392"/>
      <c r="S39" s="417"/>
      <c r="T39" s="392"/>
      <c r="U39" s="417"/>
      <c r="V39" s="392"/>
      <c r="W39" s="417"/>
      <c r="X39" s="392"/>
      <c r="Y39" s="417"/>
      <c r="Z39" s="392"/>
      <c r="AA39" s="417"/>
      <c r="AB39" s="395"/>
      <c r="AC39" s="124">
        <f t="shared" si="0"/>
        <v>2</v>
      </c>
      <c r="AD39" s="116">
        <f t="shared" si="0"/>
        <v>0</v>
      </c>
      <c r="AE39" s="277">
        <f>AD39/AC39</f>
        <v>0</v>
      </c>
      <c r="AF39" s="22"/>
      <c r="AG39" s="22"/>
      <c r="AH39" s="21"/>
    </row>
    <row r="40" spans="1:34" ht="21" customHeight="1" x14ac:dyDescent="0.2">
      <c r="A40" s="672"/>
      <c r="B40" s="1159" t="s">
        <v>490</v>
      </c>
      <c r="C40" s="1160"/>
      <c r="D40" s="1161"/>
      <c r="E40" s="421"/>
      <c r="F40" s="392"/>
      <c r="G40" s="417"/>
      <c r="H40" s="392"/>
      <c r="I40" s="417"/>
      <c r="J40" s="392"/>
      <c r="K40" s="417"/>
      <c r="L40" s="392"/>
      <c r="M40" s="417"/>
      <c r="N40" s="392"/>
      <c r="O40" s="417"/>
      <c r="P40" s="392"/>
      <c r="Q40" s="417"/>
      <c r="R40" s="392"/>
      <c r="S40" s="417"/>
      <c r="T40" s="392"/>
      <c r="U40" s="417"/>
      <c r="V40" s="392"/>
      <c r="W40" s="417"/>
      <c r="X40" s="392"/>
      <c r="Y40" s="417">
        <v>1</v>
      </c>
      <c r="Z40" s="392"/>
      <c r="AA40" s="417"/>
      <c r="AB40" s="395"/>
      <c r="AC40" s="124">
        <f t="shared" si="0"/>
        <v>1</v>
      </c>
      <c r="AD40" s="116">
        <f t="shared" si="0"/>
        <v>0</v>
      </c>
      <c r="AE40" s="277">
        <f>AD40/AC40</f>
        <v>0</v>
      </c>
      <c r="AF40" s="22"/>
      <c r="AG40" s="22"/>
      <c r="AH40" s="21"/>
    </row>
    <row r="41" spans="1:34" ht="15.75" customHeight="1" thickBot="1" x14ac:dyDescent="0.25">
      <c r="A41" s="672"/>
      <c r="B41" s="1159" t="s">
        <v>491</v>
      </c>
      <c r="C41" s="1160"/>
      <c r="D41" s="1161"/>
      <c r="E41" s="421"/>
      <c r="F41" s="392"/>
      <c r="G41" s="417"/>
      <c r="H41" s="392"/>
      <c r="I41" s="417"/>
      <c r="J41" s="392"/>
      <c r="K41" s="417"/>
      <c r="L41" s="392"/>
      <c r="M41" s="417"/>
      <c r="N41" s="392"/>
      <c r="O41" s="417"/>
      <c r="P41" s="392"/>
      <c r="Q41" s="417"/>
      <c r="R41" s="392"/>
      <c r="S41" s="417"/>
      <c r="T41" s="392"/>
      <c r="U41" s="417"/>
      <c r="V41" s="392"/>
      <c r="W41" s="417">
        <v>1</v>
      </c>
      <c r="X41" s="392"/>
      <c r="Y41" s="417"/>
      <c r="Z41" s="392"/>
      <c r="AA41" s="417"/>
      <c r="AB41" s="395"/>
      <c r="AC41" s="124"/>
      <c r="AD41" s="116"/>
      <c r="AE41" s="277"/>
      <c r="AF41" s="22"/>
      <c r="AG41" s="22"/>
      <c r="AH41" s="21"/>
    </row>
    <row r="42" spans="1:34" ht="26.25" customHeight="1" thickBot="1" x14ac:dyDescent="0.25">
      <c r="A42" s="672"/>
      <c r="B42" s="1170" t="s">
        <v>380</v>
      </c>
      <c r="C42" s="1171"/>
      <c r="D42" s="1172"/>
      <c r="E42" s="1121"/>
      <c r="F42" s="1122"/>
      <c r="G42" s="1122"/>
      <c r="H42" s="1122"/>
      <c r="I42" s="1122"/>
      <c r="J42" s="1122"/>
      <c r="K42" s="1122"/>
      <c r="L42" s="1122"/>
      <c r="M42" s="1122"/>
      <c r="N42" s="1122"/>
      <c r="O42" s="1122"/>
      <c r="P42" s="1122"/>
      <c r="Q42" s="1122"/>
      <c r="R42" s="1122"/>
      <c r="S42" s="1122"/>
      <c r="T42" s="1122"/>
      <c r="U42" s="1122"/>
      <c r="V42" s="1122"/>
      <c r="W42" s="1122"/>
      <c r="X42" s="1122"/>
      <c r="Y42" s="1122"/>
      <c r="Z42" s="1122"/>
      <c r="AA42" s="1122"/>
      <c r="AB42" s="1173"/>
      <c r="AC42" s="124"/>
      <c r="AD42" s="116"/>
      <c r="AE42" s="277"/>
      <c r="AF42" s="22"/>
      <c r="AG42" s="22"/>
      <c r="AH42" s="21"/>
    </row>
    <row r="43" spans="1:34" ht="24" customHeight="1" thickBot="1" x14ac:dyDescent="0.25">
      <c r="A43" s="672"/>
      <c r="B43" s="697" t="s">
        <v>335</v>
      </c>
      <c r="C43" s="698"/>
      <c r="D43" s="698"/>
      <c r="E43" s="698"/>
      <c r="F43" s="698"/>
      <c r="G43" s="698"/>
      <c r="H43" s="698"/>
      <c r="I43" s="698"/>
      <c r="J43" s="698"/>
      <c r="K43" s="698"/>
      <c r="L43" s="698"/>
      <c r="M43" s="698"/>
      <c r="N43" s="698"/>
      <c r="O43" s="698"/>
      <c r="P43" s="698"/>
      <c r="Q43" s="698"/>
      <c r="R43" s="698"/>
      <c r="S43" s="698"/>
      <c r="T43" s="698"/>
      <c r="U43" s="698"/>
      <c r="V43" s="698"/>
      <c r="W43" s="698"/>
      <c r="X43" s="698"/>
      <c r="Y43" s="698"/>
      <c r="Z43" s="698"/>
      <c r="AA43" s="698"/>
      <c r="AB43" s="779"/>
      <c r="AC43" s="236">
        <f>SUM(AC37:AC42)</f>
        <v>7</v>
      </c>
      <c r="AD43" s="6">
        <f>SUM(AD37:AD42)</f>
        <v>0</v>
      </c>
      <c r="AE43" s="256">
        <f>AVERAGE(AE37:AE42)</f>
        <v>0</v>
      </c>
      <c r="AF43" s="22"/>
      <c r="AG43" s="22"/>
      <c r="AH43" s="21"/>
    </row>
    <row r="44" spans="1:34" ht="24" customHeight="1" thickBot="1" x14ac:dyDescent="0.25">
      <c r="A44" s="672"/>
      <c r="B44" s="658" t="s">
        <v>236</v>
      </c>
      <c r="C44" s="659"/>
      <c r="D44" s="659"/>
      <c r="E44" s="659"/>
      <c r="F44" s="659"/>
      <c r="G44" s="659"/>
      <c r="H44" s="659"/>
      <c r="I44" s="659"/>
      <c r="J44" s="659"/>
      <c r="K44" s="659"/>
      <c r="L44" s="659"/>
      <c r="M44" s="659"/>
      <c r="N44" s="659"/>
      <c r="O44" s="659"/>
      <c r="P44" s="659"/>
      <c r="Q44" s="659"/>
      <c r="R44" s="659"/>
      <c r="S44" s="659"/>
      <c r="T44" s="659"/>
      <c r="U44" s="659"/>
      <c r="V44" s="659"/>
      <c r="W44" s="659"/>
      <c r="X44" s="659"/>
      <c r="Y44" s="659"/>
      <c r="Z44" s="659"/>
      <c r="AA44" s="659"/>
      <c r="AB44" s="675"/>
      <c r="AC44" s="5"/>
      <c r="AD44" s="22"/>
      <c r="AE44" s="22"/>
      <c r="AF44" s="754" t="s">
        <v>237</v>
      </c>
      <c r="AG44" s="755"/>
      <c r="AH44" s="756"/>
    </row>
    <row r="45" spans="1:34" ht="15" customHeight="1" x14ac:dyDescent="0.2">
      <c r="A45" s="672"/>
      <c r="B45" s="1159" t="s">
        <v>492</v>
      </c>
      <c r="C45" s="1160"/>
      <c r="D45" s="1160"/>
      <c r="E45" s="278"/>
      <c r="F45" s="93"/>
      <c r="G45" s="279"/>
      <c r="H45" s="93"/>
      <c r="I45" s="280"/>
      <c r="J45" s="398"/>
      <c r="K45" s="418"/>
      <c r="L45" s="398"/>
      <c r="M45" s="418"/>
      <c r="N45" s="398"/>
      <c r="O45" s="418"/>
      <c r="P45" s="398"/>
      <c r="Q45" s="418"/>
      <c r="R45" s="398"/>
      <c r="S45" s="418">
        <v>1</v>
      </c>
      <c r="T45" s="398"/>
      <c r="U45" s="418"/>
      <c r="V45" s="398"/>
      <c r="W45" s="418"/>
      <c r="X45" s="398"/>
      <c r="Y45" s="418"/>
      <c r="Z45" s="398"/>
      <c r="AA45" s="418"/>
      <c r="AB45" s="414"/>
      <c r="AC45" s="22"/>
      <c r="AD45" s="22"/>
      <c r="AE45" s="22"/>
      <c r="AF45" s="116">
        <f t="shared" ref="AF45:AG48" si="1">(E45+G45+I45+K45+M45+O45+Q45+S45+U45+W45+Y45+AA45)</f>
        <v>1</v>
      </c>
      <c r="AG45" s="116">
        <f t="shared" si="1"/>
        <v>0</v>
      </c>
      <c r="AH45" s="80">
        <f>AG45/AF45</f>
        <v>0</v>
      </c>
    </row>
    <row r="46" spans="1:34" ht="15" customHeight="1" x14ac:dyDescent="0.2">
      <c r="A46" s="672"/>
      <c r="B46" s="1165" t="s">
        <v>493</v>
      </c>
      <c r="C46" s="1166"/>
      <c r="D46" s="1181"/>
      <c r="E46" s="278">
        <v>1</v>
      </c>
      <c r="F46" s="93"/>
      <c r="G46" s="279">
        <v>1</v>
      </c>
      <c r="H46" s="93"/>
      <c r="I46" s="280"/>
      <c r="J46" s="398"/>
      <c r="K46" s="418"/>
      <c r="L46" s="398"/>
      <c r="M46" s="418"/>
      <c r="N46" s="398"/>
      <c r="O46" s="418"/>
      <c r="P46" s="398"/>
      <c r="Q46" s="418"/>
      <c r="R46" s="398"/>
      <c r="S46" s="418"/>
      <c r="T46" s="398"/>
      <c r="U46" s="418"/>
      <c r="V46" s="398"/>
      <c r="W46" s="418"/>
      <c r="X46" s="398"/>
      <c r="Y46" s="418"/>
      <c r="Z46" s="398"/>
      <c r="AA46" s="418"/>
      <c r="AB46" s="414"/>
      <c r="AC46" s="22"/>
      <c r="AD46" s="22"/>
      <c r="AE46" s="22"/>
      <c r="AF46" s="116">
        <f t="shared" si="1"/>
        <v>2</v>
      </c>
      <c r="AG46" s="116">
        <f t="shared" si="1"/>
        <v>0</v>
      </c>
      <c r="AH46" s="80">
        <f>AG46/AF46</f>
        <v>0</v>
      </c>
    </row>
    <row r="47" spans="1:34" ht="15" customHeight="1" x14ac:dyDescent="0.2">
      <c r="A47" s="672"/>
      <c r="B47" s="1159" t="s">
        <v>494</v>
      </c>
      <c r="C47" s="1160"/>
      <c r="D47" s="1161"/>
      <c r="E47" s="278"/>
      <c r="F47" s="93"/>
      <c r="G47" s="279"/>
      <c r="H47" s="93"/>
      <c r="I47" s="280">
        <v>1</v>
      </c>
      <c r="J47" s="398"/>
      <c r="K47" s="420"/>
      <c r="L47" s="398"/>
      <c r="M47" s="418"/>
      <c r="N47" s="398"/>
      <c r="O47" s="418">
        <v>1</v>
      </c>
      <c r="P47" s="398"/>
      <c r="Q47" s="418"/>
      <c r="R47" s="398"/>
      <c r="S47" s="418"/>
      <c r="T47" s="398"/>
      <c r="U47" s="418">
        <v>1</v>
      </c>
      <c r="V47" s="398"/>
      <c r="W47" s="418"/>
      <c r="X47" s="398"/>
      <c r="Y47" s="418"/>
      <c r="Z47" s="398"/>
      <c r="AA47" s="418">
        <v>1</v>
      </c>
      <c r="AB47" s="414"/>
      <c r="AC47" s="22"/>
      <c r="AD47" s="22"/>
      <c r="AE47" s="22"/>
      <c r="AF47" s="116">
        <f t="shared" si="1"/>
        <v>4</v>
      </c>
      <c r="AG47" s="116">
        <f t="shared" si="1"/>
        <v>0</v>
      </c>
      <c r="AH47" s="80">
        <f>AG47/AF47</f>
        <v>0</v>
      </c>
    </row>
    <row r="48" spans="1:34" ht="15" customHeight="1" x14ac:dyDescent="0.2">
      <c r="A48" s="672"/>
      <c r="B48" s="1165" t="s">
        <v>495</v>
      </c>
      <c r="C48" s="1166"/>
      <c r="D48" s="1181"/>
      <c r="E48" s="278"/>
      <c r="F48" s="93"/>
      <c r="G48" s="279"/>
      <c r="H48" s="93"/>
      <c r="I48" s="280"/>
      <c r="J48" s="398"/>
      <c r="K48" s="418"/>
      <c r="L48" s="398"/>
      <c r="M48" s="418"/>
      <c r="N48" s="398"/>
      <c r="O48" s="418"/>
      <c r="P48" s="398"/>
      <c r="Q48" s="418"/>
      <c r="R48" s="398"/>
      <c r="S48" s="418"/>
      <c r="T48" s="398"/>
      <c r="U48" s="418"/>
      <c r="V48" s="398"/>
      <c r="W48" s="418">
        <v>1</v>
      </c>
      <c r="X48" s="398"/>
      <c r="Y48" s="418"/>
      <c r="Z48" s="398"/>
      <c r="AA48" s="418"/>
      <c r="AB48" s="414"/>
      <c r="AC48" s="22"/>
      <c r="AD48" s="22"/>
      <c r="AE48" s="22"/>
      <c r="AF48" s="116">
        <f t="shared" si="1"/>
        <v>1</v>
      </c>
      <c r="AG48" s="116">
        <f t="shared" si="1"/>
        <v>0</v>
      </c>
      <c r="AH48" s="80">
        <f>AG48/AF48</f>
        <v>0</v>
      </c>
    </row>
    <row r="49" spans="1:34" ht="15" customHeight="1" x14ac:dyDescent="0.2">
      <c r="A49" s="672"/>
      <c r="B49" s="1159" t="s">
        <v>496</v>
      </c>
      <c r="C49" s="1160"/>
      <c r="D49" s="1160"/>
      <c r="E49" s="278"/>
      <c r="F49" s="93"/>
      <c r="G49" s="279"/>
      <c r="H49" s="93"/>
      <c r="I49" s="280">
        <v>1</v>
      </c>
      <c r="J49" s="398"/>
      <c r="K49" s="420"/>
      <c r="L49" s="398"/>
      <c r="M49" s="418"/>
      <c r="N49" s="398"/>
      <c r="O49" s="418"/>
      <c r="P49" s="398"/>
      <c r="Q49" s="420"/>
      <c r="R49" s="398"/>
      <c r="S49" s="418"/>
      <c r="T49" s="398"/>
      <c r="U49" s="418"/>
      <c r="V49" s="398"/>
      <c r="W49" s="420"/>
      <c r="X49" s="398"/>
      <c r="Y49" s="418"/>
      <c r="Z49" s="398"/>
      <c r="AA49" s="418"/>
      <c r="AB49" s="414"/>
      <c r="AC49" s="22"/>
      <c r="AD49" s="22"/>
      <c r="AE49" s="22"/>
      <c r="AF49" s="116"/>
      <c r="AG49" s="116"/>
      <c r="AH49" s="80"/>
    </row>
    <row r="50" spans="1:34" ht="15" customHeight="1" x14ac:dyDescent="0.2">
      <c r="A50" s="672"/>
      <c r="B50" s="1159" t="s">
        <v>497</v>
      </c>
      <c r="C50" s="1160"/>
      <c r="D50" s="1160"/>
      <c r="E50" s="278"/>
      <c r="F50" s="93"/>
      <c r="G50" s="279"/>
      <c r="H50" s="93"/>
      <c r="I50" s="280">
        <v>1</v>
      </c>
      <c r="J50" s="398"/>
      <c r="K50" s="420"/>
      <c r="L50" s="398"/>
      <c r="M50" s="418"/>
      <c r="N50" s="398"/>
      <c r="O50" s="418">
        <v>1</v>
      </c>
      <c r="P50" s="398"/>
      <c r="Q50" s="420"/>
      <c r="R50" s="398"/>
      <c r="S50" s="418"/>
      <c r="T50" s="398"/>
      <c r="U50" s="418">
        <v>1</v>
      </c>
      <c r="V50" s="398"/>
      <c r="W50" s="420"/>
      <c r="X50" s="398"/>
      <c r="Y50" s="418"/>
      <c r="Z50" s="398"/>
      <c r="AA50" s="418"/>
      <c r="AB50" s="414"/>
      <c r="AC50" s="22"/>
      <c r="AD50" s="22"/>
      <c r="AE50" s="22"/>
      <c r="AF50" s="116"/>
      <c r="AG50" s="116"/>
      <c r="AH50" s="80"/>
    </row>
    <row r="51" spans="1:34" ht="27.95" customHeight="1" x14ac:dyDescent="0.2">
      <c r="A51" s="672"/>
      <c r="B51" s="1159" t="s">
        <v>498</v>
      </c>
      <c r="C51" s="1160"/>
      <c r="D51" s="1160"/>
      <c r="E51" s="281"/>
      <c r="F51" s="273"/>
      <c r="G51" s="282"/>
      <c r="H51" s="273"/>
      <c r="I51" s="283"/>
      <c r="J51" s="422"/>
      <c r="K51" s="423"/>
      <c r="L51" s="422"/>
      <c r="M51" s="423"/>
      <c r="N51" s="422"/>
      <c r="O51" s="423"/>
      <c r="P51" s="422"/>
      <c r="Q51" s="423">
        <v>1</v>
      </c>
      <c r="R51" s="422"/>
      <c r="S51" s="423"/>
      <c r="T51" s="422"/>
      <c r="U51" s="423"/>
      <c r="V51" s="422"/>
      <c r="W51" s="423"/>
      <c r="X51" s="422"/>
      <c r="Y51" s="423"/>
      <c r="Z51" s="422"/>
      <c r="AA51" s="423"/>
      <c r="AB51" s="424"/>
      <c r="AC51" s="22"/>
      <c r="AD51" s="22"/>
      <c r="AE51" s="22"/>
      <c r="AF51" s="116"/>
      <c r="AG51" s="116"/>
      <c r="AH51" s="80"/>
    </row>
    <row r="52" spans="1:34" ht="21.6" customHeight="1" thickBot="1" x14ac:dyDescent="0.25">
      <c r="A52" s="161"/>
      <c r="B52" s="1185" t="s">
        <v>499</v>
      </c>
      <c r="C52" s="1186"/>
      <c r="D52" s="1186"/>
      <c r="E52" s="279"/>
      <c r="F52" s="93"/>
      <c r="G52" s="279"/>
      <c r="H52" s="93"/>
      <c r="I52" s="280"/>
      <c r="J52" s="398"/>
      <c r="K52" s="418"/>
      <c r="L52" s="398"/>
      <c r="M52" s="418"/>
      <c r="N52" s="398"/>
      <c r="O52" s="418"/>
      <c r="P52" s="398"/>
      <c r="Q52" s="418"/>
      <c r="R52" s="398"/>
      <c r="S52" s="418"/>
      <c r="T52" s="398"/>
      <c r="U52" s="418">
        <v>1</v>
      </c>
      <c r="V52" s="398"/>
      <c r="W52" s="418"/>
      <c r="X52" s="398"/>
      <c r="Y52" s="418"/>
      <c r="Z52" s="398"/>
      <c r="AA52" s="418"/>
      <c r="AB52" s="398"/>
      <c r="AC52" s="68"/>
      <c r="AD52" s="68"/>
      <c r="AE52" s="68"/>
      <c r="AF52" s="129"/>
      <c r="AG52" s="129"/>
      <c r="AH52" s="289"/>
    </row>
    <row r="53" spans="1:34" ht="24" customHeight="1" thickBot="1" x14ac:dyDescent="0.25">
      <c r="A53" s="757" t="s">
        <v>267</v>
      </c>
      <c r="B53" s="887" t="s">
        <v>268</v>
      </c>
      <c r="C53" s="888"/>
      <c r="D53" s="889"/>
      <c r="E53" s="1182"/>
      <c r="F53" s="1183"/>
      <c r="G53" s="1183"/>
      <c r="H53" s="1183"/>
      <c r="I53" s="1183"/>
      <c r="J53" s="1183"/>
      <c r="K53" s="1183"/>
      <c r="L53" s="1183"/>
      <c r="M53" s="1183"/>
      <c r="N53" s="1183"/>
      <c r="O53" s="1183"/>
      <c r="P53" s="1183"/>
      <c r="Q53" s="1183"/>
      <c r="R53" s="1183"/>
      <c r="S53" s="1183"/>
      <c r="T53" s="1183"/>
      <c r="U53" s="1183"/>
      <c r="V53" s="1183"/>
      <c r="W53" s="1183"/>
      <c r="X53" s="1183"/>
      <c r="Y53" s="1183"/>
      <c r="Z53" s="1183"/>
      <c r="AA53" s="1183"/>
      <c r="AB53" s="1184"/>
      <c r="AC53" s="892" t="s">
        <v>269</v>
      </c>
      <c r="AD53" s="892"/>
      <c r="AE53" s="893"/>
      <c r="AF53" s="6">
        <f>SUM(AF45:AF51)</f>
        <v>8</v>
      </c>
      <c r="AG53" s="6">
        <f>SUM(AG45:AG51)</f>
        <v>0</v>
      </c>
      <c r="AH53" s="10">
        <f>AVERAGE(AH45:AH51)</f>
        <v>0</v>
      </c>
    </row>
    <row r="54" spans="1:34" ht="15" customHeight="1" x14ac:dyDescent="0.2">
      <c r="A54" s="672"/>
      <c r="B54" s="726" t="s">
        <v>270</v>
      </c>
      <c r="C54" s="727"/>
      <c r="D54" s="728"/>
      <c r="E54" s="274"/>
      <c r="F54" s="11"/>
      <c r="G54" s="275"/>
      <c r="H54" s="11"/>
      <c r="I54" s="275">
        <v>1</v>
      </c>
      <c r="J54" s="11"/>
      <c r="K54" s="275"/>
      <c r="L54" s="11"/>
      <c r="M54" s="275"/>
      <c r="N54" s="11"/>
      <c r="O54" s="275">
        <v>1</v>
      </c>
      <c r="P54" s="11"/>
      <c r="Q54" s="275"/>
      <c r="R54" s="11"/>
      <c r="S54" s="275"/>
      <c r="T54" s="11"/>
      <c r="U54" s="275">
        <v>1</v>
      </c>
      <c r="V54" s="11"/>
      <c r="W54" s="275"/>
      <c r="X54" s="11"/>
      <c r="Y54" s="275"/>
      <c r="Z54" s="11"/>
      <c r="AA54" s="275">
        <v>1</v>
      </c>
      <c r="AB54" s="26"/>
      <c r="AC54" s="14"/>
      <c r="AD54" s="14"/>
      <c r="AE54" s="14"/>
      <c r="AF54" s="14"/>
      <c r="AG54" s="14"/>
      <c r="AH54" s="15"/>
    </row>
    <row r="55" spans="1:34" ht="15" customHeight="1" thickBot="1" x14ac:dyDescent="0.25">
      <c r="A55" s="672"/>
      <c r="B55" s="894" t="s">
        <v>271</v>
      </c>
      <c r="C55" s="895"/>
      <c r="D55" s="896"/>
      <c r="E55" s="274">
        <v>1</v>
      </c>
      <c r="F55" s="11"/>
      <c r="G55" s="275">
        <v>1</v>
      </c>
      <c r="H55" s="11"/>
      <c r="I55" s="275">
        <v>1</v>
      </c>
      <c r="J55" s="11"/>
      <c r="K55" s="275">
        <v>1</v>
      </c>
      <c r="L55" s="11"/>
      <c r="M55" s="275">
        <v>1</v>
      </c>
      <c r="N55" s="11"/>
      <c r="O55" s="275">
        <v>1</v>
      </c>
      <c r="P55" s="11"/>
      <c r="Q55" s="275">
        <v>1</v>
      </c>
      <c r="R55" s="11"/>
      <c r="S55" s="275">
        <v>1</v>
      </c>
      <c r="T55" s="11"/>
      <c r="U55" s="275">
        <v>1</v>
      </c>
      <c r="V55" s="11"/>
      <c r="W55" s="275">
        <v>1</v>
      </c>
      <c r="X55" s="11"/>
      <c r="Y55" s="275">
        <v>1</v>
      </c>
      <c r="Z55" s="11"/>
      <c r="AA55" s="275">
        <v>1</v>
      </c>
      <c r="AB55" s="26"/>
      <c r="AC55" s="14"/>
      <c r="AD55" s="14"/>
      <c r="AE55" s="14"/>
      <c r="AF55" s="14"/>
      <c r="AG55" s="14"/>
      <c r="AH55" s="15"/>
    </row>
    <row r="56" spans="1:34" ht="24.75" customHeight="1" thickBot="1" x14ac:dyDescent="0.25">
      <c r="A56" s="672"/>
      <c r="B56" s="887" t="s">
        <v>273</v>
      </c>
      <c r="C56" s="888"/>
      <c r="D56" s="889"/>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c r="AC56" s="322"/>
      <c r="AD56" s="322"/>
      <c r="AE56" s="322"/>
      <c r="AF56" s="322"/>
      <c r="AG56" s="322"/>
      <c r="AH56" s="323"/>
    </row>
    <row r="57" spans="1:34" ht="15" customHeight="1" thickBot="1" x14ac:dyDescent="0.25">
      <c r="A57" s="672"/>
      <c r="B57" s="726" t="s">
        <v>274</v>
      </c>
      <c r="C57" s="727"/>
      <c r="D57" s="728"/>
      <c r="E57" s="284"/>
      <c r="F57" s="31"/>
      <c r="G57" s="285"/>
      <c r="H57" s="31"/>
      <c r="I57" s="285">
        <v>1</v>
      </c>
      <c r="J57" s="31"/>
      <c r="K57" s="285"/>
      <c r="L57" s="31"/>
      <c r="M57" s="285"/>
      <c r="N57" s="31"/>
      <c r="O57" s="285">
        <v>1</v>
      </c>
      <c r="P57" s="31"/>
      <c r="Q57" s="285"/>
      <c r="R57" s="31"/>
      <c r="S57" s="285"/>
      <c r="T57" s="31"/>
      <c r="U57" s="285">
        <v>1</v>
      </c>
      <c r="V57" s="31"/>
      <c r="W57" s="285"/>
      <c r="X57" s="31"/>
      <c r="Y57" s="285"/>
      <c r="Z57" s="31"/>
      <c r="AA57" s="285">
        <v>1</v>
      </c>
      <c r="AB57" s="32"/>
      <c r="AC57" s="14"/>
      <c r="AD57" s="14"/>
      <c r="AE57" s="14"/>
      <c r="AF57" s="14"/>
      <c r="AG57" s="14"/>
      <c r="AH57" s="15"/>
    </row>
    <row r="58" spans="1:34" ht="24" customHeight="1" thickBot="1" x14ac:dyDescent="0.25">
      <c r="A58" s="757" t="s">
        <v>212</v>
      </c>
      <c r="B58" s="887" t="s">
        <v>275</v>
      </c>
      <c r="C58" s="888"/>
      <c r="D58" s="889"/>
      <c r="E58" s="324"/>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5"/>
      <c r="AG58" s="325"/>
      <c r="AH58" s="326"/>
    </row>
    <row r="59" spans="1:34" ht="30" customHeight="1" thickBot="1" x14ac:dyDescent="0.25">
      <c r="A59" s="672"/>
      <c r="B59" s="761" t="s">
        <v>276</v>
      </c>
      <c r="C59" s="762"/>
      <c r="D59" s="763"/>
      <c r="E59" s="284"/>
      <c r="F59" s="31"/>
      <c r="G59" s="285"/>
      <c r="H59" s="31"/>
      <c r="I59" s="285">
        <v>1</v>
      </c>
      <c r="J59" s="31"/>
      <c r="K59" s="285"/>
      <c r="L59" s="31"/>
      <c r="M59" s="285"/>
      <c r="N59" s="31"/>
      <c r="O59" s="285">
        <v>1</v>
      </c>
      <c r="P59" s="31"/>
      <c r="Q59" s="285"/>
      <c r="R59" s="31"/>
      <c r="S59" s="285"/>
      <c r="T59" s="31"/>
      <c r="U59" s="31">
        <v>1</v>
      </c>
      <c r="V59" s="31"/>
      <c r="W59" s="285"/>
      <c r="X59" s="31"/>
      <c r="Y59" s="285"/>
      <c r="Z59" s="31"/>
      <c r="AA59" s="285">
        <v>1</v>
      </c>
      <c r="AB59" s="32"/>
      <c r="AC59" s="16"/>
      <c r="AD59" s="16"/>
      <c r="AE59" s="16"/>
      <c r="AF59" s="16"/>
      <c r="AG59" s="16"/>
      <c r="AH59" s="17"/>
    </row>
    <row r="60" spans="1:34" ht="13.5" thickBot="1" x14ac:dyDescent="0.25">
      <c r="A60" s="39"/>
      <c r="B60" s="34"/>
      <c r="C60" s="34"/>
      <c r="D60" s="34"/>
      <c r="E60" s="40"/>
      <c r="F60" s="40"/>
      <c r="G60" s="40"/>
      <c r="H60" s="40"/>
      <c r="I60" s="40"/>
      <c r="J60" s="40"/>
      <c r="K60" s="40"/>
      <c r="L60" s="40"/>
      <c r="M60" s="40"/>
      <c r="N60" s="40"/>
      <c r="O60" s="41"/>
      <c r="P60" s="41"/>
      <c r="Q60" s="41"/>
      <c r="R60" s="41"/>
      <c r="S60" s="41"/>
      <c r="T60" s="41"/>
      <c r="U60" s="286"/>
      <c r="V60" s="41"/>
      <c r="W60" s="41"/>
      <c r="X60" s="41"/>
      <c r="Y60" s="41"/>
      <c r="Z60" s="41"/>
      <c r="AA60" s="41"/>
      <c r="AB60" s="41"/>
      <c r="AC60" s="41"/>
      <c r="AD60" s="41"/>
      <c r="AE60" s="41"/>
      <c r="AF60" s="41"/>
      <c r="AG60" s="41"/>
      <c r="AH60" s="42"/>
    </row>
    <row r="61" spans="1:34" ht="30" customHeight="1" x14ac:dyDescent="0.2">
      <c r="A61" s="904" t="s">
        <v>277</v>
      </c>
      <c r="B61" s="905"/>
      <c r="C61" s="905"/>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905"/>
      <c r="AG61" s="905"/>
      <c r="AH61" s="906"/>
    </row>
    <row r="62" spans="1:34" ht="17.25" customHeight="1" thickBot="1" x14ac:dyDescent="0.25">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row>
    <row r="63" spans="1:34" ht="15" customHeight="1" x14ac:dyDescent="0.2">
      <c r="A63" s="44"/>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6"/>
    </row>
    <row r="64" spans="1:34" ht="30" customHeight="1" x14ac:dyDescent="0.2">
      <c r="A64" s="767" t="s">
        <v>278</v>
      </c>
      <c r="B64" s="768"/>
      <c r="C64" s="768" t="s">
        <v>500</v>
      </c>
      <c r="D64" s="768"/>
      <c r="E64" s="768"/>
      <c r="F64" s="768"/>
      <c r="G64" s="768"/>
      <c r="H64" s="768"/>
      <c r="I64" s="768"/>
      <c r="J64" s="768"/>
      <c r="K64" s="768"/>
      <c r="L64" s="768"/>
      <c r="M64" s="769" t="s">
        <v>280</v>
      </c>
      <c r="N64" s="770"/>
      <c r="O64" s="770"/>
      <c r="P64" s="770"/>
      <c r="Q64" s="770"/>
      <c r="R64" s="768" t="s">
        <v>501</v>
      </c>
      <c r="S64" s="768"/>
      <c r="T64" s="768"/>
      <c r="U64" s="768"/>
      <c r="V64" s="768"/>
      <c r="W64" s="771"/>
      <c r="X64" s="769" t="s">
        <v>282</v>
      </c>
      <c r="Y64" s="770"/>
      <c r="Z64" s="770"/>
      <c r="AA64" s="770"/>
      <c r="AB64" s="770"/>
      <c r="AC64" s="768" t="s">
        <v>454</v>
      </c>
      <c r="AD64" s="768"/>
      <c r="AE64" s="768"/>
      <c r="AF64" s="768"/>
      <c r="AG64" s="768"/>
      <c r="AH64" s="772"/>
    </row>
    <row r="65" spans="1:34" ht="30" customHeight="1" x14ac:dyDescent="0.2">
      <c r="A65" s="907" t="s">
        <v>284</v>
      </c>
      <c r="B65" s="908"/>
      <c r="C65" s="908"/>
      <c r="D65" s="908"/>
      <c r="E65" s="909" t="s">
        <v>285</v>
      </c>
      <c r="F65" s="909"/>
      <c r="G65" s="909"/>
      <c r="H65" s="909"/>
      <c r="I65" s="909" t="s">
        <v>286</v>
      </c>
      <c r="J65" s="909"/>
      <c r="K65" s="909"/>
      <c r="L65" s="909"/>
      <c r="M65" s="909"/>
      <c r="N65" s="909"/>
      <c r="O65" s="909"/>
      <c r="P65" s="909"/>
      <c r="Q65" s="909"/>
      <c r="R65" s="909"/>
      <c r="S65" s="909"/>
      <c r="T65" s="909"/>
      <c r="U65" s="910" t="s">
        <v>287</v>
      </c>
      <c r="V65" s="910"/>
      <c r="W65" s="910"/>
      <c r="X65" s="910"/>
      <c r="Y65" s="910"/>
      <c r="Z65" s="910"/>
      <c r="AA65" s="910"/>
      <c r="AB65" s="910"/>
      <c r="AC65" s="910"/>
      <c r="AD65" s="910"/>
      <c r="AE65" s="910"/>
      <c r="AF65" s="910"/>
      <c r="AG65" s="910"/>
      <c r="AH65" s="911"/>
    </row>
    <row r="66" spans="1:34" ht="30" customHeight="1" x14ac:dyDescent="0.2">
      <c r="A66" s="907"/>
      <c r="B66" s="908"/>
      <c r="C66" s="908"/>
      <c r="D66" s="908"/>
      <c r="E66" s="909"/>
      <c r="F66" s="909"/>
      <c r="G66" s="909"/>
      <c r="H66" s="909"/>
      <c r="I66" s="69" t="s">
        <v>14</v>
      </c>
      <c r="J66" s="69" t="s">
        <v>15</v>
      </c>
      <c r="K66" s="69" t="s">
        <v>16</v>
      </c>
      <c r="L66" s="69" t="s">
        <v>17</v>
      </c>
      <c r="M66" s="69" t="s">
        <v>18</v>
      </c>
      <c r="N66" s="69" t="s">
        <v>19</v>
      </c>
      <c r="O66" s="69" t="s">
        <v>20</v>
      </c>
      <c r="P66" s="69" t="s">
        <v>21</v>
      </c>
      <c r="Q66" s="69" t="s">
        <v>22</v>
      </c>
      <c r="R66" s="69" t="s">
        <v>23</v>
      </c>
      <c r="S66" s="69" t="s">
        <v>24</v>
      </c>
      <c r="T66" s="69" t="s">
        <v>25</v>
      </c>
      <c r="U66" s="743"/>
      <c r="V66" s="743"/>
      <c r="W66" s="743"/>
      <c r="X66" s="743"/>
      <c r="Y66" s="743"/>
      <c r="Z66" s="743"/>
      <c r="AA66" s="743"/>
      <c r="AB66" s="743"/>
      <c r="AC66" s="743"/>
      <c r="AD66" s="743"/>
      <c r="AE66" s="743"/>
      <c r="AF66" s="743"/>
      <c r="AG66" s="743"/>
      <c r="AH66" s="744"/>
    </row>
    <row r="67" spans="1:34" ht="69.95" customHeight="1" x14ac:dyDescent="0.2">
      <c r="A67" s="1133" t="s">
        <v>502</v>
      </c>
      <c r="B67" s="1134"/>
      <c r="C67" s="1134"/>
      <c r="D67" s="1135"/>
      <c r="E67" s="912" t="s">
        <v>289</v>
      </c>
      <c r="F67" s="912"/>
      <c r="G67" s="912"/>
      <c r="H67" s="912"/>
      <c r="I67" s="57">
        <f>SUM(E45:E51)</f>
        <v>1</v>
      </c>
      <c r="J67" s="12">
        <f>SUM(G45:G51)</f>
        <v>1</v>
      </c>
      <c r="K67" s="12">
        <f>SUM(I45:I51)</f>
        <v>3</v>
      </c>
      <c r="L67" s="12">
        <f>SUM(K45:K51)</f>
        <v>0</v>
      </c>
      <c r="M67" s="12">
        <f>SUM(M45:M51)</f>
        <v>0</v>
      </c>
      <c r="N67" s="12">
        <f>SUM(O45:O51)</f>
        <v>2</v>
      </c>
      <c r="O67" s="12">
        <f>SUM(Q45:Q51)</f>
        <v>1</v>
      </c>
      <c r="P67" s="12">
        <f>SUM(S45:S51)</f>
        <v>1</v>
      </c>
      <c r="Q67" s="12">
        <f>SUM(U45:U51)</f>
        <v>2</v>
      </c>
      <c r="R67" s="12">
        <f>SUM(W45:W51)</f>
        <v>1</v>
      </c>
      <c r="S67" s="12">
        <f>SUM(Y45:Y51)</f>
        <v>0</v>
      </c>
      <c r="T67" s="12">
        <f>SUM(AA45:AA51)</f>
        <v>1</v>
      </c>
      <c r="U67" s="745"/>
      <c r="V67" s="745"/>
      <c r="W67" s="745"/>
      <c r="X67" s="745"/>
      <c r="Y67" s="745"/>
      <c r="Z67" s="745"/>
      <c r="AA67" s="745"/>
      <c r="AB67" s="745"/>
      <c r="AC67" s="745"/>
      <c r="AD67" s="745"/>
      <c r="AE67" s="745"/>
      <c r="AF67" s="745"/>
      <c r="AG67" s="745"/>
      <c r="AH67" s="746"/>
    </row>
    <row r="68" spans="1:34" ht="69.95" customHeight="1" x14ac:dyDescent="0.2">
      <c r="A68" s="1136"/>
      <c r="B68" s="1137"/>
      <c r="C68" s="1137"/>
      <c r="D68" s="1138"/>
      <c r="E68" s="912" t="s">
        <v>290</v>
      </c>
      <c r="F68" s="912"/>
      <c r="G68" s="912"/>
      <c r="H68" s="912"/>
      <c r="I68" s="12">
        <f>SUM(F45:F51)</f>
        <v>0</v>
      </c>
      <c r="J68" s="12">
        <f>SUM(H45:H51)</f>
        <v>0</v>
      </c>
      <c r="K68" s="12">
        <f>SUM(J45:J51)</f>
        <v>0</v>
      </c>
      <c r="L68" s="12">
        <f>SUM(L45:L51)</f>
        <v>0</v>
      </c>
      <c r="M68" s="12">
        <f>SUM(N45:N51)</f>
        <v>0</v>
      </c>
      <c r="N68" s="12">
        <f>SUM(P45:P51)</f>
        <v>0</v>
      </c>
      <c r="O68" s="12">
        <f>SUM(R45:R51)</f>
        <v>0</v>
      </c>
      <c r="P68" s="12">
        <f>SUM(T45:T51)</f>
        <v>0</v>
      </c>
      <c r="Q68" s="12">
        <f>SUM(V45:V51)</f>
        <v>0</v>
      </c>
      <c r="R68" s="12">
        <f>SUM(X45:X51)</f>
        <v>0</v>
      </c>
      <c r="S68" s="12">
        <f>SUM(Z45:Z51)</f>
        <v>0</v>
      </c>
      <c r="T68" s="12">
        <f>SUM(AB45:AB51)</f>
        <v>0</v>
      </c>
      <c r="U68" s="745"/>
      <c r="V68" s="745"/>
      <c r="W68" s="745"/>
      <c r="X68" s="745"/>
      <c r="Y68" s="745"/>
      <c r="Z68" s="745"/>
      <c r="AA68" s="745"/>
      <c r="AB68" s="745"/>
      <c r="AC68" s="745"/>
      <c r="AD68" s="745"/>
      <c r="AE68" s="745"/>
      <c r="AF68" s="745"/>
      <c r="AG68" s="745"/>
      <c r="AH68" s="746"/>
    </row>
    <row r="69" spans="1:34" ht="69.95" customHeight="1" x14ac:dyDescent="0.2">
      <c r="A69" s="1136"/>
      <c r="B69" s="1137"/>
      <c r="C69" s="1137"/>
      <c r="D69" s="1138"/>
      <c r="E69" s="913" t="s">
        <v>291</v>
      </c>
      <c r="F69" s="913"/>
      <c r="G69" s="913"/>
      <c r="H69" s="913"/>
      <c r="I69" s="287">
        <f t="shared" ref="I69:T69" si="2">+I68/I67</f>
        <v>0</v>
      </c>
      <c r="J69" s="287">
        <f t="shared" si="2"/>
        <v>0</v>
      </c>
      <c r="K69" s="287">
        <f t="shared" si="2"/>
        <v>0</v>
      </c>
      <c r="L69" s="287" t="e">
        <f t="shared" si="2"/>
        <v>#DIV/0!</v>
      </c>
      <c r="M69" s="287" t="e">
        <f t="shared" si="2"/>
        <v>#DIV/0!</v>
      </c>
      <c r="N69" s="287">
        <f t="shared" si="2"/>
        <v>0</v>
      </c>
      <c r="O69" s="287">
        <f t="shared" si="2"/>
        <v>0</v>
      </c>
      <c r="P69" s="287">
        <f t="shared" si="2"/>
        <v>0</v>
      </c>
      <c r="Q69" s="287">
        <f t="shared" si="2"/>
        <v>0</v>
      </c>
      <c r="R69" s="287">
        <f t="shared" si="2"/>
        <v>0</v>
      </c>
      <c r="S69" s="287" t="e">
        <f t="shared" si="2"/>
        <v>#DIV/0!</v>
      </c>
      <c r="T69" s="287">
        <f t="shared" si="2"/>
        <v>0</v>
      </c>
      <c r="U69" s="745"/>
      <c r="V69" s="745"/>
      <c r="W69" s="745"/>
      <c r="X69" s="745"/>
      <c r="Y69" s="745"/>
      <c r="Z69" s="745"/>
      <c r="AA69" s="745"/>
      <c r="AB69" s="745"/>
      <c r="AC69" s="745"/>
      <c r="AD69" s="745"/>
      <c r="AE69" s="745"/>
      <c r="AF69" s="745"/>
      <c r="AG69" s="745"/>
      <c r="AH69" s="746"/>
    </row>
    <row r="70" spans="1:34" ht="69.95" customHeight="1" x14ac:dyDescent="0.2">
      <c r="A70" s="1139"/>
      <c r="B70" s="1140"/>
      <c r="C70" s="1140"/>
      <c r="D70" s="1141"/>
      <c r="E70" s="913" t="s">
        <v>292</v>
      </c>
      <c r="F70" s="913"/>
      <c r="G70" s="913"/>
      <c r="H70" s="913"/>
      <c r="I70" s="59">
        <v>0.85</v>
      </c>
      <c r="J70" s="59">
        <v>0.85</v>
      </c>
      <c r="K70" s="59">
        <v>0.85</v>
      </c>
      <c r="L70" s="59">
        <v>0.85</v>
      </c>
      <c r="M70" s="59">
        <v>0.85</v>
      </c>
      <c r="N70" s="59">
        <v>0.85</v>
      </c>
      <c r="O70" s="59">
        <v>0.85</v>
      </c>
      <c r="P70" s="59">
        <v>0.85</v>
      </c>
      <c r="Q70" s="59">
        <v>0.85</v>
      </c>
      <c r="R70" s="59">
        <v>0.85</v>
      </c>
      <c r="S70" s="59">
        <v>0.85</v>
      </c>
      <c r="T70" s="59">
        <v>0.85</v>
      </c>
      <c r="U70" s="745"/>
      <c r="V70" s="745"/>
      <c r="W70" s="745"/>
      <c r="X70" s="745"/>
      <c r="Y70" s="745"/>
      <c r="Z70" s="745"/>
      <c r="AA70" s="745"/>
      <c r="AB70" s="745"/>
      <c r="AC70" s="745"/>
      <c r="AD70" s="745"/>
      <c r="AE70" s="745"/>
      <c r="AF70" s="745"/>
      <c r="AG70" s="745"/>
      <c r="AH70" s="746"/>
    </row>
    <row r="71" spans="1:34" ht="34.5" customHeight="1" x14ac:dyDescent="0.2">
      <c r="A71" s="914" t="s">
        <v>293</v>
      </c>
      <c r="B71" s="915"/>
      <c r="C71" s="915"/>
      <c r="D71" s="915"/>
      <c r="E71" s="915"/>
      <c r="F71" s="915"/>
      <c r="G71" s="915"/>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6"/>
    </row>
    <row r="72" spans="1:34" ht="15" customHeight="1" thickBot="1" x14ac:dyDescent="0.25">
      <c r="A72" s="917"/>
      <c r="B72" s="918"/>
      <c r="C72" s="918"/>
      <c r="D72" s="918"/>
      <c r="E72" s="918"/>
      <c r="F72" s="918"/>
      <c r="G72" s="918"/>
      <c r="H72" s="918"/>
      <c r="I72" s="918"/>
      <c r="J72" s="918"/>
      <c r="K72" s="918"/>
      <c r="L72" s="918"/>
      <c r="M72" s="918"/>
      <c r="N72" s="918"/>
      <c r="O72" s="918"/>
      <c r="P72" s="918"/>
      <c r="Q72" s="918"/>
      <c r="R72" s="918"/>
      <c r="S72" s="918"/>
      <c r="T72" s="918"/>
      <c r="U72" s="918"/>
      <c r="V72" s="918"/>
      <c r="W72" s="918"/>
      <c r="X72" s="918"/>
      <c r="Y72" s="918"/>
      <c r="Z72" s="918"/>
      <c r="AA72" s="918"/>
      <c r="AB72" s="918"/>
      <c r="AC72" s="918"/>
      <c r="AD72" s="918"/>
      <c r="AE72" s="918"/>
      <c r="AF72" s="918"/>
      <c r="AG72" s="918"/>
      <c r="AH72" s="919"/>
    </row>
    <row r="73" spans="1:34" ht="13.5" thickBot="1" x14ac:dyDescent="0.25">
      <c r="A73" s="39"/>
      <c r="B73" s="47"/>
      <c r="C73" s="47"/>
      <c r="D73" s="47"/>
      <c r="E73" s="40"/>
      <c r="F73" s="40"/>
      <c r="G73" s="40"/>
      <c r="H73" s="40"/>
      <c r="I73" s="40"/>
      <c r="J73" s="40"/>
      <c r="K73" s="40"/>
      <c r="L73" s="40"/>
      <c r="M73" s="40"/>
      <c r="N73" s="40"/>
      <c r="O73" s="41"/>
      <c r="P73" s="41"/>
      <c r="Q73" s="41"/>
      <c r="R73" s="41"/>
      <c r="S73" s="41"/>
      <c r="T73" s="41"/>
      <c r="U73" s="41"/>
      <c r="V73" s="41"/>
      <c r="W73" s="41"/>
      <c r="X73" s="41"/>
      <c r="Y73" s="41"/>
      <c r="Z73" s="41"/>
      <c r="AA73" s="41"/>
      <c r="AB73" s="41"/>
      <c r="AC73" s="41"/>
      <c r="AD73" s="41"/>
      <c r="AE73" s="41"/>
      <c r="AF73" s="41"/>
      <c r="AG73" s="41"/>
      <c r="AH73" s="42"/>
    </row>
    <row r="74" spans="1:34" ht="15" customHeight="1" x14ac:dyDescent="0.2">
      <c r="A74" s="60"/>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2"/>
    </row>
    <row r="75" spans="1:34" ht="30" customHeight="1" x14ac:dyDescent="0.2">
      <c r="A75" s="767" t="s">
        <v>278</v>
      </c>
      <c r="B75" s="768"/>
      <c r="C75" s="768" t="s">
        <v>456</v>
      </c>
      <c r="D75" s="768"/>
      <c r="E75" s="768"/>
      <c r="F75" s="768"/>
      <c r="G75" s="768"/>
      <c r="H75" s="768"/>
      <c r="I75" s="768"/>
      <c r="J75" s="768"/>
      <c r="K75" s="768"/>
      <c r="L75" s="768"/>
      <c r="M75" s="769" t="s">
        <v>280</v>
      </c>
      <c r="N75" s="770"/>
      <c r="O75" s="770"/>
      <c r="P75" s="770"/>
      <c r="Q75" s="770"/>
      <c r="R75" s="768" t="s">
        <v>457</v>
      </c>
      <c r="S75" s="768"/>
      <c r="T75" s="768"/>
      <c r="U75" s="768"/>
      <c r="V75" s="768"/>
      <c r="W75" s="771"/>
      <c r="X75" s="769" t="s">
        <v>282</v>
      </c>
      <c r="Y75" s="770"/>
      <c r="Z75" s="770"/>
      <c r="AA75" s="770"/>
      <c r="AB75" s="770"/>
      <c r="AC75" s="768" t="s">
        <v>454</v>
      </c>
      <c r="AD75" s="768"/>
      <c r="AE75" s="768"/>
      <c r="AF75" s="768"/>
      <c r="AG75" s="768"/>
      <c r="AH75" s="772"/>
    </row>
    <row r="76" spans="1:34" ht="30" customHeight="1" x14ac:dyDescent="0.2">
      <c r="A76" s="920" t="s">
        <v>284</v>
      </c>
      <c r="B76" s="848"/>
      <c r="C76" s="848"/>
      <c r="D76" s="848"/>
      <c r="E76" s="921" t="s">
        <v>285</v>
      </c>
      <c r="F76" s="921"/>
      <c r="G76" s="921"/>
      <c r="H76" s="921"/>
      <c r="I76" s="921" t="s">
        <v>286</v>
      </c>
      <c r="J76" s="921"/>
      <c r="K76" s="921"/>
      <c r="L76" s="921"/>
      <c r="M76" s="921"/>
      <c r="N76" s="921"/>
      <c r="O76" s="921"/>
      <c r="P76" s="921"/>
      <c r="Q76" s="921"/>
      <c r="R76" s="921"/>
      <c r="S76" s="921"/>
      <c r="T76" s="921"/>
      <c r="U76" s="922" t="s">
        <v>287</v>
      </c>
      <c r="V76" s="922"/>
      <c r="W76" s="922"/>
      <c r="X76" s="922"/>
      <c r="Y76" s="922"/>
      <c r="Z76" s="922"/>
      <c r="AA76" s="922"/>
      <c r="AB76" s="922"/>
      <c r="AC76" s="922"/>
      <c r="AD76" s="922"/>
      <c r="AE76" s="922"/>
      <c r="AF76" s="922"/>
      <c r="AG76" s="922"/>
      <c r="AH76" s="923"/>
    </row>
    <row r="77" spans="1:34" ht="30" customHeight="1" x14ac:dyDescent="0.2">
      <c r="A77" s="920"/>
      <c r="B77" s="848"/>
      <c r="C77" s="848"/>
      <c r="D77" s="848"/>
      <c r="E77" s="921"/>
      <c r="F77" s="921"/>
      <c r="G77" s="921"/>
      <c r="H77" s="921"/>
      <c r="I77" s="73" t="s">
        <v>14</v>
      </c>
      <c r="J77" s="73" t="s">
        <v>15</v>
      </c>
      <c r="K77" s="73" t="s">
        <v>16</v>
      </c>
      <c r="L77" s="73" t="s">
        <v>17</v>
      </c>
      <c r="M77" s="73" t="s">
        <v>18</v>
      </c>
      <c r="N77" s="73" t="s">
        <v>19</v>
      </c>
      <c r="O77" s="73" t="s">
        <v>20</v>
      </c>
      <c r="P77" s="73" t="s">
        <v>21</v>
      </c>
      <c r="Q77" s="73" t="s">
        <v>22</v>
      </c>
      <c r="R77" s="73" t="s">
        <v>23</v>
      </c>
      <c r="S77" s="73" t="s">
        <v>24</v>
      </c>
      <c r="T77" s="73" t="s">
        <v>25</v>
      </c>
      <c r="U77" s="743"/>
      <c r="V77" s="743"/>
      <c r="W77" s="743"/>
      <c r="X77" s="743"/>
      <c r="Y77" s="743"/>
      <c r="Z77" s="743"/>
      <c r="AA77" s="743"/>
      <c r="AB77" s="743"/>
      <c r="AC77" s="743"/>
      <c r="AD77" s="743"/>
      <c r="AE77" s="743"/>
      <c r="AF77" s="743"/>
      <c r="AG77" s="743"/>
      <c r="AH77" s="744"/>
    </row>
    <row r="78" spans="1:34" ht="69.95" customHeight="1" x14ac:dyDescent="0.2">
      <c r="A78" s="1133" t="s">
        <v>458</v>
      </c>
      <c r="B78" s="1134"/>
      <c r="C78" s="1134"/>
      <c r="D78" s="1135"/>
      <c r="E78" s="924" t="s">
        <v>297</v>
      </c>
      <c r="F78" s="924"/>
      <c r="G78" s="924"/>
      <c r="H78" s="924"/>
      <c r="I78" s="12">
        <f>SUM(E27:E42)+SUM(E54:E59)</f>
        <v>2</v>
      </c>
      <c r="J78" s="12">
        <f>SUM(G27:G42)+SUM(G54:G59)</f>
        <v>10</v>
      </c>
      <c r="K78" s="12">
        <f>SUM(I27:I42)+SUM(I54:I59)</f>
        <v>13</v>
      </c>
      <c r="L78" s="12">
        <f>SUM(K27:K42)+SUM(K54:K59)</f>
        <v>1</v>
      </c>
      <c r="M78" s="12">
        <f>SUM(M27:M42)+SUM(M54:M59)</f>
        <v>1</v>
      </c>
      <c r="N78" s="12">
        <f>SUM(O27:O42)+SUM(O54:O59)</f>
        <v>5</v>
      </c>
      <c r="O78" s="12">
        <f>SUM(Q27:Q42)+SUM(Q54:Q59)</f>
        <v>1</v>
      </c>
      <c r="P78" s="12">
        <f>SUM(S27:S42)+SUM(S54:S59)</f>
        <v>1</v>
      </c>
      <c r="Q78" s="12">
        <f>SUM(U27:U42)+SUM(U54:U59)</f>
        <v>5</v>
      </c>
      <c r="R78" s="12">
        <f>SUM(W27:W42)+SUM(W54:W59)</f>
        <v>3</v>
      </c>
      <c r="S78" s="12">
        <f>SUM(Y27:Y42)+SUM(Y54:Y59)</f>
        <v>2</v>
      </c>
      <c r="T78" s="12">
        <f>SUM(AA27:AA42)+SUM(AA54:AA59)</f>
        <v>4</v>
      </c>
      <c r="U78" s="745"/>
      <c r="V78" s="745"/>
      <c r="W78" s="745"/>
      <c r="X78" s="745"/>
      <c r="Y78" s="745"/>
      <c r="Z78" s="745"/>
      <c r="AA78" s="745"/>
      <c r="AB78" s="745"/>
      <c r="AC78" s="745"/>
      <c r="AD78" s="745"/>
      <c r="AE78" s="745"/>
      <c r="AF78" s="745"/>
      <c r="AG78" s="745"/>
      <c r="AH78" s="746"/>
    </row>
    <row r="79" spans="1:34" ht="69.95" customHeight="1" x14ac:dyDescent="0.2">
      <c r="A79" s="1136"/>
      <c r="B79" s="1137"/>
      <c r="C79" s="1137"/>
      <c r="D79" s="1138"/>
      <c r="E79" s="924" t="s">
        <v>298</v>
      </c>
      <c r="F79" s="924"/>
      <c r="G79" s="924"/>
      <c r="H79" s="924"/>
      <c r="I79" s="12">
        <f>SUM(F27:F42)+SUM(F54:F59)</f>
        <v>0</v>
      </c>
      <c r="J79" s="12">
        <f>SUM(H27:H42)+SUM(H54:H59)</f>
        <v>0</v>
      </c>
      <c r="K79" s="12">
        <f>SUM(J27:J42)+SUM(J54:J59)</f>
        <v>0</v>
      </c>
      <c r="L79" s="12">
        <f>SUM(L27:L42)+SUM(L54:L59)</f>
        <v>0</v>
      </c>
      <c r="M79" s="12">
        <f>SUM(N27:N42)+SUM(N54:N59)</f>
        <v>0</v>
      </c>
      <c r="N79" s="12">
        <f>SUM(P27:P42)+SUM(P54:P59)</f>
        <v>0</v>
      </c>
      <c r="O79" s="12">
        <f>SUM(R27:R42)+SUM(R54:R59)</f>
        <v>0</v>
      </c>
      <c r="P79" s="12">
        <f>SUM(T27:T42)+SUM(T54:T59)</f>
        <v>0</v>
      </c>
      <c r="Q79" s="12">
        <f>SUM(V27:V42)+SUM(V54:V59)</f>
        <v>0</v>
      </c>
      <c r="R79" s="12">
        <f>SUM(X27:X42)+SUM(X54:X59)</f>
        <v>0</v>
      </c>
      <c r="S79" s="12">
        <f>SUM(Z27:Z42)+SUM(Z54:Z59)</f>
        <v>0</v>
      </c>
      <c r="T79" s="12">
        <f>SUM(AB27:AB42)+SUM(AB54:AB59)</f>
        <v>0</v>
      </c>
      <c r="U79" s="745"/>
      <c r="V79" s="745"/>
      <c r="W79" s="745"/>
      <c r="X79" s="745"/>
      <c r="Y79" s="745"/>
      <c r="Z79" s="745"/>
      <c r="AA79" s="745"/>
      <c r="AB79" s="745"/>
      <c r="AC79" s="745"/>
      <c r="AD79" s="745"/>
      <c r="AE79" s="745"/>
      <c r="AF79" s="745"/>
      <c r="AG79" s="745"/>
      <c r="AH79" s="746"/>
    </row>
    <row r="80" spans="1:34" ht="69.95" customHeight="1" x14ac:dyDescent="0.2">
      <c r="A80" s="1136"/>
      <c r="B80" s="1137"/>
      <c r="C80" s="1137"/>
      <c r="D80" s="1138"/>
      <c r="E80" s="925" t="s">
        <v>291</v>
      </c>
      <c r="F80" s="925"/>
      <c r="G80" s="925"/>
      <c r="H80" s="925"/>
      <c r="I80" s="288">
        <f t="shared" ref="I80:T80" si="3">+I79/I78</f>
        <v>0</v>
      </c>
      <c r="J80" s="288">
        <f t="shared" si="3"/>
        <v>0</v>
      </c>
      <c r="K80" s="288">
        <f t="shared" si="3"/>
        <v>0</v>
      </c>
      <c r="L80" s="288">
        <f t="shared" si="3"/>
        <v>0</v>
      </c>
      <c r="M80" s="288">
        <f t="shared" si="3"/>
        <v>0</v>
      </c>
      <c r="N80" s="288">
        <f t="shared" si="3"/>
        <v>0</v>
      </c>
      <c r="O80" s="288">
        <f t="shared" si="3"/>
        <v>0</v>
      </c>
      <c r="P80" s="288">
        <f t="shared" si="3"/>
        <v>0</v>
      </c>
      <c r="Q80" s="288">
        <f t="shared" si="3"/>
        <v>0</v>
      </c>
      <c r="R80" s="288">
        <f t="shared" si="3"/>
        <v>0</v>
      </c>
      <c r="S80" s="288">
        <f t="shared" si="3"/>
        <v>0</v>
      </c>
      <c r="T80" s="288">
        <f t="shared" si="3"/>
        <v>0</v>
      </c>
      <c r="U80" s="745"/>
      <c r="V80" s="745"/>
      <c r="W80" s="745"/>
      <c r="X80" s="745"/>
      <c r="Y80" s="745"/>
      <c r="Z80" s="745"/>
      <c r="AA80" s="745"/>
      <c r="AB80" s="745"/>
      <c r="AC80" s="745"/>
      <c r="AD80" s="745"/>
      <c r="AE80" s="745"/>
      <c r="AF80" s="745"/>
      <c r="AG80" s="745"/>
      <c r="AH80" s="746"/>
    </row>
    <row r="81" spans="1:40" ht="69.95" customHeight="1" x14ac:dyDescent="0.2">
      <c r="A81" s="1139"/>
      <c r="B81" s="1140"/>
      <c r="C81" s="1140"/>
      <c r="D81" s="1141"/>
      <c r="E81" s="925" t="s">
        <v>292</v>
      </c>
      <c r="F81" s="925"/>
      <c r="G81" s="925"/>
      <c r="H81" s="925"/>
      <c r="I81" s="67">
        <v>0.9</v>
      </c>
      <c r="J81" s="67">
        <v>0.9</v>
      </c>
      <c r="K81" s="67">
        <v>0.9</v>
      </c>
      <c r="L81" s="67">
        <v>0.9</v>
      </c>
      <c r="M81" s="67">
        <v>0.9</v>
      </c>
      <c r="N81" s="67">
        <v>0.9</v>
      </c>
      <c r="O81" s="67">
        <v>0.9</v>
      </c>
      <c r="P81" s="67">
        <v>0.9</v>
      </c>
      <c r="Q81" s="67">
        <v>0.9</v>
      </c>
      <c r="R81" s="67">
        <v>0.9</v>
      </c>
      <c r="S81" s="67">
        <v>0.9</v>
      </c>
      <c r="T81" s="67">
        <v>0.9</v>
      </c>
      <c r="U81" s="745"/>
      <c r="V81" s="745"/>
      <c r="W81" s="745"/>
      <c r="X81" s="745"/>
      <c r="Y81" s="745"/>
      <c r="Z81" s="745"/>
      <c r="AA81" s="745"/>
      <c r="AB81" s="745"/>
      <c r="AC81" s="745"/>
      <c r="AD81" s="745"/>
      <c r="AE81" s="745"/>
      <c r="AF81" s="745"/>
      <c r="AG81" s="745"/>
      <c r="AH81" s="746"/>
    </row>
    <row r="82" spans="1:40" ht="34.5" customHeight="1" x14ac:dyDescent="0.2">
      <c r="A82" s="926" t="s">
        <v>293</v>
      </c>
      <c r="B82" s="927"/>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8"/>
    </row>
    <row r="83" spans="1:40" ht="15" customHeight="1" thickBot="1" x14ac:dyDescent="0.25">
      <c r="A83" s="929"/>
      <c r="B83" s="930"/>
      <c r="C83" s="930"/>
      <c r="D83" s="930"/>
      <c r="E83" s="930"/>
      <c r="F83" s="930"/>
      <c r="G83" s="930"/>
      <c r="H83" s="930"/>
      <c r="I83" s="930"/>
      <c r="J83" s="930"/>
      <c r="K83" s="930"/>
      <c r="L83" s="930"/>
      <c r="M83" s="930"/>
      <c r="N83" s="930"/>
      <c r="O83" s="930"/>
      <c r="P83" s="930"/>
      <c r="Q83" s="930"/>
      <c r="R83" s="930"/>
      <c r="S83" s="930"/>
      <c r="T83" s="930"/>
      <c r="U83" s="930"/>
      <c r="V83" s="930"/>
      <c r="W83" s="930"/>
      <c r="X83" s="930"/>
      <c r="Y83" s="930"/>
      <c r="Z83" s="930"/>
      <c r="AA83" s="930"/>
      <c r="AB83" s="930"/>
      <c r="AC83" s="930"/>
      <c r="AD83" s="930"/>
      <c r="AE83" s="930"/>
      <c r="AF83" s="930"/>
      <c r="AG83" s="930"/>
      <c r="AH83" s="931"/>
    </row>
    <row r="84" spans="1:40" ht="17.25" customHeight="1" x14ac:dyDescent="0.2">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row>
    <row r="85" spans="1:40" s="35" customFormat="1" ht="13.5" thickBot="1" x14ac:dyDescent="0.25">
      <c r="A85" s="48"/>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c r="AB85" s="49"/>
      <c r="AC85" s="49"/>
      <c r="AD85" s="49"/>
      <c r="AE85" s="49"/>
      <c r="AF85" s="49"/>
      <c r="AG85" s="49"/>
      <c r="AH85" s="50"/>
      <c r="AI85" s="3"/>
      <c r="AJ85" s="3"/>
      <c r="AK85" s="3"/>
      <c r="AL85" s="3"/>
      <c r="AM85" s="3"/>
    </row>
    <row r="86" spans="1:40" ht="30" customHeight="1" x14ac:dyDescent="0.2">
      <c r="A86" s="987" t="s">
        <v>300</v>
      </c>
      <c r="B86" s="630"/>
      <c r="C86" s="630"/>
      <c r="D86" s="630"/>
      <c r="E86" s="630"/>
      <c r="F86" s="630"/>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1"/>
      <c r="AI86" s="35"/>
      <c r="AJ86" s="35"/>
      <c r="AK86" s="35"/>
      <c r="AL86" s="35"/>
      <c r="AM86" s="35"/>
      <c r="AN86" s="35"/>
    </row>
    <row r="87" spans="1:40" ht="45" customHeight="1" x14ac:dyDescent="0.2">
      <c r="A87" s="833" t="s">
        <v>301</v>
      </c>
      <c r="B87" s="834"/>
      <c r="C87" s="834"/>
      <c r="D87" s="834"/>
      <c r="E87" s="834"/>
      <c r="F87" s="834"/>
      <c r="G87" s="834"/>
      <c r="H87" s="834"/>
      <c r="I87" s="834"/>
      <c r="J87" s="835"/>
      <c r="K87" s="836" t="s">
        <v>302</v>
      </c>
      <c r="L87" s="836"/>
      <c r="M87" s="836"/>
      <c r="N87" s="836" t="s">
        <v>303</v>
      </c>
      <c r="O87" s="836"/>
      <c r="P87" s="836"/>
      <c r="Q87" s="836"/>
      <c r="R87" s="836"/>
      <c r="S87" s="836"/>
      <c r="T87" s="836"/>
      <c r="U87" s="836"/>
      <c r="V87" s="836"/>
      <c r="W87" s="836"/>
      <c r="X87" s="836"/>
      <c r="Y87" s="836"/>
      <c r="Z87" s="836" t="s">
        <v>304</v>
      </c>
      <c r="AA87" s="836"/>
      <c r="AB87" s="836"/>
      <c r="AC87" s="836" t="s">
        <v>305</v>
      </c>
      <c r="AD87" s="836"/>
      <c r="AE87" s="836"/>
      <c r="AF87" s="836"/>
      <c r="AG87" s="836"/>
      <c r="AH87" s="837"/>
      <c r="AI87" s="35"/>
      <c r="AJ87" s="35"/>
      <c r="AK87" s="35"/>
      <c r="AL87" s="35"/>
      <c r="AM87" s="35"/>
      <c r="AN87" s="35"/>
    </row>
    <row r="88" spans="1:40" ht="129" customHeight="1" x14ac:dyDescent="0.2">
      <c r="A88" s="895"/>
      <c r="B88" s="895"/>
      <c r="C88" s="895"/>
      <c r="D88" s="895"/>
      <c r="E88" s="895"/>
      <c r="F88" s="895"/>
      <c r="G88" s="895"/>
      <c r="H88" s="895"/>
      <c r="I88" s="895"/>
      <c r="J88" s="895"/>
      <c r="K88" s="639"/>
      <c r="L88" s="639"/>
      <c r="M88" s="639"/>
      <c r="N88" s="895"/>
      <c r="O88" s="895"/>
      <c r="P88" s="895"/>
      <c r="Q88" s="895"/>
      <c r="R88" s="895"/>
      <c r="S88" s="895"/>
      <c r="T88" s="895"/>
      <c r="U88" s="895"/>
      <c r="V88" s="895"/>
      <c r="W88" s="895"/>
      <c r="X88" s="895"/>
      <c r="Y88" s="895"/>
      <c r="Z88" s="639"/>
      <c r="AA88" s="639"/>
      <c r="AB88" s="639"/>
      <c r="AC88" s="639"/>
      <c r="AD88" s="639"/>
      <c r="AE88" s="639"/>
      <c r="AF88" s="639"/>
      <c r="AG88" s="639"/>
      <c r="AH88" s="639"/>
      <c r="AI88" s="35"/>
      <c r="AJ88" s="35"/>
      <c r="AK88" s="35"/>
      <c r="AL88" s="35"/>
      <c r="AM88" s="35"/>
      <c r="AN88" s="35"/>
    </row>
    <row r="89" spans="1:40" ht="129" customHeight="1" x14ac:dyDescent="0.2">
      <c r="A89" s="895"/>
      <c r="B89" s="895"/>
      <c r="C89" s="895"/>
      <c r="D89" s="895"/>
      <c r="E89" s="895"/>
      <c r="F89" s="895"/>
      <c r="G89" s="895"/>
      <c r="H89" s="895"/>
      <c r="I89" s="895"/>
      <c r="J89" s="895"/>
      <c r="K89" s="639"/>
      <c r="L89" s="639"/>
      <c r="M89" s="639"/>
      <c r="N89" s="895"/>
      <c r="O89" s="895"/>
      <c r="P89" s="895"/>
      <c r="Q89" s="895"/>
      <c r="R89" s="895"/>
      <c r="S89" s="895"/>
      <c r="T89" s="895"/>
      <c r="U89" s="895"/>
      <c r="V89" s="895"/>
      <c r="W89" s="895"/>
      <c r="X89" s="895"/>
      <c r="Y89" s="895"/>
      <c r="Z89" s="639"/>
      <c r="AA89" s="639"/>
      <c r="AB89" s="639"/>
      <c r="AC89" s="639"/>
      <c r="AD89" s="639"/>
      <c r="AE89" s="639"/>
      <c r="AF89" s="639"/>
      <c r="AG89" s="639"/>
      <c r="AH89" s="639"/>
      <c r="AI89" s="35"/>
      <c r="AJ89" s="35"/>
      <c r="AK89" s="35"/>
      <c r="AL89" s="35"/>
      <c r="AM89" s="35"/>
      <c r="AN89" s="35"/>
    </row>
    <row r="90" spans="1:40" ht="129" customHeight="1" x14ac:dyDescent="0.2">
      <c r="A90" s="895"/>
      <c r="B90" s="895"/>
      <c r="C90" s="895"/>
      <c r="D90" s="895"/>
      <c r="E90" s="895"/>
      <c r="F90" s="895"/>
      <c r="G90" s="895"/>
      <c r="H90" s="895"/>
      <c r="I90" s="895"/>
      <c r="J90" s="895"/>
      <c r="K90" s="1187"/>
      <c r="L90" s="895"/>
      <c r="M90" s="895"/>
      <c r="N90" s="895"/>
      <c r="O90" s="895"/>
      <c r="P90" s="895"/>
      <c r="Q90" s="895"/>
      <c r="R90" s="895"/>
      <c r="S90" s="895"/>
      <c r="T90" s="895"/>
      <c r="U90" s="895"/>
      <c r="V90" s="895"/>
      <c r="W90" s="895"/>
      <c r="X90" s="895"/>
      <c r="Y90" s="895"/>
      <c r="Z90" s="639"/>
      <c r="AA90" s="639"/>
      <c r="AB90" s="639"/>
      <c r="AC90" s="639"/>
      <c r="AD90" s="639"/>
      <c r="AE90" s="639"/>
      <c r="AF90" s="639"/>
      <c r="AG90" s="639"/>
      <c r="AH90" s="639"/>
      <c r="AI90" s="35"/>
      <c r="AJ90" s="35"/>
      <c r="AK90" s="35"/>
      <c r="AL90" s="35"/>
      <c r="AM90" s="35"/>
      <c r="AN90" s="35"/>
    </row>
    <row r="91" spans="1:40" ht="13.5" thickBot="1" x14ac:dyDescent="0.25">
      <c r="A91" s="720"/>
      <c r="B91" s="721"/>
      <c r="C91" s="721"/>
      <c r="D91" s="721"/>
      <c r="E91" s="721"/>
      <c r="F91" s="721"/>
      <c r="G91" s="721"/>
      <c r="H91" s="721"/>
      <c r="I91" s="721"/>
      <c r="J91" s="1156"/>
      <c r="K91" s="651"/>
      <c r="L91" s="651"/>
      <c r="M91" s="651"/>
      <c r="N91" s="1157"/>
      <c r="O91" s="721"/>
      <c r="P91" s="721"/>
      <c r="Q91" s="721"/>
      <c r="R91" s="721"/>
      <c r="S91" s="721"/>
      <c r="T91" s="721"/>
      <c r="U91" s="721"/>
      <c r="V91" s="721"/>
      <c r="W91" s="721"/>
      <c r="X91" s="721"/>
      <c r="Y91" s="1156"/>
      <c r="Z91" s="651"/>
      <c r="AA91" s="651"/>
      <c r="AB91" s="651"/>
      <c r="AC91" s="639"/>
      <c r="AD91" s="639"/>
      <c r="AE91" s="639"/>
      <c r="AF91" s="639"/>
      <c r="AG91" s="639"/>
      <c r="AH91" s="640"/>
      <c r="AI91" s="35"/>
      <c r="AJ91" s="35"/>
      <c r="AK91" s="35"/>
      <c r="AL91" s="35"/>
      <c r="AM91" s="35"/>
      <c r="AN91" s="35"/>
    </row>
    <row r="92" spans="1:40" ht="12.75" customHeight="1" x14ac:dyDescent="0.2">
      <c r="A92" s="990" t="s">
        <v>306</v>
      </c>
      <c r="B92" s="991"/>
      <c r="C92" s="991"/>
      <c r="D92" s="991"/>
      <c r="E92" s="991"/>
      <c r="F92" s="991"/>
      <c r="G92" s="991"/>
      <c r="H92" s="991"/>
      <c r="I92" s="991"/>
      <c r="J92" s="991"/>
      <c r="K92" s="991"/>
      <c r="L92" s="991"/>
      <c r="M92" s="991"/>
      <c r="N92" s="991"/>
      <c r="O92" s="991"/>
      <c r="P92" s="991"/>
      <c r="Q92" s="991"/>
      <c r="R92" s="991"/>
      <c r="S92" s="991"/>
      <c r="T92" s="991"/>
      <c r="U92" s="991"/>
      <c r="V92" s="991"/>
      <c r="W92" s="991"/>
      <c r="X92" s="991"/>
      <c r="Y92" s="991"/>
      <c r="Z92" s="991"/>
      <c r="AA92" s="991"/>
      <c r="AB92" s="991"/>
      <c r="AC92" s="991"/>
      <c r="AD92" s="991"/>
      <c r="AE92" s="991"/>
      <c r="AF92" s="991"/>
      <c r="AG92" s="991"/>
      <c r="AH92" s="992"/>
    </row>
    <row r="93" spans="1:40" ht="12.75" customHeight="1" x14ac:dyDescent="0.2">
      <c r="A93" s="993"/>
      <c r="B93" s="994"/>
      <c r="C93" s="994"/>
      <c r="D93" s="994"/>
      <c r="E93" s="994"/>
      <c r="F93" s="994"/>
      <c r="G93" s="994"/>
      <c r="H93" s="994"/>
      <c r="I93" s="994"/>
      <c r="J93" s="994"/>
      <c r="K93" s="994"/>
      <c r="L93" s="994"/>
      <c r="M93" s="994"/>
      <c r="N93" s="994"/>
      <c r="O93" s="994"/>
      <c r="P93" s="994"/>
      <c r="Q93" s="994"/>
      <c r="R93" s="994"/>
      <c r="S93" s="994"/>
      <c r="T93" s="994"/>
      <c r="U93" s="994"/>
      <c r="V93" s="994"/>
      <c r="W93" s="994"/>
      <c r="X93" s="994"/>
      <c r="Y93" s="994"/>
      <c r="Z93" s="994"/>
      <c r="AA93" s="994"/>
      <c r="AB93" s="994"/>
      <c r="AC93" s="994"/>
      <c r="AD93" s="994"/>
      <c r="AE93" s="994"/>
      <c r="AF93" s="994"/>
      <c r="AG93" s="994"/>
      <c r="AH93" s="995"/>
    </row>
    <row r="94" spans="1:40" ht="15.75" customHeight="1" x14ac:dyDescent="0.2">
      <c r="A94" s="993"/>
      <c r="B94" s="994"/>
      <c r="C94" s="994"/>
      <c r="D94" s="994"/>
      <c r="E94" s="994"/>
      <c r="F94" s="994"/>
      <c r="G94" s="994"/>
      <c r="H94" s="994"/>
      <c r="I94" s="994"/>
      <c r="J94" s="994"/>
      <c r="K94" s="994"/>
      <c r="L94" s="994"/>
      <c r="M94" s="994"/>
      <c r="N94" s="994"/>
      <c r="O94" s="994"/>
      <c r="P94" s="994"/>
      <c r="Q94" s="994"/>
      <c r="R94" s="994"/>
      <c r="S94" s="994"/>
      <c r="T94" s="994"/>
      <c r="U94" s="994"/>
      <c r="V94" s="994"/>
      <c r="W94" s="994"/>
      <c r="X94" s="994"/>
      <c r="Y94" s="994"/>
      <c r="Z94" s="994"/>
      <c r="AA94" s="994"/>
      <c r="AB94" s="994"/>
      <c r="AC94" s="994"/>
      <c r="AD94" s="994"/>
      <c r="AE94" s="994"/>
      <c r="AF94" s="994"/>
      <c r="AG94" s="994"/>
      <c r="AH94" s="995"/>
    </row>
    <row r="95" spans="1:40" ht="12.75" customHeight="1" x14ac:dyDescent="0.2">
      <c r="A95" s="993"/>
      <c r="B95" s="994"/>
      <c r="C95" s="994"/>
      <c r="D95" s="994"/>
      <c r="E95" s="994"/>
      <c r="F95" s="994"/>
      <c r="G95" s="994"/>
      <c r="H95" s="994"/>
      <c r="I95" s="994"/>
      <c r="J95" s="994"/>
      <c r="K95" s="994"/>
      <c r="L95" s="994"/>
      <c r="M95" s="994"/>
      <c r="N95" s="994"/>
      <c r="O95" s="994"/>
      <c r="P95" s="994"/>
      <c r="Q95" s="994"/>
      <c r="R95" s="994"/>
      <c r="S95" s="994"/>
      <c r="T95" s="994"/>
      <c r="U95" s="994"/>
      <c r="V95" s="994"/>
      <c r="W95" s="994"/>
      <c r="X95" s="994"/>
      <c r="Y95" s="994"/>
      <c r="Z95" s="994"/>
      <c r="AA95" s="994"/>
      <c r="AB95" s="994"/>
      <c r="AC95" s="994"/>
      <c r="AD95" s="994"/>
      <c r="AE95" s="994"/>
      <c r="AF95" s="994"/>
      <c r="AG95" s="994"/>
      <c r="AH95" s="995"/>
    </row>
    <row r="96" spans="1:40" ht="12.75" customHeight="1" thickBot="1" x14ac:dyDescent="0.25">
      <c r="A96" s="996"/>
      <c r="B96" s="997"/>
      <c r="C96" s="997"/>
      <c r="D96" s="997"/>
      <c r="E96" s="997"/>
      <c r="F96" s="997"/>
      <c r="G96" s="997"/>
      <c r="H96" s="997"/>
      <c r="I96" s="997"/>
      <c r="J96" s="997"/>
      <c r="K96" s="997"/>
      <c r="L96" s="997"/>
      <c r="M96" s="997"/>
      <c r="N96" s="997"/>
      <c r="O96" s="997"/>
      <c r="P96" s="997"/>
      <c r="Q96" s="997"/>
      <c r="R96" s="997"/>
      <c r="S96" s="997"/>
      <c r="T96" s="997"/>
      <c r="U96" s="997"/>
      <c r="V96" s="997"/>
      <c r="W96" s="997"/>
      <c r="X96" s="997"/>
      <c r="Y96" s="997"/>
      <c r="Z96" s="997"/>
      <c r="AA96" s="997"/>
      <c r="AB96" s="997"/>
      <c r="AC96" s="997"/>
      <c r="AD96" s="997"/>
      <c r="AE96" s="997"/>
      <c r="AF96" s="997"/>
      <c r="AG96" s="997"/>
      <c r="AH96" s="998"/>
    </row>
    <row r="97" spans="1:34" ht="12.75" customHeight="1" thickBot="1" x14ac:dyDescent="0.25">
      <c r="B97" s="35"/>
      <c r="C97" s="35"/>
      <c r="D97" s="35"/>
    </row>
    <row r="98" spans="1:34" ht="24.75" customHeight="1" x14ac:dyDescent="0.2">
      <c r="A98" s="652" t="s">
        <v>307</v>
      </c>
      <c r="B98" s="653"/>
      <c r="C98" s="653"/>
      <c r="D98" s="653"/>
      <c r="E98" s="653"/>
      <c r="F98" s="653"/>
      <c r="G98" s="653"/>
      <c r="H98" s="653"/>
      <c r="I98" s="653"/>
      <c r="J98" s="653"/>
      <c r="K98" s="653"/>
      <c r="L98" s="653"/>
      <c r="M98" s="653"/>
      <c r="N98" s="653"/>
      <c r="O98" s="653"/>
      <c r="P98" s="653"/>
      <c r="Q98" s="653"/>
      <c r="R98" s="653"/>
      <c r="S98" s="653"/>
      <c r="T98" s="653"/>
      <c r="U98" s="653"/>
      <c r="V98" s="653"/>
      <c r="W98" s="653"/>
      <c r="X98" s="653"/>
      <c r="Y98" s="653"/>
      <c r="Z98" s="653"/>
      <c r="AA98" s="653"/>
      <c r="AB98" s="653"/>
      <c r="AC98" s="653"/>
      <c r="AD98" s="653"/>
      <c r="AE98" s="653"/>
      <c r="AF98" s="653"/>
      <c r="AG98" s="653"/>
      <c r="AH98" s="869"/>
    </row>
    <row r="99" spans="1:34" ht="19.5" customHeight="1" x14ac:dyDescent="0.2">
      <c r="A99" s="999" t="s">
        <v>308</v>
      </c>
      <c r="B99" s="1000"/>
      <c r="C99" s="1000"/>
      <c r="D99" s="1000"/>
      <c r="E99" s="1000"/>
      <c r="F99" s="1000"/>
      <c r="G99" s="1000"/>
      <c r="H99" s="1000"/>
      <c r="I99" s="1000"/>
      <c r="J99" s="1000"/>
      <c r="K99" s="1000"/>
      <c r="L99" s="1000"/>
      <c r="M99" s="1000"/>
      <c r="N99" s="1000"/>
      <c r="O99" s="1000"/>
      <c r="P99" s="1000"/>
      <c r="Q99" s="1000"/>
      <c r="R99" s="1000"/>
      <c r="S99" s="1000"/>
      <c r="T99" s="1000"/>
      <c r="U99" s="1000"/>
      <c r="V99" s="1000"/>
      <c r="W99" s="1000"/>
      <c r="X99" s="1000"/>
      <c r="Y99" s="1000"/>
      <c r="Z99" s="1000"/>
      <c r="AA99" s="1000"/>
      <c r="AB99" s="1000"/>
      <c r="AC99" s="1000"/>
      <c r="AD99" s="1000"/>
      <c r="AE99" s="1000"/>
      <c r="AF99" s="1000"/>
      <c r="AG99" s="1000"/>
      <c r="AH99" s="1001"/>
    </row>
    <row r="100" spans="1:34" ht="18" customHeight="1" x14ac:dyDescent="0.2">
      <c r="A100" s="800" t="s">
        <v>309</v>
      </c>
      <c r="B100" s="801"/>
      <c r="C100" s="801"/>
      <c r="D100" s="802"/>
      <c r="E100" s="806" t="s">
        <v>14</v>
      </c>
      <c r="F100" s="783"/>
      <c r="G100" s="783" t="s">
        <v>15</v>
      </c>
      <c r="H100" s="783"/>
      <c r="I100" s="783" t="s">
        <v>16</v>
      </c>
      <c r="J100" s="783"/>
      <c r="K100" s="783" t="s">
        <v>17</v>
      </c>
      <c r="L100" s="783"/>
      <c r="M100" s="783" t="s">
        <v>18</v>
      </c>
      <c r="N100" s="783"/>
      <c r="O100" s="783" t="s">
        <v>19</v>
      </c>
      <c r="P100" s="783"/>
      <c r="Q100" s="783" t="s">
        <v>20</v>
      </c>
      <c r="R100" s="783"/>
      <c r="S100" s="783" t="s">
        <v>310</v>
      </c>
      <c r="T100" s="783"/>
      <c r="U100" s="783" t="s">
        <v>22</v>
      </c>
      <c r="V100" s="783"/>
      <c r="W100" s="783" t="s">
        <v>23</v>
      </c>
      <c r="X100" s="783"/>
      <c r="Y100" s="783" t="s">
        <v>24</v>
      </c>
      <c r="Z100" s="783"/>
      <c r="AA100" s="783" t="s">
        <v>25</v>
      </c>
      <c r="AB100" s="784" t="s">
        <v>311</v>
      </c>
      <c r="AC100" s="807" t="s">
        <v>312</v>
      </c>
      <c r="AD100" s="808"/>
      <c r="AE100" s="808"/>
      <c r="AF100" s="808"/>
      <c r="AG100" s="808"/>
      <c r="AH100" s="809"/>
    </row>
    <row r="101" spans="1:34" ht="18" customHeight="1" x14ac:dyDescent="0.2">
      <c r="A101" s="803"/>
      <c r="B101" s="804"/>
      <c r="C101" s="804"/>
      <c r="D101" s="805"/>
      <c r="E101" s="51" t="s">
        <v>313</v>
      </c>
      <c r="F101" s="52" t="s">
        <v>314</v>
      </c>
      <c r="G101" s="52" t="s">
        <v>313</v>
      </c>
      <c r="H101" s="52" t="s">
        <v>314</v>
      </c>
      <c r="I101" s="52" t="s">
        <v>313</v>
      </c>
      <c r="J101" s="52" t="s">
        <v>314</v>
      </c>
      <c r="K101" s="52" t="s">
        <v>313</v>
      </c>
      <c r="L101" s="52" t="s">
        <v>314</v>
      </c>
      <c r="M101" s="52" t="s">
        <v>313</v>
      </c>
      <c r="N101" s="52" t="s">
        <v>314</v>
      </c>
      <c r="O101" s="52" t="s">
        <v>313</v>
      </c>
      <c r="P101" s="52" t="s">
        <v>314</v>
      </c>
      <c r="Q101" s="52" t="s">
        <v>313</v>
      </c>
      <c r="R101" s="52" t="s">
        <v>314</v>
      </c>
      <c r="S101" s="52" t="s">
        <v>313</v>
      </c>
      <c r="T101" s="52" t="s">
        <v>314</v>
      </c>
      <c r="U101" s="52" t="s">
        <v>313</v>
      </c>
      <c r="V101" s="52" t="s">
        <v>314</v>
      </c>
      <c r="W101" s="52" t="s">
        <v>313</v>
      </c>
      <c r="X101" s="52" t="s">
        <v>314</v>
      </c>
      <c r="Y101" s="52" t="s">
        <v>313</v>
      </c>
      <c r="Z101" s="52" t="s">
        <v>314</v>
      </c>
      <c r="AA101" s="52" t="s">
        <v>313</v>
      </c>
      <c r="AB101" s="53" t="s">
        <v>314</v>
      </c>
      <c r="AC101" s="810"/>
      <c r="AD101" s="811"/>
      <c r="AE101" s="811"/>
      <c r="AF101" s="811"/>
      <c r="AG101" s="811"/>
      <c r="AH101" s="812"/>
    </row>
    <row r="102" spans="1:34" ht="18" customHeight="1" x14ac:dyDescent="0.2">
      <c r="A102" s="803"/>
      <c r="B102" s="804"/>
      <c r="C102" s="804"/>
      <c r="D102" s="805"/>
      <c r="E102" s="259"/>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1"/>
      <c r="AC102" s="813"/>
      <c r="AD102" s="814"/>
      <c r="AE102" s="814"/>
      <c r="AF102" s="814"/>
      <c r="AG102" s="814"/>
      <c r="AH102" s="815"/>
    </row>
    <row r="103" spans="1:34" ht="13.5" thickBot="1" x14ac:dyDescent="0.25">
      <c r="A103" s="780"/>
      <c r="B103" s="781"/>
      <c r="C103" s="781"/>
      <c r="D103" s="781"/>
      <c r="E103" s="781"/>
      <c r="F103" s="781"/>
      <c r="G103" s="781"/>
      <c r="H103" s="781"/>
      <c r="I103" s="781"/>
      <c r="J103" s="781"/>
      <c r="K103" s="781"/>
      <c r="L103" s="781"/>
      <c r="M103" s="781"/>
      <c r="N103" s="781"/>
      <c r="O103" s="781"/>
      <c r="P103" s="781"/>
      <c r="Q103" s="781"/>
      <c r="R103" s="781"/>
      <c r="S103" s="781"/>
      <c r="T103" s="781"/>
      <c r="U103" s="781"/>
      <c r="V103" s="781"/>
      <c r="W103" s="781"/>
      <c r="X103" s="781"/>
      <c r="Y103" s="781"/>
      <c r="Z103" s="781"/>
      <c r="AA103" s="781"/>
      <c r="AB103" s="781"/>
      <c r="AC103" s="781"/>
      <c r="AD103" s="781"/>
      <c r="AE103" s="781"/>
      <c r="AF103" s="781"/>
      <c r="AG103" s="781"/>
      <c r="AH103" s="782"/>
    </row>
  </sheetData>
  <mergeCells count="189">
    <mergeCell ref="A103:AH103"/>
    <mergeCell ref="B33:D33"/>
    <mergeCell ref="AC1:AH3"/>
    <mergeCell ref="Q100:R100"/>
    <mergeCell ref="S100:T100"/>
    <mergeCell ref="U100:V100"/>
    <mergeCell ref="W100:X100"/>
    <mergeCell ref="Y100:Z100"/>
    <mergeCell ref="O100:P100"/>
    <mergeCell ref="A90:J90"/>
    <mergeCell ref="K90:M90"/>
    <mergeCell ref="N90:Y90"/>
    <mergeCell ref="Z90:AB90"/>
    <mergeCell ref="AC90:AH90"/>
    <mergeCell ref="A91:J91"/>
    <mergeCell ref="K91:M91"/>
    <mergeCell ref="N91:Y91"/>
    <mergeCell ref="Z91:AB91"/>
    <mergeCell ref="AA100:AB100"/>
    <mergeCell ref="A92:AH96"/>
    <mergeCell ref="A98:AH98"/>
    <mergeCell ref="A99:AH99"/>
    <mergeCell ref="A100:D102"/>
    <mergeCell ref="E100:F100"/>
    <mergeCell ref="G100:H100"/>
    <mergeCell ref="I100:J100"/>
    <mergeCell ref="K100:L100"/>
    <mergeCell ref="M100:N100"/>
    <mergeCell ref="AC100:AH102"/>
    <mergeCell ref="AC91:AH91"/>
    <mergeCell ref="A88:J88"/>
    <mergeCell ref="K88:M88"/>
    <mergeCell ref="N88:Y88"/>
    <mergeCell ref="Z88:AB88"/>
    <mergeCell ref="AC88:AH88"/>
    <mergeCell ref="A89:J89"/>
    <mergeCell ref="K89:M89"/>
    <mergeCell ref="N89:Y89"/>
    <mergeCell ref="Z89:AB89"/>
    <mergeCell ref="AC89:AH89"/>
    <mergeCell ref="A82:B82"/>
    <mergeCell ref="C82:AH82"/>
    <mergeCell ref="A83:AH83"/>
    <mergeCell ref="A86:AH86"/>
    <mergeCell ref="A87:J87"/>
    <mergeCell ref="K87:M87"/>
    <mergeCell ref="N87:Y87"/>
    <mergeCell ref="Z87:AB87"/>
    <mergeCell ref="AC87:AH87"/>
    <mergeCell ref="A76:D77"/>
    <mergeCell ref="E76:H77"/>
    <mergeCell ref="I76:T76"/>
    <mergeCell ref="U76:AH76"/>
    <mergeCell ref="U77:AH81"/>
    <mergeCell ref="A78:D81"/>
    <mergeCell ref="E78:H78"/>
    <mergeCell ref="E79:H79"/>
    <mergeCell ref="E80:H80"/>
    <mergeCell ref="E81:H81"/>
    <mergeCell ref="A71:B71"/>
    <mergeCell ref="C71:AH71"/>
    <mergeCell ref="A72:AH72"/>
    <mergeCell ref="A75:B75"/>
    <mergeCell ref="C75:L75"/>
    <mergeCell ref="M75:Q75"/>
    <mergeCell ref="R75:W75"/>
    <mergeCell ref="X75:AB75"/>
    <mergeCell ref="AC75:AH75"/>
    <mergeCell ref="A65:D66"/>
    <mergeCell ref="E65:H66"/>
    <mergeCell ref="I65:T65"/>
    <mergeCell ref="U65:AH65"/>
    <mergeCell ref="U66:AH70"/>
    <mergeCell ref="A67:D70"/>
    <mergeCell ref="E67:H67"/>
    <mergeCell ref="E68:H68"/>
    <mergeCell ref="E69:H69"/>
    <mergeCell ref="E70:H70"/>
    <mergeCell ref="A58:A59"/>
    <mergeCell ref="B58:D58"/>
    <mergeCell ref="B59:D59"/>
    <mergeCell ref="A61:AH61"/>
    <mergeCell ref="A64:B64"/>
    <mergeCell ref="C64:L64"/>
    <mergeCell ref="M64:Q64"/>
    <mergeCell ref="R64:W64"/>
    <mergeCell ref="X64:AB64"/>
    <mergeCell ref="AC64:AH64"/>
    <mergeCell ref="B44:AB44"/>
    <mergeCell ref="AF44:AH44"/>
    <mergeCell ref="B45:D45"/>
    <mergeCell ref="B46:D46"/>
    <mergeCell ref="B48:D48"/>
    <mergeCell ref="B49:D49"/>
    <mergeCell ref="B50:D50"/>
    <mergeCell ref="B51:D51"/>
    <mergeCell ref="A53:A57"/>
    <mergeCell ref="B53:D53"/>
    <mergeCell ref="E53:AB53"/>
    <mergeCell ref="AC53:AE53"/>
    <mergeCell ref="B54:D54"/>
    <mergeCell ref="B55:D55"/>
    <mergeCell ref="B56:D56"/>
    <mergeCell ref="B57:D57"/>
    <mergeCell ref="B52:D52"/>
    <mergeCell ref="B43:AB43"/>
    <mergeCell ref="A21:AH21"/>
    <mergeCell ref="A22:A25"/>
    <mergeCell ref="B22:D25"/>
    <mergeCell ref="E22:AB22"/>
    <mergeCell ref="AC22:AH32"/>
    <mergeCell ref="E23:AB23"/>
    <mergeCell ref="E24:F24"/>
    <mergeCell ref="G24:H24"/>
    <mergeCell ref="B40:D40"/>
    <mergeCell ref="B41:D41"/>
    <mergeCell ref="B42:D42"/>
    <mergeCell ref="E42:AB42"/>
    <mergeCell ref="U24:V24"/>
    <mergeCell ref="W24:X24"/>
    <mergeCell ref="B32:D32"/>
    <mergeCell ref="A35:A51"/>
    <mergeCell ref="B35:D35"/>
    <mergeCell ref="AC35:AE35"/>
    <mergeCell ref="B36:D36"/>
    <mergeCell ref="B37:D37"/>
    <mergeCell ref="B38:D38"/>
    <mergeCell ref="B39:D39"/>
    <mergeCell ref="O24:P24"/>
    <mergeCell ref="Q24:R24"/>
    <mergeCell ref="S24:T24"/>
    <mergeCell ref="I24:J24"/>
    <mergeCell ref="K24:L24"/>
    <mergeCell ref="Y24:Z24"/>
    <mergeCell ref="AA24:AB24"/>
    <mergeCell ref="A26:A32"/>
    <mergeCell ref="B26:AB26"/>
    <mergeCell ref="B27:D27"/>
    <mergeCell ref="B28:D28"/>
    <mergeCell ref="B29:D29"/>
    <mergeCell ref="B30:D30"/>
    <mergeCell ref="A1:D3"/>
    <mergeCell ref="E1:AB3"/>
    <mergeCell ref="A5:AH5"/>
    <mergeCell ref="AC13:AH18"/>
    <mergeCell ref="A14:D14"/>
    <mergeCell ref="E14:G14"/>
    <mergeCell ref="H14:Q14"/>
    <mergeCell ref="R14:AB14"/>
    <mergeCell ref="A15:D15"/>
    <mergeCell ref="A6:AH6"/>
    <mergeCell ref="A17:D17"/>
    <mergeCell ref="E17:G17"/>
    <mergeCell ref="H17:Q17"/>
    <mergeCell ref="R17:AB17"/>
    <mergeCell ref="A18:D18"/>
    <mergeCell ref="E18:G18"/>
    <mergeCell ref="H18:Q18"/>
    <mergeCell ref="R16:AB16"/>
    <mergeCell ref="H16:Q16"/>
    <mergeCell ref="A13:D13"/>
    <mergeCell ref="E13:G13"/>
    <mergeCell ref="H13:Q13"/>
    <mergeCell ref="R13:AB13"/>
    <mergeCell ref="E15:G15"/>
    <mergeCell ref="E16:G16"/>
    <mergeCell ref="B34:D34"/>
    <mergeCell ref="B47:D47"/>
    <mergeCell ref="R18:AB18"/>
    <mergeCell ref="A7:AH7"/>
    <mergeCell ref="A8:AH8"/>
    <mergeCell ref="A9:AH9"/>
    <mergeCell ref="A10:AH10"/>
    <mergeCell ref="A12:D12"/>
    <mergeCell ref="E12:G12"/>
    <mergeCell ref="H12:Q12"/>
    <mergeCell ref="R12:AB12"/>
    <mergeCell ref="AC12:AH12"/>
    <mergeCell ref="A20:F20"/>
    <mergeCell ref="I20:K20"/>
    <mergeCell ref="M20:O20"/>
    <mergeCell ref="Q20:S20"/>
    <mergeCell ref="U20:W20"/>
    <mergeCell ref="Y20:AA20"/>
    <mergeCell ref="H15:Q15"/>
    <mergeCell ref="R15:AB15"/>
    <mergeCell ref="A16:D16"/>
    <mergeCell ref="B31:D31"/>
    <mergeCell ref="M24:N24"/>
  </mergeCells>
  <conditionalFormatting sqref="E27:E34 G27:G34 I27:I34 K27:K34 M27:M34 O27:O34 Q27:Q34 S27:S34 U27:U34 W27:W34 Y27:Y34 AA27:AA34 E37:E41 G37:G41 I37:I41 K37:K41 M37:M41 O37:O41 Q37:Q41 S37:S41 U37:U41 W37:W41 Y37:Y41 AA37:AA41">
    <cfRule type="cellIs" dxfId="42" priority="10" operator="between">
      <formula>1</formula>
      <formula>100</formula>
    </cfRule>
  </conditionalFormatting>
  <conditionalFormatting sqref="E45:E52 G45:G52 I45:I52 K45:K52 M45:M52 O45:O52 Q45:Q52 S45:S52 U45:U52 W45:W52 Y45:Y52 AA45:AA52">
    <cfRule type="cellIs" dxfId="41" priority="6" operator="between">
      <formula>1</formula>
      <formula>1000</formula>
    </cfRule>
  </conditionalFormatting>
  <conditionalFormatting sqref="E54:E55 G54:G55 I54:I55 K54:K55 M54:M55 O54:O55 Q54:Q55 S54:S55 U54:U55 W54:W55 Y54:Y55 AA54:AA55">
    <cfRule type="cellIs" dxfId="40" priority="16" operator="between">
      <formula>1</formula>
      <formula>100</formula>
    </cfRule>
  </conditionalFormatting>
  <conditionalFormatting sqref="E57 G57 I57 K57 M57 O57 Q57 S57 U57 W57 Y57 AA57">
    <cfRule type="cellIs" dxfId="39" priority="12" operator="between">
      <formula>1</formula>
      <formula>100</formula>
    </cfRule>
  </conditionalFormatting>
  <conditionalFormatting sqref="E59 G59 I59 K59 M59 O59 Q59 S59 U59 W59 Y59 AA59">
    <cfRule type="cellIs" dxfId="38" priority="2" operator="between">
      <formula>1</formula>
      <formula>100</formula>
    </cfRule>
  </conditionalFormatting>
  <conditionalFormatting sqref="F27:F34 H27:H34 J27:J34 L27:L34 N27:N34 P27:P34 R27:R34 T27:T34 V27:V34 X27:X34 Z27:Z34 AB27:AB34 F37:F41 H37:H41 J37:J41 L37:L41 N37:N41 P37:P41 R37:R41 T37:T41 V37:V41 X37:X41 Z37:Z41 AB37:AB41">
    <cfRule type="cellIs" dxfId="37" priority="9" operator="between">
      <formula>1</formula>
      <formula>100</formula>
    </cfRule>
  </conditionalFormatting>
  <conditionalFormatting sqref="F45:F52 H45:H52 J45:J52 L45:L52 N45:N52 P45:P52 R45:R52 T45:T52 V45:V52 X45:X52 Z45:Z52 AB45:AB52">
    <cfRule type="cellIs" dxfId="36" priority="5" operator="between">
      <formula>1</formula>
      <formula>1000</formula>
    </cfRule>
  </conditionalFormatting>
  <conditionalFormatting sqref="F54:F55 H54:H55 J54:J55 L54:L55 N54:N55 P54:P55 R54:R55 T54:T55 V54:V55 X54:X55 Z54:Z55 AB54:AB55">
    <cfRule type="cellIs" dxfId="35" priority="15" operator="between">
      <formula>1</formula>
      <formula>100</formula>
    </cfRule>
  </conditionalFormatting>
  <conditionalFormatting sqref="F57 H57 J57 L57 N57 P57 R57 T57 V57 X57 Z57 AB57">
    <cfRule type="cellIs" dxfId="34" priority="11" operator="between">
      <formula>1</formula>
      <formula>100</formula>
    </cfRule>
  </conditionalFormatting>
  <conditionalFormatting sqref="F59 H59 J59 L59 N59 P59 R59 T59 V59 X59 Z59 AB59">
    <cfRule type="cellIs" dxfId="33" priority="1" operator="between">
      <formula>1</formula>
      <formula>100</formula>
    </cfRule>
  </conditionalFormatting>
  <printOptions horizontalCentered="1"/>
  <pageMargins left="0.39370078740157483" right="0.39370078740157483" top="0.39370078740157483" bottom="0.39370078740157483" header="0" footer="0"/>
  <pageSetup scale="46" fitToHeight="0" orientation="landscape" r:id="rId1"/>
  <headerFooter alignWithMargins="0"/>
  <rowBreaks count="2" manualBreakCount="2">
    <brk id="42" max="33" man="1"/>
    <brk id="73" max="33" man="1"/>
  </rowBreaks>
  <drawing r:id="rId2"/>
  <legacy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rgb="FFFF0000"/>
  </sheetPr>
  <dimension ref="A1:AN267"/>
  <sheetViews>
    <sheetView tabSelected="1" view="pageBreakPreview" zoomScale="70" zoomScaleNormal="70" zoomScaleSheetLayoutView="70" zoomScalePageLayoutView="70" workbookViewId="0">
      <selection activeCell="AI3" sqref="AI3"/>
    </sheetView>
  </sheetViews>
  <sheetFormatPr baseColWidth="10" defaultColWidth="11.42578125" defaultRowHeight="12.75" x14ac:dyDescent="0.2"/>
  <cols>
    <col min="1" max="1" width="4.7109375" style="2" customWidth="1"/>
    <col min="2" max="4" width="17.28515625" style="2" customWidth="1"/>
    <col min="5" max="8" width="6.28515625" style="2" customWidth="1"/>
    <col min="9" max="9" width="7.85546875" style="2" customWidth="1"/>
    <col min="10" max="10" width="8.42578125" style="2" customWidth="1"/>
    <col min="11" max="11" width="8.28515625" style="2" customWidth="1"/>
    <col min="12" max="12" width="10.140625" style="68" customWidth="1"/>
    <col min="13" max="13" width="7.85546875" style="2" bestFit="1" customWidth="1"/>
    <col min="14" max="14" width="9" style="2" customWidth="1"/>
    <col min="15" max="15" width="8" style="2" customWidth="1"/>
    <col min="16" max="16" width="10" style="2" customWidth="1"/>
    <col min="17" max="17" width="9.42578125" style="2" customWidth="1"/>
    <col min="18" max="28" width="6.28515625" style="2" customWidth="1"/>
    <col min="29" max="30" width="8.7109375" style="2" customWidth="1"/>
    <col min="31" max="31" width="8.140625" style="2" bestFit="1" customWidth="1"/>
    <col min="32" max="34" width="8.7109375" style="2" customWidth="1"/>
    <col min="35" max="16384" width="11.42578125" style="2"/>
  </cols>
  <sheetData>
    <row r="1" spans="1:34" ht="18" customHeight="1" x14ac:dyDescent="0.2">
      <c r="A1" s="599"/>
      <c r="B1" s="600"/>
      <c r="C1" s="600"/>
      <c r="D1" s="601"/>
      <c r="E1" s="608" t="s">
        <v>503</v>
      </c>
      <c r="F1" s="609"/>
      <c r="G1" s="609"/>
      <c r="H1" s="609"/>
      <c r="I1" s="609"/>
      <c r="J1" s="609"/>
      <c r="K1" s="609"/>
      <c r="L1" s="609"/>
      <c r="M1" s="609"/>
      <c r="N1" s="609"/>
      <c r="O1" s="609"/>
      <c r="P1" s="609"/>
      <c r="Q1" s="609"/>
      <c r="R1" s="609"/>
      <c r="S1" s="609"/>
      <c r="T1" s="609"/>
      <c r="U1" s="609"/>
      <c r="V1" s="609"/>
      <c r="W1" s="609"/>
      <c r="X1" s="609"/>
      <c r="Y1" s="609"/>
      <c r="Z1" s="609"/>
      <c r="AA1" s="609"/>
      <c r="AB1" s="610"/>
      <c r="AC1" s="590"/>
      <c r="AD1" s="591"/>
      <c r="AE1" s="591"/>
      <c r="AF1" s="591"/>
      <c r="AG1" s="591"/>
      <c r="AH1" s="592"/>
    </row>
    <row r="2" spans="1:34" ht="24.95" customHeight="1" x14ac:dyDescent="0.2">
      <c r="A2" s="602"/>
      <c r="B2" s="603"/>
      <c r="C2" s="603"/>
      <c r="D2" s="604"/>
      <c r="E2" s="611"/>
      <c r="F2" s="612"/>
      <c r="G2" s="612"/>
      <c r="H2" s="612"/>
      <c r="I2" s="612"/>
      <c r="J2" s="612"/>
      <c r="K2" s="612"/>
      <c r="L2" s="612"/>
      <c r="M2" s="612"/>
      <c r="N2" s="612"/>
      <c r="O2" s="612"/>
      <c r="P2" s="612"/>
      <c r="Q2" s="612"/>
      <c r="R2" s="612"/>
      <c r="S2" s="612"/>
      <c r="T2" s="612"/>
      <c r="U2" s="612"/>
      <c r="V2" s="612"/>
      <c r="W2" s="612"/>
      <c r="X2" s="612"/>
      <c r="Y2" s="612"/>
      <c r="Z2" s="612"/>
      <c r="AA2" s="612"/>
      <c r="AB2" s="613"/>
      <c r="AC2" s="593"/>
      <c r="AD2" s="594"/>
      <c r="AE2" s="594"/>
      <c r="AF2" s="594"/>
      <c r="AG2" s="594"/>
      <c r="AH2" s="595"/>
    </row>
    <row r="3" spans="1:34" ht="23.45" customHeight="1" thickBot="1" x14ac:dyDescent="0.25">
      <c r="A3" s="605"/>
      <c r="B3" s="606"/>
      <c r="C3" s="606"/>
      <c r="D3" s="607"/>
      <c r="E3" s="614"/>
      <c r="F3" s="615"/>
      <c r="G3" s="615"/>
      <c r="H3" s="615"/>
      <c r="I3" s="615"/>
      <c r="J3" s="615"/>
      <c r="K3" s="615"/>
      <c r="L3" s="615"/>
      <c r="M3" s="615"/>
      <c r="N3" s="615"/>
      <c r="O3" s="615"/>
      <c r="P3" s="615"/>
      <c r="Q3" s="615"/>
      <c r="R3" s="615"/>
      <c r="S3" s="615"/>
      <c r="T3" s="615"/>
      <c r="U3" s="615"/>
      <c r="V3" s="615"/>
      <c r="W3" s="615"/>
      <c r="X3" s="615"/>
      <c r="Y3" s="615"/>
      <c r="Z3" s="615"/>
      <c r="AA3" s="615"/>
      <c r="AB3" s="616"/>
      <c r="AC3" s="596"/>
      <c r="AD3" s="597"/>
      <c r="AE3" s="597"/>
      <c r="AF3" s="597"/>
      <c r="AG3" s="597"/>
      <c r="AH3" s="598"/>
    </row>
    <row r="4" spans="1:34" x14ac:dyDescent="0.2">
      <c r="A4" s="23"/>
      <c r="B4" s="24"/>
      <c r="C4" s="24"/>
      <c r="D4" s="24"/>
      <c r="E4" s="24"/>
      <c r="F4" s="24"/>
      <c r="G4" s="24"/>
      <c r="H4" s="24"/>
      <c r="I4" s="24"/>
      <c r="J4" s="24"/>
      <c r="K4" s="24"/>
      <c r="L4" s="262"/>
      <c r="M4" s="24"/>
      <c r="N4" s="24"/>
      <c r="O4" s="24"/>
      <c r="P4" s="24"/>
      <c r="Q4" s="24"/>
      <c r="R4" s="24"/>
      <c r="S4" s="24"/>
      <c r="T4" s="24"/>
      <c r="U4" s="24"/>
      <c r="V4" s="24"/>
      <c r="W4" s="24"/>
      <c r="X4" s="24"/>
      <c r="Y4" s="24"/>
      <c r="Z4" s="24"/>
      <c r="AA4" s="24"/>
      <c r="AB4" s="24"/>
      <c r="AC4" s="24"/>
      <c r="AD4" s="24"/>
      <c r="AE4" s="24"/>
      <c r="AF4" s="24"/>
      <c r="AG4" s="24"/>
      <c r="AH4" s="25"/>
    </row>
    <row r="5" spans="1:34" ht="15" customHeight="1" x14ac:dyDescent="0.2">
      <c r="A5" s="635" t="s">
        <v>504</v>
      </c>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7"/>
    </row>
    <row r="6" spans="1:34" ht="17.25" customHeight="1" x14ac:dyDescent="0.2">
      <c r="A6" s="638" t="s">
        <v>190</v>
      </c>
      <c r="B6" s="639"/>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40"/>
    </row>
    <row r="7" spans="1:34" ht="15" customHeight="1" x14ac:dyDescent="0.2">
      <c r="A7" s="635" t="s">
        <v>505</v>
      </c>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6"/>
      <c r="AB7" s="636"/>
      <c r="AC7" s="636"/>
      <c r="AD7" s="636"/>
      <c r="AE7" s="636"/>
      <c r="AF7" s="636"/>
      <c r="AG7" s="636"/>
      <c r="AH7" s="637"/>
    </row>
    <row r="8" spans="1:34" ht="21.75" customHeight="1" x14ac:dyDescent="0.2">
      <c r="A8" s="1110" t="s">
        <v>506</v>
      </c>
      <c r="B8" s="770"/>
      <c r="C8" s="770"/>
      <c r="D8" s="770"/>
      <c r="E8" s="770"/>
      <c r="F8" s="770"/>
      <c r="G8" s="770"/>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1111"/>
    </row>
    <row r="9" spans="1:34" ht="15" customHeight="1" x14ac:dyDescent="0.2">
      <c r="A9" s="635" t="s">
        <v>193</v>
      </c>
      <c r="B9" s="636"/>
      <c r="C9" s="636"/>
      <c r="D9" s="636"/>
      <c r="E9" s="636"/>
      <c r="F9" s="636"/>
      <c r="G9" s="636"/>
      <c r="H9" s="636"/>
      <c r="I9" s="636"/>
      <c r="J9" s="636"/>
      <c r="K9" s="636"/>
      <c r="L9" s="636"/>
      <c r="M9" s="636"/>
      <c r="N9" s="636"/>
      <c r="O9" s="636"/>
      <c r="P9" s="636"/>
      <c r="Q9" s="636"/>
      <c r="R9" s="636"/>
      <c r="S9" s="636"/>
      <c r="T9" s="636"/>
      <c r="U9" s="636"/>
      <c r="V9" s="636"/>
      <c r="W9" s="636"/>
      <c r="X9" s="636"/>
      <c r="Y9" s="636"/>
      <c r="Z9" s="636"/>
      <c r="AA9" s="636"/>
      <c r="AB9" s="636"/>
      <c r="AC9" s="636"/>
      <c r="AD9" s="636"/>
      <c r="AE9" s="636"/>
      <c r="AF9" s="636"/>
      <c r="AG9" s="636"/>
      <c r="AH9" s="637"/>
    </row>
    <row r="10" spans="1:34" ht="21.75" customHeight="1" x14ac:dyDescent="0.2">
      <c r="A10" s="1110" t="s">
        <v>507</v>
      </c>
      <c r="B10" s="770"/>
      <c r="C10" s="770"/>
      <c r="D10" s="770"/>
      <c r="E10" s="770"/>
      <c r="F10" s="770"/>
      <c r="G10" s="770"/>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1111"/>
    </row>
    <row r="11" spans="1:34" s="1" customFormat="1" ht="13.5" thickBot="1" x14ac:dyDescent="0.25">
      <c r="A11" s="54"/>
      <c r="L11" s="156"/>
    </row>
    <row r="12" spans="1:34" ht="30" customHeight="1" x14ac:dyDescent="0.2">
      <c r="A12" s="652" t="s">
        <v>195</v>
      </c>
      <c r="B12" s="653"/>
      <c r="C12" s="653"/>
      <c r="D12" s="654"/>
      <c r="E12" s="630" t="s">
        <v>196</v>
      </c>
      <c r="F12" s="630"/>
      <c r="G12" s="630"/>
      <c r="H12" s="630" t="s">
        <v>197</v>
      </c>
      <c r="I12" s="630"/>
      <c r="J12" s="630"/>
      <c r="K12" s="630"/>
      <c r="L12" s="630"/>
      <c r="M12" s="630"/>
      <c r="N12" s="630"/>
      <c r="O12" s="630"/>
      <c r="P12" s="630"/>
      <c r="Q12" s="630"/>
      <c r="R12" s="630" t="s">
        <v>198</v>
      </c>
      <c r="S12" s="630"/>
      <c r="T12" s="630"/>
      <c r="U12" s="630"/>
      <c r="V12" s="630"/>
      <c r="W12" s="630"/>
      <c r="X12" s="630"/>
      <c r="Y12" s="630"/>
      <c r="Z12" s="630"/>
      <c r="AA12" s="630"/>
      <c r="AB12" s="630"/>
      <c r="AC12" s="630" t="s">
        <v>199</v>
      </c>
      <c r="AD12" s="630"/>
      <c r="AE12" s="630"/>
      <c r="AF12" s="630"/>
      <c r="AG12" s="630"/>
      <c r="AH12" s="631"/>
    </row>
    <row r="13" spans="1:34" ht="26.45" customHeight="1" x14ac:dyDescent="0.2">
      <c r="A13" s="632" t="s">
        <v>200</v>
      </c>
      <c r="B13" s="633"/>
      <c r="C13" s="633"/>
      <c r="D13" s="634"/>
      <c r="E13" s="620">
        <v>1</v>
      </c>
      <c r="F13" s="620"/>
      <c r="G13" s="620"/>
      <c r="H13" s="639" t="s">
        <v>508</v>
      </c>
      <c r="I13" s="639"/>
      <c r="J13" s="639"/>
      <c r="K13" s="639"/>
      <c r="L13" s="639"/>
      <c r="M13" s="639"/>
      <c r="N13" s="639"/>
      <c r="O13" s="639"/>
      <c r="P13" s="639"/>
      <c r="Q13" s="639"/>
      <c r="R13" s="620" t="s">
        <v>477</v>
      </c>
      <c r="S13" s="620"/>
      <c r="T13" s="620"/>
      <c r="U13" s="620"/>
      <c r="V13" s="620"/>
      <c r="W13" s="620"/>
      <c r="X13" s="620"/>
      <c r="Y13" s="620"/>
      <c r="Z13" s="620"/>
      <c r="AA13" s="620"/>
      <c r="AB13" s="620"/>
      <c r="AC13" s="864" t="s">
        <v>203</v>
      </c>
      <c r="AD13" s="643"/>
      <c r="AE13" s="643"/>
      <c r="AF13" s="643"/>
      <c r="AG13" s="643"/>
      <c r="AH13" s="644"/>
    </row>
    <row r="14" spans="1:34" ht="27.6" customHeight="1" x14ac:dyDescent="0.2">
      <c r="A14" s="632" t="s">
        <v>204</v>
      </c>
      <c r="B14" s="633"/>
      <c r="C14" s="633"/>
      <c r="D14" s="634"/>
      <c r="E14" s="620">
        <v>2</v>
      </c>
      <c r="F14" s="620"/>
      <c r="G14" s="620"/>
      <c r="H14" s="639" t="s">
        <v>508</v>
      </c>
      <c r="I14" s="639"/>
      <c r="J14" s="639"/>
      <c r="K14" s="639"/>
      <c r="L14" s="639"/>
      <c r="M14" s="639"/>
      <c r="N14" s="639"/>
      <c r="O14" s="639"/>
      <c r="P14" s="639"/>
      <c r="Q14" s="639"/>
      <c r="R14" s="620" t="s">
        <v>509</v>
      </c>
      <c r="S14" s="620"/>
      <c r="T14" s="620"/>
      <c r="U14" s="620"/>
      <c r="V14" s="620"/>
      <c r="W14" s="620"/>
      <c r="X14" s="620"/>
      <c r="Y14" s="620"/>
      <c r="Z14" s="620"/>
      <c r="AA14" s="620"/>
      <c r="AB14" s="620"/>
      <c r="AC14" s="663"/>
      <c r="AD14" s="603"/>
      <c r="AE14" s="603"/>
      <c r="AF14" s="603"/>
      <c r="AG14" s="603"/>
      <c r="AH14" s="604"/>
    </row>
    <row r="15" spans="1:34" ht="27" customHeight="1" x14ac:dyDescent="0.2">
      <c r="A15" s="617" t="s">
        <v>205</v>
      </c>
      <c r="B15" s="618"/>
      <c r="C15" s="618"/>
      <c r="D15" s="619"/>
      <c r="E15" s="620">
        <v>3</v>
      </c>
      <c r="F15" s="620"/>
      <c r="G15" s="620"/>
      <c r="H15" s="639" t="s">
        <v>508</v>
      </c>
      <c r="I15" s="639"/>
      <c r="J15" s="639"/>
      <c r="K15" s="639"/>
      <c r="L15" s="639"/>
      <c r="M15" s="639"/>
      <c r="N15" s="639"/>
      <c r="O15" s="639"/>
      <c r="P15" s="639"/>
      <c r="Q15" s="639"/>
      <c r="R15" s="620" t="s">
        <v>479</v>
      </c>
      <c r="S15" s="620"/>
      <c r="T15" s="620"/>
      <c r="U15" s="620"/>
      <c r="V15" s="620"/>
      <c r="W15" s="620"/>
      <c r="X15" s="620"/>
      <c r="Y15" s="620"/>
      <c r="Z15" s="620"/>
      <c r="AA15" s="620"/>
      <c r="AB15" s="620"/>
      <c r="AC15" s="663"/>
      <c r="AD15" s="603"/>
      <c r="AE15" s="603"/>
      <c r="AF15" s="603"/>
      <c r="AG15" s="603"/>
      <c r="AH15" s="604"/>
    </row>
    <row r="16" spans="1:34" ht="30.6" customHeight="1" x14ac:dyDescent="0.2">
      <c r="A16" s="617" t="s">
        <v>206</v>
      </c>
      <c r="B16" s="618"/>
      <c r="C16" s="618"/>
      <c r="D16" s="619"/>
      <c r="E16" s="620">
        <v>4</v>
      </c>
      <c r="F16" s="620"/>
      <c r="G16" s="620"/>
      <c r="H16" s="639" t="s">
        <v>508</v>
      </c>
      <c r="I16" s="639"/>
      <c r="J16" s="639"/>
      <c r="K16" s="639"/>
      <c r="L16" s="639"/>
      <c r="M16" s="639"/>
      <c r="N16" s="639"/>
      <c r="O16" s="639"/>
      <c r="P16" s="639"/>
      <c r="Q16" s="639"/>
      <c r="R16" s="620"/>
      <c r="S16" s="620"/>
      <c r="T16" s="620"/>
      <c r="U16" s="620"/>
      <c r="V16" s="620"/>
      <c r="W16" s="620"/>
      <c r="X16" s="620"/>
      <c r="Y16" s="620"/>
      <c r="Z16" s="620"/>
      <c r="AA16" s="620"/>
      <c r="AB16" s="620"/>
      <c r="AC16" s="663"/>
      <c r="AD16" s="603"/>
      <c r="AE16" s="603"/>
      <c r="AF16" s="603"/>
      <c r="AG16" s="603"/>
      <c r="AH16" s="604"/>
    </row>
    <row r="17" spans="1:34" ht="29.45" customHeight="1" x14ac:dyDescent="0.2">
      <c r="A17" s="617" t="s">
        <v>207</v>
      </c>
      <c r="B17" s="618"/>
      <c r="C17" s="618"/>
      <c r="D17" s="619"/>
      <c r="E17" s="620">
        <v>5</v>
      </c>
      <c r="F17" s="620"/>
      <c r="G17" s="620"/>
      <c r="H17" s="639" t="s">
        <v>508</v>
      </c>
      <c r="I17" s="639"/>
      <c r="J17" s="639"/>
      <c r="K17" s="639"/>
      <c r="L17" s="639"/>
      <c r="M17" s="639"/>
      <c r="N17" s="639"/>
      <c r="O17" s="639"/>
      <c r="P17" s="639"/>
      <c r="Q17" s="639"/>
      <c r="R17" s="620"/>
      <c r="S17" s="620"/>
      <c r="T17" s="620"/>
      <c r="U17" s="620"/>
      <c r="V17" s="620"/>
      <c r="W17" s="620"/>
      <c r="X17" s="620"/>
      <c r="Y17" s="620"/>
      <c r="Z17" s="620"/>
      <c r="AA17" s="620"/>
      <c r="AB17" s="620"/>
      <c r="AC17" s="663"/>
      <c r="AD17" s="603"/>
      <c r="AE17" s="603"/>
      <c r="AF17" s="603"/>
      <c r="AG17" s="603"/>
      <c r="AH17" s="604"/>
    </row>
    <row r="18" spans="1:34" ht="15" customHeight="1" thickBot="1" x14ac:dyDescent="0.25">
      <c r="A18" s="648"/>
      <c r="B18" s="649"/>
      <c r="C18" s="649"/>
      <c r="D18" s="650"/>
      <c r="E18" s="651"/>
      <c r="F18" s="651"/>
      <c r="G18" s="651"/>
      <c r="H18" s="646"/>
      <c r="I18" s="646"/>
      <c r="J18" s="646"/>
      <c r="K18" s="646"/>
      <c r="L18" s="646"/>
      <c r="M18" s="646"/>
      <c r="N18" s="646"/>
      <c r="O18" s="646"/>
      <c r="P18" s="646"/>
      <c r="Q18" s="646"/>
      <c r="R18" s="620"/>
      <c r="S18" s="620"/>
      <c r="T18" s="620"/>
      <c r="U18" s="620"/>
      <c r="V18" s="620"/>
      <c r="W18" s="620"/>
      <c r="X18" s="620"/>
      <c r="Y18" s="620"/>
      <c r="Z18" s="620"/>
      <c r="AA18" s="620"/>
      <c r="AB18" s="620"/>
      <c r="AC18" s="1002"/>
      <c r="AD18" s="606"/>
      <c r="AE18" s="606"/>
      <c r="AF18" s="606"/>
      <c r="AG18" s="606"/>
      <c r="AH18" s="607"/>
    </row>
    <row r="19" spans="1:34" ht="12.75" customHeight="1" x14ac:dyDescent="0.2">
      <c r="A19" s="33"/>
      <c r="B19" s="34"/>
      <c r="C19" s="34"/>
      <c r="D19" s="34"/>
      <c r="E19" s="68"/>
      <c r="F19" s="68"/>
      <c r="G19" s="35"/>
      <c r="H19" s="35"/>
      <c r="I19" s="71"/>
      <c r="J19" s="71"/>
      <c r="K19" s="71"/>
      <c r="L19" s="36"/>
      <c r="M19" s="71"/>
      <c r="N19" s="71"/>
      <c r="O19" s="71"/>
      <c r="P19" s="36"/>
      <c r="Q19" s="71"/>
      <c r="R19" s="71"/>
      <c r="S19" s="71"/>
      <c r="T19" s="71"/>
      <c r="U19" s="71"/>
      <c r="V19" s="71"/>
      <c r="W19" s="71"/>
      <c r="X19" s="71"/>
      <c r="Y19" s="71"/>
      <c r="Z19" s="71"/>
      <c r="AA19" s="71"/>
      <c r="AB19" s="71"/>
      <c r="AC19" s="71"/>
      <c r="AD19" s="71"/>
      <c r="AE19" s="71"/>
      <c r="AF19" s="71"/>
      <c r="AG19" s="71"/>
      <c r="AH19" s="37"/>
    </row>
    <row r="20" spans="1:34" ht="15" customHeight="1" x14ac:dyDescent="0.2">
      <c r="A20" s="660" t="s">
        <v>208</v>
      </c>
      <c r="B20" s="661"/>
      <c r="C20" s="661"/>
      <c r="D20" s="661"/>
      <c r="E20" s="661"/>
      <c r="F20" s="661"/>
      <c r="G20" s="38"/>
      <c r="H20" s="160" t="s">
        <v>29</v>
      </c>
      <c r="I20" s="663" t="s">
        <v>209</v>
      </c>
      <c r="J20" s="603"/>
      <c r="K20" s="664"/>
      <c r="L20" s="148" t="s">
        <v>30</v>
      </c>
      <c r="M20" s="663" t="s">
        <v>103</v>
      </c>
      <c r="N20" s="603"/>
      <c r="O20" s="664"/>
      <c r="P20" s="167" t="s">
        <v>210</v>
      </c>
      <c r="Q20" s="663" t="s">
        <v>211</v>
      </c>
      <c r="R20" s="603"/>
      <c r="S20" s="603"/>
      <c r="T20" s="166" t="s">
        <v>212</v>
      </c>
      <c r="U20" s="662" t="s">
        <v>213</v>
      </c>
      <c r="V20" s="662"/>
      <c r="W20" s="662"/>
      <c r="Y20" s="603"/>
      <c r="Z20" s="603"/>
      <c r="AA20" s="603"/>
      <c r="AH20" s="72"/>
    </row>
    <row r="21" spans="1:34" ht="16.5" customHeight="1" thickBot="1" x14ac:dyDescent="0.25">
      <c r="A21" s="667" t="s">
        <v>214</v>
      </c>
      <c r="B21" s="594"/>
      <c r="C21" s="594"/>
      <c r="D21" s="594"/>
      <c r="E21" s="594"/>
      <c r="F21" s="594"/>
      <c r="G21" s="594"/>
      <c r="H21" s="594"/>
      <c r="I21" s="594"/>
      <c r="J21" s="594"/>
      <c r="K21" s="594"/>
      <c r="L21" s="594"/>
      <c r="M21" s="594"/>
      <c r="N21" s="594"/>
      <c r="O21" s="594"/>
      <c r="P21" s="594"/>
      <c r="Q21" s="594"/>
      <c r="R21" s="594"/>
      <c r="S21" s="594"/>
      <c r="T21" s="594"/>
      <c r="U21" s="594"/>
      <c r="V21" s="594"/>
      <c r="W21" s="594"/>
      <c r="X21" s="594"/>
      <c r="Y21" s="594"/>
      <c r="Z21" s="594"/>
      <c r="AA21" s="594"/>
      <c r="AB21" s="594"/>
      <c r="AC21" s="594"/>
      <c r="AD21" s="594"/>
      <c r="AE21" s="594"/>
      <c r="AF21" s="594"/>
      <c r="AG21" s="594"/>
      <c r="AH21" s="595"/>
    </row>
    <row r="22" spans="1:34" ht="15" customHeight="1" thickBot="1" x14ac:dyDescent="0.25">
      <c r="A22" s="668" t="s">
        <v>215</v>
      </c>
      <c r="B22" s="683" t="s">
        <v>216</v>
      </c>
      <c r="C22" s="684"/>
      <c r="D22" s="685"/>
      <c r="E22" s="681" t="s">
        <v>217</v>
      </c>
      <c r="F22" s="682"/>
      <c r="G22" s="682"/>
      <c r="H22" s="682"/>
      <c r="I22" s="682"/>
      <c r="J22" s="682"/>
      <c r="K22" s="682"/>
      <c r="L22" s="682"/>
      <c r="M22" s="682"/>
      <c r="N22" s="682"/>
      <c r="O22" s="682"/>
      <c r="P22" s="682"/>
      <c r="Q22" s="682"/>
      <c r="R22" s="682"/>
      <c r="S22" s="682"/>
      <c r="T22" s="682"/>
      <c r="U22" s="682"/>
      <c r="V22" s="682"/>
      <c r="W22" s="682"/>
      <c r="X22" s="682"/>
      <c r="Y22" s="682"/>
      <c r="Z22" s="682"/>
      <c r="AA22" s="682"/>
      <c r="AB22" s="682"/>
      <c r="AC22" s="676" t="s">
        <v>218</v>
      </c>
      <c r="AD22" s="677"/>
      <c r="AE22" s="677"/>
      <c r="AF22" s="677"/>
      <c r="AG22" s="677"/>
      <c r="AH22" s="678"/>
    </row>
    <row r="23" spans="1:34" ht="15" customHeight="1" thickBot="1" x14ac:dyDescent="0.25">
      <c r="A23" s="669"/>
      <c r="B23" s="686"/>
      <c r="C23" s="687"/>
      <c r="D23" s="688"/>
      <c r="E23" s="681"/>
      <c r="F23" s="682"/>
      <c r="G23" s="682"/>
      <c r="H23" s="682"/>
      <c r="I23" s="682"/>
      <c r="J23" s="682"/>
      <c r="K23" s="682"/>
      <c r="L23" s="682"/>
      <c r="M23" s="682"/>
      <c r="N23" s="682"/>
      <c r="O23" s="682"/>
      <c r="P23" s="682"/>
      <c r="Q23" s="682"/>
      <c r="R23" s="682"/>
      <c r="S23" s="682"/>
      <c r="T23" s="682"/>
      <c r="U23" s="682"/>
      <c r="V23" s="682"/>
      <c r="W23" s="682"/>
      <c r="X23" s="682"/>
      <c r="Y23" s="682"/>
      <c r="Z23" s="682"/>
      <c r="AA23" s="682"/>
      <c r="AB23" s="682"/>
      <c r="AC23" s="672"/>
      <c r="AD23" s="679"/>
      <c r="AE23" s="679"/>
      <c r="AF23" s="679"/>
      <c r="AG23" s="679"/>
      <c r="AH23" s="680"/>
    </row>
    <row r="24" spans="1:34" ht="12.75" customHeight="1" x14ac:dyDescent="0.2">
      <c r="A24" s="669"/>
      <c r="B24" s="686"/>
      <c r="C24" s="687"/>
      <c r="D24" s="688"/>
      <c r="E24" s="665" t="s">
        <v>14</v>
      </c>
      <c r="F24" s="666"/>
      <c r="G24" s="665" t="s">
        <v>15</v>
      </c>
      <c r="H24" s="666"/>
      <c r="I24" s="665" t="s">
        <v>16</v>
      </c>
      <c r="J24" s="666"/>
      <c r="K24" s="665" t="s">
        <v>17</v>
      </c>
      <c r="L24" s="666"/>
      <c r="M24" s="665" t="s">
        <v>18</v>
      </c>
      <c r="N24" s="666"/>
      <c r="O24" s="665" t="s">
        <v>19</v>
      </c>
      <c r="P24" s="666"/>
      <c r="Q24" s="665" t="s">
        <v>20</v>
      </c>
      <c r="R24" s="666"/>
      <c r="S24" s="665" t="s">
        <v>21</v>
      </c>
      <c r="T24" s="666"/>
      <c r="U24" s="665" t="s">
        <v>22</v>
      </c>
      <c r="V24" s="666"/>
      <c r="W24" s="665" t="s">
        <v>23</v>
      </c>
      <c r="X24" s="666"/>
      <c r="Y24" s="665" t="s">
        <v>24</v>
      </c>
      <c r="Z24" s="666"/>
      <c r="AA24" s="665" t="s">
        <v>25</v>
      </c>
      <c r="AB24" s="666"/>
      <c r="AC24" s="672"/>
      <c r="AD24" s="679"/>
      <c r="AE24" s="679"/>
      <c r="AF24" s="679"/>
      <c r="AG24" s="679"/>
      <c r="AH24" s="680"/>
    </row>
    <row r="25" spans="1:34" ht="13.5" customHeight="1" thickBot="1" x14ac:dyDescent="0.25">
      <c r="A25" s="670"/>
      <c r="B25" s="689"/>
      <c r="C25" s="690"/>
      <c r="D25" s="691"/>
      <c r="E25" s="18" t="s">
        <v>29</v>
      </c>
      <c r="F25" s="19" t="s">
        <v>30</v>
      </c>
      <c r="G25" s="18" t="s">
        <v>29</v>
      </c>
      <c r="H25" s="19" t="s">
        <v>30</v>
      </c>
      <c r="I25" s="18" t="s">
        <v>29</v>
      </c>
      <c r="J25" s="19" t="s">
        <v>30</v>
      </c>
      <c r="K25" s="18" t="s">
        <v>29</v>
      </c>
      <c r="L25" s="19" t="s">
        <v>30</v>
      </c>
      <c r="M25" s="18" t="s">
        <v>29</v>
      </c>
      <c r="N25" s="19" t="s">
        <v>30</v>
      </c>
      <c r="O25" s="18" t="s">
        <v>29</v>
      </c>
      <c r="P25" s="19" t="s">
        <v>30</v>
      </c>
      <c r="Q25" s="18" t="s">
        <v>29</v>
      </c>
      <c r="R25" s="19" t="s">
        <v>30</v>
      </c>
      <c r="S25" s="18" t="s">
        <v>29</v>
      </c>
      <c r="T25" s="19" t="s">
        <v>30</v>
      </c>
      <c r="U25" s="18" t="s">
        <v>29</v>
      </c>
      <c r="V25" s="19" t="s">
        <v>30</v>
      </c>
      <c r="W25" s="18" t="s">
        <v>29</v>
      </c>
      <c r="X25" s="19" t="s">
        <v>30</v>
      </c>
      <c r="Y25" s="18" t="s">
        <v>29</v>
      </c>
      <c r="Z25" s="19" t="s">
        <v>30</v>
      </c>
      <c r="AA25" s="18" t="s">
        <v>29</v>
      </c>
      <c r="AB25" s="20" t="s">
        <v>30</v>
      </c>
      <c r="AC25" s="672"/>
      <c r="AD25" s="679"/>
      <c r="AE25" s="679"/>
      <c r="AF25" s="679"/>
      <c r="AG25" s="679"/>
      <c r="AH25" s="680"/>
    </row>
    <row r="26" spans="1:34" ht="24" customHeight="1" thickBot="1" x14ac:dyDescent="0.25">
      <c r="A26" s="671" t="s">
        <v>29</v>
      </c>
      <c r="B26" s="658" t="s">
        <v>219</v>
      </c>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75"/>
      <c r="AC26" s="672"/>
      <c r="AD26" s="679"/>
      <c r="AE26" s="679"/>
      <c r="AF26" s="679"/>
      <c r="AG26" s="679"/>
      <c r="AH26" s="680"/>
    </row>
    <row r="27" spans="1:34" ht="28.5" customHeight="1" x14ac:dyDescent="0.2">
      <c r="A27" s="1015"/>
      <c r="B27" s="1113" t="s">
        <v>510</v>
      </c>
      <c r="C27" s="1114"/>
      <c r="D27" s="1115"/>
      <c r="E27" s="87"/>
      <c r="F27" s="85"/>
      <c r="G27" s="85">
        <v>1</v>
      </c>
      <c r="H27" s="85"/>
      <c r="I27" s="85">
        <v>1</v>
      </c>
      <c r="J27" s="85"/>
      <c r="K27" s="85"/>
      <c r="L27" s="85"/>
      <c r="M27" s="85"/>
      <c r="N27" s="85"/>
      <c r="O27" s="85"/>
      <c r="P27" s="85"/>
      <c r="Q27" s="85"/>
      <c r="R27" s="85"/>
      <c r="S27" s="85"/>
      <c r="T27" s="85"/>
      <c r="U27" s="85"/>
      <c r="V27" s="85"/>
      <c r="W27" s="85"/>
      <c r="X27" s="85"/>
      <c r="Y27" s="85"/>
      <c r="Z27" s="85"/>
      <c r="AA27" s="85"/>
      <c r="AB27" s="86"/>
      <c r="AC27" s="672"/>
      <c r="AD27" s="679"/>
      <c r="AE27" s="679"/>
      <c r="AF27" s="679"/>
      <c r="AG27" s="679"/>
      <c r="AH27" s="680"/>
    </row>
    <row r="28" spans="1:34" ht="20.45" customHeight="1" x14ac:dyDescent="0.2">
      <c r="A28" s="1015"/>
      <c r="B28" s="717" t="s">
        <v>511</v>
      </c>
      <c r="C28" s="718"/>
      <c r="D28" s="719"/>
      <c r="E28" s="13"/>
      <c r="F28" s="11"/>
      <c r="G28" s="11">
        <v>1</v>
      </c>
      <c r="H28" s="11"/>
      <c r="I28" s="11">
        <v>1</v>
      </c>
      <c r="J28" s="11"/>
      <c r="K28" s="11"/>
      <c r="L28" s="11"/>
      <c r="M28" s="11"/>
      <c r="N28" s="11"/>
      <c r="O28" s="11"/>
      <c r="P28" s="11"/>
      <c r="Q28" s="11"/>
      <c r="R28" s="11"/>
      <c r="S28" s="11"/>
      <c r="T28" s="11"/>
      <c r="U28" s="11"/>
      <c r="V28" s="11"/>
      <c r="W28" s="11"/>
      <c r="X28" s="11"/>
      <c r="Y28" s="11"/>
      <c r="Z28" s="11"/>
      <c r="AA28" s="11"/>
      <c r="AB28" s="81"/>
      <c r="AC28" s="672"/>
      <c r="AD28" s="679"/>
      <c r="AE28" s="679"/>
      <c r="AF28" s="679"/>
      <c r="AG28" s="679"/>
      <c r="AH28" s="680"/>
    </row>
    <row r="29" spans="1:34" ht="15.75" customHeight="1" x14ac:dyDescent="0.2">
      <c r="A29" s="1015"/>
      <c r="B29" s="894" t="s">
        <v>421</v>
      </c>
      <c r="C29" s="895"/>
      <c r="D29" s="896"/>
      <c r="E29" s="13"/>
      <c r="F29" s="11"/>
      <c r="G29" s="11">
        <v>1</v>
      </c>
      <c r="H29" s="11"/>
      <c r="I29" s="11">
        <v>1</v>
      </c>
      <c r="J29" s="11"/>
      <c r="K29" s="11"/>
      <c r="L29" s="11"/>
      <c r="M29" s="11"/>
      <c r="N29" s="11"/>
      <c r="O29" s="11"/>
      <c r="P29" s="11"/>
      <c r="Q29" s="11"/>
      <c r="R29" s="11"/>
      <c r="S29" s="11"/>
      <c r="T29" s="11"/>
      <c r="U29" s="11"/>
      <c r="V29" s="11"/>
      <c r="W29" s="11"/>
      <c r="X29" s="11"/>
      <c r="Y29" s="11"/>
      <c r="Z29" s="11"/>
      <c r="AA29" s="11"/>
      <c r="AB29" s="81"/>
      <c r="AC29" s="672"/>
      <c r="AD29" s="679"/>
      <c r="AE29" s="679"/>
      <c r="AF29" s="679"/>
      <c r="AG29" s="679"/>
      <c r="AH29" s="680"/>
    </row>
    <row r="30" spans="1:34" ht="15.95" customHeight="1" x14ac:dyDescent="0.2">
      <c r="A30" s="1015"/>
      <c r="B30" s="894" t="s">
        <v>512</v>
      </c>
      <c r="C30" s="895"/>
      <c r="D30" s="896"/>
      <c r="E30" s="88"/>
      <c r="F30" s="11"/>
      <c r="G30" s="11">
        <v>1</v>
      </c>
      <c r="H30" s="11"/>
      <c r="I30" s="11">
        <v>1</v>
      </c>
      <c r="J30" s="11"/>
      <c r="K30" s="11"/>
      <c r="L30" s="11"/>
      <c r="M30" s="11"/>
      <c r="N30" s="11"/>
      <c r="O30" s="11"/>
      <c r="P30" s="11"/>
      <c r="Q30" s="11"/>
      <c r="R30" s="11"/>
      <c r="S30" s="11"/>
      <c r="T30" s="11"/>
      <c r="U30" s="11"/>
      <c r="V30" s="11"/>
      <c r="W30" s="11"/>
      <c r="X30" s="11"/>
      <c r="Y30" s="11"/>
      <c r="Z30" s="11"/>
      <c r="AA30" s="11"/>
      <c r="AB30" s="26"/>
      <c r="AC30" s="672"/>
      <c r="AD30" s="679"/>
      <c r="AE30" s="679"/>
      <c r="AF30" s="679"/>
      <c r="AG30" s="679"/>
      <c r="AH30" s="680"/>
    </row>
    <row r="31" spans="1:34" ht="30.6" customHeight="1" x14ac:dyDescent="0.2">
      <c r="A31" s="1015"/>
      <c r="B31" s="894" t="s">
        <v>513</v>
      </c>
      <c r="C31" s="895"/>
      <c r="D31" s="896"/>
      <c r="E31" s="88"/>
      <c r="F31" s="11"/>
      <c r="G31" s="11"/>
      <c r="H31" s="11"/>
      <c r="I31" s="11">
        <v>1</v>
      </c>
      <c r="J31" s="11"/>
      <c r="K31" s="11"/>
      <c r="L31" s="11"/>
      <c r="M31" s="11"/>
      <c r="N31" s="11"/>
      <c r="O31" s="11"/>
      <c r="P31" s="11"/>
      <c r="Q31" s="11"/>
      <c r="R31" s="11"/>
      <c r="S31" s="11"/>
      <c r="T31" s="11"/>
      <c r="U31" s="11"/>
      <c r="V31" s="11"/>
      <c r="W31" s="11"/>
      <c r="X31" s="11"/>
      <c r="Y31" s="11"/>
      <c r="Z31" s="11"/>
      <c r="AA31" s="11"/>
      <c r="AB31" s="26"/>
      <c r="AC31" s="672"/>
      <c r="AD31" s="679"/>
      <c r="AE31" s="679"/>
      <c r="AF31" s="679"/>
      <c r="AG31" s="679"/>
      <c r="AH31" s="680"/>
    </row>
    <row r="32" spans="1:34" x14ac:dyDescent="0.2">
      <c r="A32" s="1015"/>
      <c r="B32" s="1116" t="s">
        <v>423</v>
      </c>
      <c r="C32" s="1117"/>
      <c r="D32" s="1118"/>
      <c r="E32" s="88"/>
      <c r="F32" s="11"/>
      <c r="G32" s="11">
        <v>1</v>
      </c>
      <c r="H32" s="11"/>
      <c r="I32" s="11">
        <v>1</v>
      </c>
      <c r="J32" s="11"/>
      <c r="K32" s="11"/>
      <c r="L32" s="11"/>
      <c r="M32" s="11"/>
      <c r="N32" s="11"/>
      <c r="O32" s="11"/>
      <c r="P32" s="11"/>
      <c r="Q32" s="12"/>
      <c r="R32" s="11"/>
      <c r="S32" s="11"/>
      <c r="T32" s="11"/>
      <c r="U32" s="11"/>
      <c r="V32" s="11"/>
      <c r="W32" s="11"/>
      <c r="X32" s="11"/>
      <c r="Y32" s="11"/>
      <c r="Z32" s="11"/>
      <c r="AA32" s="11"/>
      <c r="AB32" s="26"/>
      <c r="AC32" s="672"/>
      <c r="AD32" s="679"/>
      <c r="AE32" s="679"/>
      <c r="AF32" s="679"/>
      <c r="AG32" s="679"/>
      <c r="AH32" s="680"/>
    </row>
    <row r="33" spans="1:34" x14ac:dyDescent="0.2">
      <c r="A33" s="1015"/>
      <c r="B33" s="1116" t="s">
        <v>514</v>
      </c>
      <c r="C33" s="1117"/>
      <c r="D33" s="1118"/>
      <c r="E33" s="88"/>
      <c r="F33" s="11"/>
      <c r="G33" s="11"/>
      <c r="H33" s="11"/>
      <c r="I33" s="11"/>
      <c r="J33" s="11"/>
      <c r="K33" s="11"/>
      <c r="L33" s="11"/>
      <c r="M33" s="11"/>
      <c r="N33" s="11"/>
      <c r="O33" s="11"/>
      <c r="P33" s="11"/>
      <c r="Q33" s="107"/>
      <c r="R33" s="11"/>
      <c r="S33" s="11"/>
      <c r="T33" s="11"/>
      <c r="U33" s="11"/>
      <c r="V33" s="11"/>
      <c r="W33" s="11"/>
      <c r="X33" s="11"/>
      <c r="Y33" s="11">
        <v>1</v>
      </c>
      <c r="Z33" s="11"/>
      <c r="AA33" s="11"/>
      <c r="AB33" s="26"/>
      <c r="AC33" s="672"/>
      <c r="AD33" s="679"/>
      <c r="AE33" s="679"/>
      <c r="AF33" s="679"/>
      <c r="AG33" s="679"/>
      <c r="AH33" s="680"/>
    </row>
    <row r="34" spans="1:34" ht="13.5" thickBot="1" x14ac:dyDescent="0.25">
      <c r="A34" s="1015"/>
      <c r="B34" s="1116" t="s">
        <v>515</v>
      </c>
      <c r="C34" s="1117"/>
      <c r="D34" s="1118"/>
      <c r="E34" s="243"/>
      <c r="F34" s="28"/>
      <c r="G34" s="28"/>
      <c r="H34" s="28"/>
      <c r="I34" s="28"/>
      <c r="J34" s="28"/>
      <c r="K34" s="28"/>
      <c r="L34" s="28"/>
      <c r="M34" s="28"/>
      <c r="N34" s="28"/>
      <c r="O34" s="28">
        <v>1</v>
      </c>
      <c r="P34" s="28"/>
      <c r="Q34" s="113"/>
      <c r="R34" s="28"/>
      <c r="S34" s="28"/>
      <c r="T34" s="28"/>
      <c r="U34" s="28"/>
      <c r="V34" s="28"/>
      <c r="W34" s="28"/>
      <c r="X34" s="28"/>
      <c r="Y34" s="28"/>
      <c r="Z34" s="28"/>
      <c r="AA34" s="28"/>
      <c r="AB34" s="29"/>
      <c r="AC34" s="672"/>
      <c r="AD34" s="679"/>
      <c r="AE34" s="679"/>
      <c r="AF34" s="679"/>
      <c r="AG34" s="679"/>
      <c r="AH34" s="680"/>
    </row>
    <row r="35" spans="1:34" ht="24.75" customHeight="1" thickBot="1" x14ac:dyDescent="0.25">
      <c r="A35" s="757" t="s">
        <v>222</v>
      </c>
      <c r="B35" s="658" t="s">
        <v>223</v>
      </c>
      <c r="C35" s="659"/>
      <c r="D35" s="659"/>
      <c r="E35" s="316"/>
      <c r="F35" s="316"/>
      <c r="G35" s="316"/>
      <c r="H35" s="316"/>
      <c r="I35" s="316"/>
      <c r="J35" s="316"/>
      <c r="K35" s="316"/>
      <c r="L35" s="329"/>
      <c r="M35" s="316"/>
      <c r="N35" s="316"/>
      <c r="O35" s="316"/>
      <c r="P35" s="316"/>
      <c r="Q35" s="316"/>
      <c r="R35" s="316"/>
      <c r="S35" s="316"/>
      <c r="T35" s="316"/>
      <c r="U35" s="316"/>
      <c r="V35" s="316"/>
      <c r="W35" s="316"/>
      <c r="X35" s="316"/>
      <c r="Y35" s="316"/>
      <c r="Z35" s="316"/>
      <c r="AA35" s="316"/>
      <c r="AB35" s="317"/>
      <c r="AC35" s="655" t="s">
        <v>224</v>
      </c>
      <c r="AD35" s="656"/>
      <c r="AE35" s="657"/>
      <c r="AF35" s="77"/>
      <c r="AG35" s="79"/>
      <c r="AH35" s="78"/>
    </row>
    <row r="36" spans="1:34" ht="24.75" customHeight="1" thickBot="1" x14ac:dyDescent="0.25">
      <c r="A36" s="672"/>
      <c r="B36" s="658" t="s">
        <v>330</v>
      </c>
      <c r="C36" s="659"/>
      <c r="D36" s="659"/>
      <c r="E36" s="162"/>
      <c r="F36" s="162"/>
      <c r="G36" s="162"/>
      <c r="H36" s="162"/>
      <c r="I36" s="162"/>
      <c r="J36" s="162"/>
      <c r="K36" s="162"/>
      <c r="L36" s="330"/>
      <c r="M36" s="162"/>
      <c r="N36" s="162"/>
      <c r="O36" s="162"/>
      <c r="P36" s="162"/>
      <c r="Q36" s="162"/>
      <c r="R36" s="162"/>
      <c r="S36" s="162"/>
      <c r="T36" s="162"/>
      <c r="U36" s="162"/>
      <c r="V36" s="162"/>
      <c r="W36" s="162"/>
      <c r="X36" s="162"/>
      <c r="Y36" s="162"/>
      <c r="Z36" s="162"/>
      <c r="AA36" s="162"/>
      <c r="AB36" s="163"/>
      <c r="AC36" s="318" t="s">
        <v>29</v>
      </c>
      <c r="AD36" s="319" t="s">
        <v>30</v>
      </c>
      <c r="AE36" s="76" t="s">
        <v>226</v>
      </c>
      <c r="AF36" s="82"/>
      <c r="AG36" s="22"/>
      <c r="AH36" s="21"/>
    </row>
    <row r="37" spans="1:34" ht="15" customHeight="1" x14ac:dyDescent="0.2">
      <c r="A37" s="672"/>
      <c r="B37" s="894" t="s">
        <v>516</v>
      </c>
      <c r="C37" s="895"/>
      <c r="D37" s="896"/>
      <c r="E37" s="88"/>
      <c r="F37" s="11"/>
      <c r="G37" s="11"/>
      <c r="H37" s="11"/>
      <c r="I37" s="11"/>
      <c r="J37" s="11"/>
      <c r="K37" s="11"/>
      <c r="L37" s="11"/>
      <c r="M37" s="11"/>
      <c r="N37" s="11"/>
      <c r="O37" s="11">
        <v>1</v>
      </c>
      <c r="P37" s="11"/>
      <c r="Q37" s="11"/>
      <c r="R37" s="11"/>
      <c r="S37" s="11"/>
      <c r="T37" s="11"/>
      <c r="U37" s="11"/>
      <c r="V37" s="11"/>
      <c r="W37" s="11"/>
      <c r="X37" s="11"/>
      <c r="Y37" s="11"/>
      <c r="Z37" s="11"/>
      <c r="AA37" s="11"/>
      <c r="AB37" s="26"/>
      <c r="AC37" s="124">
        <f t="shared" ref="AC37:AC44" si="0">(E37+G37+I37+K37+M37+O37+Q37+U37+W37+Y37+S37+AA37)</f>
        <v>1</v>
      </c>
      <c r="AD37" s="116">
        <f t="shared" ref="AD37:AD44" si="1">(F37+H37+J37+L37+N37+P37+R37+T37+V37+X37+Z37+AB37)</f>
        <v>0</v>
      </c>
      <c r="AE37" s="235">
        <f t="shared" ref="AE37:AE44" si="2">AD37/AC37</f>
        <v>0</v>
      </c>
      <c r="AF37" s="22"/>
      <c r="AG37" s="22"/>
      <c r="AH37" s="21"/>
    </row>
    <row r="38" spans="1:34" ht="15.75" customHeight="1" x14ac:dyDescent="0.2">
      <c r="A38" s="672"/>
      <c r="B38" s="717" t="s">
        <v>517</v>
      </c>
      <c r="C38" s="718"/>
      <c r="D38" s="719"/>
      <c r="E38" s="88"/>
      <c r="F38" s="11"/>
      <c r="G38" s="11"/>
      <c r="H38" s="11"/>
      <c r="I38" s="11">
        <v>1</v>
      </c>
      <c r="J38" s="11"/>
      <c r="K38" s="11"/>
      <c r="L38" s="11"/>
      <c r="M38" s="11"/>
      <c r="N38" s="11"/>
      <c r="O38" s="11"/>
      <c r="P38" s="11"/>
      <c r="Q38" s="11"/>
      <c r="R38" s="11"/>
      <c r="S38" s="11"/>
      <c r="T38" s="11"/>
      <c r="U38" s="11"/>
      <c r="V38" s="11"/>
      <c r="W38" s="11"/>
      <c r="X38" s="11"/>
      <c r="Y38" s="11"/>
      <c r="Z38" s="11"/>
      <c r="AA38" s="11"/>
      <c r="AB38" s="26"/>
      <c r="AC38" s="124">
        <f t="shared" si="0"/>
        <v>1</v>
      </c>
      <c r="AD38" s="116">
        <f t="shared" si="1"/>
        <v>0</v>
      </c>
      <c r="AE38" s="235">
        <f t="shared" si="2"/>
        <v>0</v>
      </c>
      <c r="AF38" s="22"/>
      <c r="AG38" s="22"/>
      <c r="AH38" s="21"/>
    </row>
    <row r="39" spans="1:34" ht="30" customHeight="1" x14ac:dyDescent="0.2">
      <c r="A39" s="672"/>
      <c r="B39" s="717" t="s">
        <v>518</v>
      </c>
      <c r="C39" s="718"/>
      <c r="D39" s="719"/>
      <c r="E39" s="88"/>
      <c r="F39" s="11"/>
      <c r="G39" s="11"/>
      <c r="H39" s="11"/>
      <c r="I39" s="11">
        <v>1</v>
      </c>
      <c r="J39" s="11"/>
      <c r="K39" s="11"/>
      <c r="L39" s="11"/>
      <c r="M39" s="11"/>
      <c r="N39" s="11"/>
      <c r="O39" s="11"/>
      <c r="P39" s="11"/>
      <c r="Q39" s="11"/>
      <c r="R39" s="11"/>
      <c r="S39" s="11"/>
      <c r="T39" s="11"/>
      <c r="U39" s="11"/>
      <c r="V39" s="11"/>
      <c r="W39" s="11"/>
      <c r="X39" s="11"/>
      <c r="Y39" s="11"/>
      <c r="Z39" s="11"/>
      <c r="AA39" s="11"/>
      <c r="AB39" s="26"/>
      <c r="AC39" s="124">
        <f t="shared" si="0"/>
        <v>1</v>
      </c>
      <c r="AD39" s="116">
        <f t="shared" si="1"/>
        <v>0</v>
      </c>
      <c r="AE39" s="235">
        <f t="shared" si="2"/>
        <v>0</v>
      </c>
      <c r="AF39" s="22"/>
      <c r="AG39" s="22"/>
      <c r="AH39" s="21"/>
    </row>
    <row r="40" spans="1:34" ht="15.75" customHeight="1" x14ac:dyDescent="0.2">
      <c r="A40" s="672"/>
      <c r="B40" s="717" t="s">
        <v>519</v>
      </c>
      <c r="C40" s="718"/>
      <c r="D40" s="719"/>
      <c r="E40" s="88"/>
      <c r="F40" s="11"/>
      <c r="G40" s="11"/>
      <c r="H40" s="11"/>
      <c r="I40" s="11"/>
      <c r="J40" s="11"/>
      <c r="K40" s="11">
        <v>1</v>
      </c>
      <c r="L40" s="11"/>
      <c r="M40" s="11"/>
      <c r="N40" s="11"/>
      <c r="O40" s="11"/>
      <c r="P40" s="11"/>
      <c r="Q40" s="11"/>
      <c r="R40" s="11"/>
      <c r="S40" s="11"/>
      <c r="T40" s="11"/>
      <c r="U40" s="11"/>
      <c r="V40" s="11"/>
      <c r="W40" s="11"/>
      <c r="X40" s="11"/>
      <c r="Y40" s="11"/>
      <c r="Z40" s="11"/>
      <c r="AA40" s="11"/>
      <c r="AB40" s="26"/>
      <c r="AC40" s="124">
        <f>(E40+G40+I40+K40+M40+O40+Q40+U40+W40+Y40+S40+AA40)</f>
        <v>1</v>
      </c>
      <c r="AD40" s="116">
        <f>(F40+H40+J40+L40+N40+P40+R40+T40+V40+X40+Z40+AB40)</f>
        <v>0</v>
      </c>
      <c r="AE40" s="235">
        <f t="shared" si="2"/>
        <v>0</v>
      </c>
      <c r="AF40" s="22"/>
      <c r="AG40" s="22"/>
      <c r="AH40" s="21"/>
    </row>
    <row r="41" spans="1:34" ht="15.75" customHeight="1" x14ac:dyDescent="0.2">
      <c r="A41" s="672"/>
      <c r="B41" s="717" t="s">
        <v>520</v>
      </c>
      <c r="C41" s="718"/>
      <c r="D41" s="719"/>
      <c r="E41" s="88"/>
      <c r="F41" s="11"/>
      <c r="G41" s="11"/>
      <c r="H41" s="11"/>
      <c r="I41" s="11"/>
      <c r="J41" s="11"/>
      <c r="K41" s="11">
        <v>1</v>
      </c>
      <c r="L41" s="11"/>
      <c r="M41" s="11"/>
      <c r="N41" s="11"/>
      <c r="O41" s="11"/>
      <c r="P41" s="11"/>
      <c r="Q41" s="11"/>
      <c r="R41" s="11"/>
      <c r="S41" s="11"/>
      <c r="T41" s="11"/>
      <c r="U41" s="11"/>
      <c r="V41" s="11"/>
      <c r="W41" s="11"/>
      <c r="X41" s="11"/>
      <c r="Y41" s="11"/>
      <c r="Z41" s="11"/>
      <c r="AA41" s="11"/>
      <c r="AB41" s="26"/>
      <c r="AC41" s="124">
        <f t="shared" si="0"/>
        <v>1</v>
      </c>
      <c r="AD41" s="116">
        <f t="shared" si="1"/>
        <v>0</v>
      </c>
      <c r="AE41" s="235">
        <f t="shared" si="2"/>
        <v>0</v>
      </c>
      <c r="AF41" s="22"/>
      <c r="AG41" s="22"/>
      <c r="AH41" s="21"/>
    </row>
    <row r="42" spans="1:34" ht="15.75" customHeight="1" x14ac:dyDescent="0.2">
      <c r="A42" s="672"/>
      <c r="B42" s="717" t="s">
        <v>521</v>
      </c>
      <c r="C42" s="718"/>
      <c r="D42" s="719"/>
      <c r="E42" s="88"/>
      <c r="F42" s="11"/>
      <c r="G42" s="11"/>
      <c r="H42" s="11"/>
      <c r="I42" s="11"/>
      <c r="J42" s="11"/>
      <c r="K42" s="11">
        <v>1</v>
      </c>
      <c r="L42" s="11"/>
      <c r="M42" s="11"/>
      <c r="N42" s="11"/>
      <c r="O42" s="11"/>
      <c r="P42" s="11"/>
      <c r="Q42" s="11"/>
      <c r="R42" s="11"/>
      <c r="S42" s="11"/>
      <c r="T42" s="11"/>
      <c r="U42" s="11"/>
      <c r="V42" s="11"/>
      <c r="W42" s="11"/>
      <c r="X42" s="11"/>
      <c r="Y42" s="11"/>
      <c r="Z42" s="11"/>
      <c r="AA42" s="11"/>
      <c r="AB42" s="26"/>
      <c r="AC42" s="124">
        <f t="shared" si="0"/>
        <v>1</v>
      </c>
      <c r="AD42" s="116">
        <f t="shared" si="1"/>
        <v>0</v>
      </c>
      <c r="AE42" s="235">
        <f t="shared" si="2"/>
        <v>0</v>
      </c>
      <c r="AF42" s="22"/>
      <c r="AG42" s="22"/>
      <c r="AH42" s="21"/>
    </row>
    <row r="43" spans="1:34" ht="15.75" customHeight="1" x14ac:dyDescent="0.2">
      <c r="A43" s="672"/>
      <c r="B43" s="717" t="s">
        <v>522</v>
      </c>
      <c r="C43" s="718"/>
      <c r="D43" s="719"/>
      <c r="E43" s="88"/>
      <c r="F43" s="11"/>
      <c r="G43" s="11"/>
      <c r="H43" s="11"/>
      <c r="I43" s="11"/>
      <c r="J43" s="11"/>
      <c r="K43" s="11"/>
      <c r="L43" s="11"/>
      <c r="M43" s="11">
        <v>1</v>
      </c>
      <c r="N43" s="11"/>
      <c r="O43" s="11"/>
      <c r="P43" s="11"/>
      <c r="Q43" s="11"/>
      <c r="R43" s="11"/>
      <c r="S43" s="11"/>
      <c r="T43" s="11"/>
      <c r="U43" s="11"/>
      <c r="V43" s="11"/>
      <c r="W43" s="11"/>
      <c r="X43" s="11"/>
      <c r="Y43" s="11"/>
      <c r="Z43" s="11"/>
      <c r="AA43" s="11"/>
      <c r="AB43" s="26"/>
      <c r="AC43" s="124">
        <f t="shared" si="0"/>
        <v>1</v>
      </c>
      <c r="AD43" s="116">
        <f t="shared" si="1"/>
        <v>0</v>
      </c>
      <c r="AE43" s="235">
        <f t="shared" si="2"/>
        <v>0</v>
      </c>
      <c r="AF43" s="22"/>
      <c r="AG43" s="22"/>
      <c r="AH43" s="21"/>
    </row>
    <row r="44" spans="1:34" ht="15.75" customHeight="1" thickBot="1" x14ac:dyDescent="0.25">
      <c r="A44" s="672"/>
      <c r="B44" s="717" t="s">
        <v>523</v>
      </c>
      <c r="C44" s="718"/>
      <c r="D44" s="719"/>
      <c r="E44" s="88"/>
      <c r="F44" s="11"/>
      <c r="G44" s="11"/>
      <c r="H44" s="11"/>
      <c r="I44" s="11"/>
      <c r="J44" s="11"/>
      <c r="K44" s="11"/>
      <c r="L44" s="11"/>
      <c r="M44" s="11">
        <v>1</v>
      </c>
      <c r="N44" s="11"/>
      <c r="O44" s="11"/>
      <c r="P44" s="11"/>
      <c r="Q44" s="11"/>
      <c r="R44" s="11"/>
      <c r="S44" s="11"/>
      <c r="T44" s="11"/>
      <c r="U44" s="11"/>
      <c r="V44" s="11"/>
      <c r="W44" s="11"/>
      <c r="X44" s="11"/>
      <c r="Y44" s="11"/>
      <c r="Z44" s="11"/>
      <c r="AA44" s="11"/>
      <c r="AB44" s="26"/>
      <c r="AC44" s="124">
        <f t="shared" si="0"/>
        <v>1</v>
      </c>
      <c r="AD44" s="116">
        <f t="shared" si="1"/>
        <v>0</v>
      </c>
      <c r="AE44" s="235">
        <f t="shared" si="2"/>
        <v>0</v>
      </c>
      <c r="AF44" s="22"/>
      <c r="AG44" s="22"/>
      <c r="AH44" s="21"/>
    </row>
    <row r="45" spans="1:34" ht="15.75" customHeight="1" thickBot="1" x14ac:dyDescent="0.25">
      <c r="A45" s="672"/>
      <c r="B45" s="1220" t="s">
        <v>380</v>
      </c>
      <c r="C45" s="1221"/>
      <c r="D45" s="1222"/>
      <c r="E45" s="1220"/>
      <c r="F45" s="1221"/>
      <c r="G45" s="1221"/>
      <c r="H45" s="1221"/>
      <c r="I45" s="1221"/>
      <c r="J45" s="1221"/>
      <c r="K45" s="1221"/>
      <c r="L45" s="1221"/>
      <c r="M45" s="1221"/>
      <c r="N45" s="1221"/>
      <c r="O45" s="1221"/>
      <c r="P45" s="1221"/>
      <c r="Q45" s="1221"/>
      <c r="R45" s="1221"/>
      <c r="S45" s="1221"/>
      <c r="T45" s="1221"/>
      <c r="U45" s="1221"/>
      <c r="V45" s="1221"/>
      <c r="W45" s="1221"/>
      <c r="X45" s="1221"/>
      <c r="Y45" s="1221"/>
      <c r="Z45" s="1221"/>
      <c r="AA45" s="1221"/>
      <c r="AB45" s="1223"/>
      <c r="AC45" s="124"/>
      <c r="AD45" s="116"/>
      <c r="AE45" s="235"/>
      <c r="AF45" s="22"/>
      <c r="AG45" s="22"/>
      <c r="AH45" s="21"/>
    </row>
    <row r="46" spans="1:34" ht="24" customHeight="1" thickBot="1" x14ac:dyDescent="0.25">
      <c r="A46" s="672"/>
      <c r="B46" s="697" t="s">
        <v>335</v>
      </c>
      <c r="C46" s="698"/>
      <c r="D46" s="698"/>
      <c r="E46" s="698"/>
      <c r="F46" s="698"/>
      <c r="G46" s="698"/>
      <c r="H46" s="698"/>
      <c r="I46" s="698"/>
      <c r="J46" s="698"/>
      <c r="K46" s="698"/>
      <c r="L46" s="698"/>
      <c r="M46" s="698"/>
      <c r="N46" s="698"/>
      <c r="O46" s="698"/>
      <c r="P46" s="698"/>
      <c r="Q46" s="698"/>
      <c r="R46" s="698"/>
      <c r="S46" s="698"/>
      <c r="T46" s="698"/>
      <c r="U46" s="698"/>
      <c r="V46" s="698"/>
      <c r="W46" s="698"/>
      <c r="X46" s="698"/>
      <c r="Y46" s="698"/>
      <c r="Z46" s="698"/>
      <c r="AA46" s="698"/>
      <c r="AB46" s="779"/>
      <c r="AC46" s="236">
        <f>SUM(AC37:AC45)</f>
        <v>8</v>
      </c>
      <c r="AD46" s="6">
        <f>SUM(AD37:AD45)</f>
        <v>0</v>
      </c>
      <c r="AE46" s="256">
        <f>AVERAGE(AE37:AE45)</f>
        <v>0</v>
      </c>
      <c r="AF46" s="22"/>
      <c r="AG46" s="22"/>
      <c r="AH46" s="21"/>
    </row>
    <row r="47" spans="1:34" ht="24" customHeight="1" thickBot="1" x14ac:dyDescent="0.25">
      <c r="A47" s="672"/>
      <c r="B47" s="658" t="s">
        <v>236</v>
      </c>
      <c r="C47" s="659"/>
      <c r="D47" s="659"/>
      <c r="E47" s="659"/>
      <c r="F47" s="659"/>
      <c r="G47" s="659"/>
      <c r="H47" s="659"/>
      <c r="I47" s="659"/>
      <c r="J47" s="659"/>
      <c r="K47" s="659"/>
      <c r="L47" s="659"/>
      <c r="M47" s="659"/>
      <c r="N47" s="659"/>
      <c r="O47" s="659"/>
      <c r="P47" s="659"/>
      <c r="Q47" s="659"/>
      <c r="R47" s="659"/>
      <c r="S47" s="659"/>
      <c r="T47" s="659"/>
      <c r="U47" s="659"/>
      <c r="V47" s="659"/>
      <c r="W47" s="659"/>
      <c r="X47" s="659"/>
      <c r="Y47" s="659"/>
      <c r="Z47" s="659"/>
      <c r="AA47" s="659"/>
      <c r="AB47" s="675"/>
      <c r="AC47" s="5"/>
      <c r="AD47" s="22"/>
      <c r="AE47" s="22"/>
      <c r="AF47" s="754" t="s">
        <v>237</v>
      </c>
      <c r="AG47" s="755"/>
      <c r="AH47" s="756"/>
    </row>
    <row r="48" spans="1:34" ht="18.75" customHeight="1" x14ac:dyDescent="0.2">
      <c r="A48" s="672"/>
      <c r="B48" s="894" t="s">
        <v>524</v>
      </c>
      <c r="C48" s="895"/>
      <c r="D48" s="895"/>
      <c r="E48" s="93"/>
      <c r="F48" s="93"/>
      <c r="G48" s="93"/>
      <c r="H48" s="93"/>
      <c r="I48" s="12">
        <v>1</v>
      </c>
      <c r="J48" s="93"/>
      <c r="K48" s="93"/>
      <c r="L48" s="93"/>
      <c r="M48" s="93"/>
      <c r="N48" s="93"/>
      <c r="O48" s="93"/>
      <c r="P48" s="93"/>
      <c r="Q48" s="93"/>
      <c r="R48" s="93"/>
      <c r="S48" s="93"/>
      <c r="T48" s="93"/>
      <c r="U48" s="93"/>
      <c r="V48" s="93"/>
      <c r="W48" s="93"/>
      <c r="X48" s="93"/>
      <c r="Y48" s="93"/>
      <c r="Z48" s="93"/>
      <c r="AA48" s="93"/>
      <c r="AB48" s="94"/>
      <c r="AC48" s="22"/>
      <c r="AD48" s="22"/>
      <c r="AE48" s="22"/>
      <c r="AF48" s="116">
        <f t="shared" ref="AF48:AG50" si="3">(E48+G48+I48+K48+M48+O48+Q48+S48+U48+W48+Y48+AA48)</f>
        <v>1</v>
      </c>
      <c r="AG48" s="116">
        <f t="shared" si="3"/>
        <v>0</v>
      </c>
      <c r="AH48" s="80">
        <f t="shared" ref="AH48:AH50" si="4">AG48/AF48</f>
        <v>0</v>
      </c>
    </row>
    <row r="49" spans="1:34" ht="18.75" customHeight="1" x14ac:dyDescent="0.2">
      <c r="A49" s="672"/>
      <c r="B49" s="894" t="s">
        <v>525</v>
      </c>
      <c r="C49" s="895"/>
      <c r="D49" s="895"/>
      <c r="E49" s="93"/>
      <c r="F49" s="93"/>
      <c r="G49" s="93"/>
      <c r="H49" s="93"/>
      <c r="I49" s="12"/>
      <c r="J49" s="93"/>
      <c r="K49" s="93"/>
      <c r="L49" s="93"/>
      <c r="M49" s="93"/>
      <c r="N49" s="93"/>
      <c r="O49" s="93"/>
      <c r="P49" s="93"/>
      <c r="Q49" s="93"/>
      <c r="R49" s="93"/>
      <c r="S49" s="93"/>
      <c r="T49" s="93"/>
      <c r="U49" s="93"/>
      <c r="V49" s="93"/>
      <c r="W49" s="93">
        <v>1</v>
      </c>
      <c r="X49" s="93"/>
      <c r="Y49" s="93"/>
      <c r="Z49" s="93"/>
      <c r="AA49" s="93"/>
      <c r="AB49" s="94"/>
      <c r="AC49" s="22"/>
      <c r="AD49" s="22"/>
      <c r="AE49" s="22"/>
      <c r="AF49" s="116">
        <f t="shared" si="3"/>
        <v>1</v>
      </c>
      <c r="AG49" s="116">
        <f t="shared" si="3"/>
        <v>0</v>
      </c>
      <c r="AH49" s="80">
        <f t="shared" si="4"/>
        <v>0</v>
      </c>
    </row>
    <row r="50" spans="1:34" ht="18.75" customHeight="1" x14ac:dyDescent="0.2">
      <c r="A50" s="672"/>
      <c r="B50" s="894" t="s">
        <v>526</v>
      </c>
      <c r="C50" s="895"/>
      <c r="D50" s="895"/>
      <c r="E50" s="93"/>
      <c r="F50" s="93"/>
      <c r="G50" s="93"/>
      <c r="H50" s="93"/>
      <c r="I50" s="12"/>
      <c r="J50" s="93"/>
      <c r="K50" s="12">
        <v>1</v>
      </c>
      <c r="L50" s="93"/>
      <c r="M50" s="12"/>
      <c r="N50" s="93"/>
      <c r="O50" s="12"/>
      <c r="P50" s="93"/>
      <c r="Q50" s="12"/>
      <c r="R50" s="93"/>
      <c r="S50" s="12"/>
      <c r="T50" s="93"/>
      <c r="U50" s="12"/>
      <c r="V50" s="93"/>
      <c r="W50" s="12"/>
      <c r="X50" s="93"/>
      <c r="Y50" s="12"/>
      <c r="Z50" s="93"/>
      <c r="AA50" s="12"/>
      <c r="AB50" s="94"/>
      <c r="AC50" s="22"/>
      <c r="AD50" s="22"/>
      <c r="AE50" s="22"/>
      <c r="AF50" s="116">
        <f t="shared" si="3"/>
        <v>1</v>
      </c>
      <c r="AG50" s="116">
        <f t="shared" si="3"/>
        <v>0</v>
      </c>
      <c r="AH50" s="80">
        <f t="shared" si="4"/>
        <v>0</v>
      </c>
    </row>
    <row r="51" spans="1:34" ht="29.1" customHeight="1" x14ac:dyDescent="0.2">
      <c r="A51" s="161"/>
      <c r="B51" s="1229" t="s">
        <v>527</v>
      </c>
      <c r="C51" s="1230"/>
      <c r="D51" s="1231"/>
      <c r="E51" s="1218"/>
      <c r="F51" s="1219"/>
      <c r="G51" s="1219"/>
      <c r="H51" s="1219"/>
      <c r="I51" s="1219"/>
      <c r="J51" s="1219"/>
      <c r="K51" s="1219"/>
      <c r="L51" s="1219"/>
      <c r="M51" s="1219"/>
      <c r="N51" s="1219"/>
      <c r="O51" s="1219"/>
      <c r="P51" s="1219"/>
      <c r="Q51" s="1219"/>
      <c r="R51" s="1219"/>
      <c r="S51" s="1219"/>
      <c r="T51" s="1219"/>
      <c r="U51" s="1219"/>
      <c r="V51" s="1219"/>
      <c r="W51" s="1219"/>
      <c r="X51" s="1219"/>
      <c r="Y51" s="1219"/>
      <c r="Z51" s="1219"/>
      <c r="AA51" s="1219"/>
      <c r="AB51" s="1219"/>
      <c r="AC51" s="68"/>
      <c r="AD51" s="68"/>
      <c r="AE51" s="68"/>
      <c r="AF51" s="129"/>
      <c r="AG51" s="129"/>
      <c r="AH51" s="289"/>
    </row>
    <row r="52" spans="1:34" ht="18.75" customHeight="1" x14ac:dyDescent="0.2">
      <c r="A52" s="161"/>
      <c r="B52" s="1235" t="s">
        <v>528</v>
      </c>
      <c r="C52" s="1235"/>
      <c r="D52" s="1235"/>
      <c r="E52" s="1215"/>
      <c r="F52" s="1216"/>
      <c r="G52" s="1216"/>
      <c r="H52" s="1216"/>
      <c r="I52" s="1216"/>
      <c r="J52" s="1216"/>
      <c r="K52" s="1216"/>
      <c r="L52" s="1216"/>
      <c r="M52" s="1216"/>
      <c r="N52" s="1216"/>
      <c r="O52" s="1216"/>
      <c r="P52" s="1216"/>
      <c r="Q52" s="1216"/>
      <c r="R52" s="1216"/>
      <c r="S52" s="1216"/>
      <c r="T52" s="1216"/>
      <c r="U52" s="1216"/>
      <c r="V52" s="1216"/>
      <c r="W52" s="1216"/>
      <c r="X52" s="1216"/>
      <c r="Y52" s="1216"/>
      <c r="Z52" s="1216"/>
      <c r="AA52" s="1216"/>
      <c r="AB52" s="1217"/>
      <c r="AC52" s="68"/>
      <c r="AD52" s="68"/>
      <c r="AE52" s="68"/>
      <c r="AF52" s="129"/>
      <c r="AG52" s="129"/>
      <c r="AH52" s="289"/>
    </row>
    <row r="53" spans="1:34" ht="18.75" customHeight="1" x14ac:dyDescent="0.2">
      <c r="A53" s="161"/>
      <c r="B53" s="1020" t="s">
        <v>529</v>
      </c>
      <c r="C53" s="1020"/>
      <c r="D53" s="1020"/>
      <c r="E53" s="93"/>
      <c r="F53" s="93"/>
      <c r="G53" s="93"/>
      <c r="H53" s="93"/>
      <c r="I53" s="12">
        <v>1</v>
      </c>
      <c r="J53" s="93"/>
      <c r="K53" s="12"/>
      <c r="L53" s="93"/>
      <c r="M53" s="12">
        <v>1</v>
      </c>
      <c r="N53" s="93"/>
      <c r="O53" s="12"/>
      <c r="P53" s="93"/>
      <c r="Q53" s="12">
        <v>1</v>
      </c>
      <c r="R53" s="93"/>
      <c r="S53" s="12"/>
      <c r="T53" s="93"/>
      <c r="U53" s="12">
        <v>1</v>
      </c>
      <c r="V53" s="93"/>
      <c r="W53" s="12"/>
      <c r="X53" s="93"/>
      <c r="Y53" s="12">
        <v>1</v>
      </c>
      <c r="Z53" s="93"/>
      <c r="AA53" s="12"/>
      <c r="AB53" s="93"/>
      <c r="AC53" s="68"/>
      <c r="AD53" s="68"/>
      <c r="AE53" s="68"/>
      <c r="AF53" s="129"/>
      <c r="AG53" s="129"/>
      <c r="AH53" s="289"/>
    </row>
    <row r="54" spans="1:34" ht="18.75" customHeight="1" x14ac:dyDescent="0.2">
      <c r="A54" s="161"/>
      <c r="B54" s="1235" t="s">
        <v>530</v>
      </c>
      <c r="C54" s="1235"/>
      <c r="D54" s="1235"/>
      <c r="E54" s="1215"/>
      <c r="F54" s="1216"/>
      <c r="G54" s="1216"/>
      <c r="H54" s="1216"/>
      <c r="I54" s="1216"/>
      <c r="J54" s="1216"/>
      <c r="K54" s="1216"/>
      <c r="L54" s="1216"/>
      <c r="M54" s="1216"/>
      <c r="N54" s="1216"/>
      <c r="O54" s="1216"/>
      <c r="P54" s="1216"/>
      <c r="Q54" s="1216"/>
      <c r="R54" s="1216"/>
      <c r="S54" s="1216"/>
      <c r="T54" s="1216"/>
      <c r="U54" s="1216"/>
      <c r="V54" s="1216"/>
      <c r="W54" s="1216"/>
      <c r="X54" s="1216"/>
      <c r="Y54" s="1216"/>
      <c r="Z54" s="1216"/>
      <c r="AA54" s="1216"/>
      <c r="AB54" s="1217"/>
      <c r="AC54" s="68"/>
      <c r="AD54" s="68"/>
      <c r="AE54" s="68"/>
      <c r="AF54" s="129"/>
      <c r="AG54" s="129"/>
      <c r="AH54" s="289"/>
    </row>
    <row r="55" spans="1:34" ht="30.95" customHeight="1" x14ac:dyDescent="0.2">
      <c r="A55" s="161"/>
      <c r="B55" s="1020" t="s">
        <v>531</v>
      </c>
      <c r="C55" s="1020"/>
      <c r="D55" s="1020"/>
      <c r="E55" s="93"/>
      <c r="F55" s="93"/>
      <c r="G55" s="93"/>
      <c r="H55" s="93"/>
      <c r="I55" s="12">
        <v>1</v>
      </c>
      <c r="J55" s="93"/>
      <c r="K55" s="12"/>
      <c r="L55" s="93"/>
      <c r="M55" s="12">
        <v>1</v>
      </c>
      <c r="N55" s="93"/>
      <c r="O55" s="12"/>
      <c r="P55" s="93"/>
      <c r="Q55" s="12">
        <v>1</v>
      </c>
      <c r="R55" s="93"/>
      <c r="S55" s="12"/>
      <c r="T55" s="93"/>
      <c r="U55" s="12">
        <v>1</v>
      </c>
      <c r="V55" s="93"/>
      <c r="W55" s="12"/>
      <c r="X55" s="93"/>
      <c r="Y55" s="12">
        <v>1</v>
      </c>
      <c r="Z55" s="93"/>
      <c r="AA55" s="12"/>
      <c r="AB55" s="93"/>
      <c r="AC55" s="68"/>
      <c r="AD55" s="68"/>
      <c r="AE55" s="68"/>
      <c r="AF55" s="129"/>
      <c r="AG55" s="129"/>
      <c r="AH55" s="289"/>
    </row>
    <row r="56" spans="1:34" ht="18.75" customHeight="1" x14ac:dyDescent="0.2">
      <c r="A56" s="161"/>
      <c r="B56" s="1235" t="s">
        <v>532</v>
      </c>
      <c r="C56" s="1235"/>
      <c r="D56" s="1235"/>
      <c r="E56" s="1232"/>
      <c r="F56" s="1233"/>
      <c r="G56" s="1233"/>
      <c r="H56" s="1233"/>
      <c r="I56" s="1233"/>
      <c r="J56" s="1233"/>
      <c r="K56" s="1233"/>
      <c r="L56" s="1233"/>
      <c r="M56" s="1233"/>
      <c r="N56" s="1233"/>
      <c r="O56" s="1233"/>
      <c r="P56" s="1233"/>
      <c r="Q56" s="1233"/>
      <c r="R56" s="1233"/>
      <c r="S56" s="1233"/>
      <c r="T56" s="1233"/>
      <c r="U56" s="1233"/>
      <c r="V56" s="1233"/>
      <c r="W56" s="1233"/>
      <c r="X56" s="1233"/>
      <c r="Y56" s="1233"/>
      <c r="Z56" s="1233"/>
      <c r="AA56" s="1233"/>
      <c r="AB56" s="1234"/>
      <c r="AC56" s="68"/>
      <c r="AD56" s="68"/>
      <c r="AE56" s="68"/>
      <c r="AF56" s="129"/>
      <c r="AG56" s="129"/>
      <c r="AH56" s="289"/>
    </row>
    <row r="57" spans="1:34" ht="32.1" customHeight="1" x14ac:dyDescent="0.2">
      <c r="A57" s="161"/>
      <c r="B57" s="1020" t="s">
        <v>533</v>
      </c>
      <c r="C57" s="1020"/>
      <c r="D57" s="1020"/>
      <c r="E57" s="93"/>
      <c r="F57" s="93"/>
      <c r="G57" s="93"/>
      <c r="H57" s="93"/>
      <c r="I57" s="12"/>
      <c r="J57" s="93"/>
      <c r="K57" s="12">
        <v>1</v>
      </c>
      <c r="L57" s="93"/>
      <c r="M57" s="12"/>
      <c r="N57" s="93"/>
      <c r="O57" s="12"/>
      <c r="P57" s="93"/>
      <c r="Q57" s="12"/>
      <c r="R57" s="93"/>
      <c r="S57" s="12"/>
      <c r="T57" s="93"/>
      <c r="U57" s="12"/>
      <c r="V57" s="93"/>
      <c r="W57" s="12"/>
      <c r="X57" s="93"/>
      <c r="Y57" s="12"/>
      <c r="Z57" s="93"/>
      <c r="AA57" s="12"/>
      <c r="AB57" s="93"/>
      <c r="AC57" s="68"/>
      <c r="AD57" s="68"/>
      <c r="AE57" s="68"/>
      <c r="AF57" s="129"/>
      <c r="AG57" s="129"/>
      <c r="AH57" s="289"/>
    </row>
    <row r="58" spans="1:34" ht="27.6" customHeight="1" x14ac:dyDescent="0.2">
      <c r="A58" s="161"/>
      <c r="B58" s="1235" t="s">
        <v>534</v>
      </c>
      <c r="C58" s="1235"/>
      <c r="D58" s="1235"/>
      <c r="E58" s="1215"/>
      <c r="F58" s="1216"/>
      <c r="G58" s="1216"/>
      <c r="H58" s="1216"/>
      <c r="I58" s="1216"/>
      <c r="J58" s="1216"/>
      <c r="K58" s="1216"/>
      <c r="L58" s="1216"/>
      <c r="M58" s="1216"/>
      <c r="N58" s="1216"/>
      <c r="O58" s="1216"/>
      <c r="P58" s="1216"/>
      <c r="Q58" s="1216"/>
      <c r="R58" s="1216"/>
      <c r="S58" s="1216"/>
      <c r="T58" s="1216"/>
      <c r="U58" s="1216"/>
      <c r="V58" s="1216"/>
      <c r="W58" s="1216"/>
      <c r="X58" s="1216"/>
      <c r="Y58" s="1216"/>
      <c r="Z58" s="1216"/>
      <c r="AA58" s="1216"/>
      <c r="AB58" s="1217"/>
      <c r="AC58" s="68"/>
      <c r="AD58" s="68"/>
      <c r="AE58" s="68"/>
      <c r="AF58" s="129"/>
      <c r="AG58" s="129"/>
      <c r="AH58" s="289"/>
    </row>
    <row r="59" spans="1:34" ht="32.450000000000003" customHeight="1" x14ac:dyDescent="0.2">
      <c r="A59" s="161"/>
      <c r="B59" s="1020" t="s">
        <v>535</v>
      </c>
      <c r="C59" s="1020"/>
      <c r="D59" s="1020"/>
      <c r="E59" s="93"/>
      <c r="F59" s="93"/>
      <c r="G59" s="93"/>
      <c r="H59" s="93"/>
      <c r="I59" s="12"/>
      <c r="J59" s="93"/>
      <c r="K59" s="12">
        <v>1</v>
      </c>
      <c r="L59" s="93"/>
      <c r="M59" s="12"/>
      <c r="N59" s="93"/>
      <c r="O59" s="12"/>
      <c r="P59" s="93"/>
      <c r="Q59" s="12"/>
      <c r="R59" s="93"/>
      <c r="S59" s="12"/>
      <c r="T59" s="93"/>
      <c r="U59" s="12"/>
      <c r="V59" s="93"/>
      <c r="W59" s="12"/>
      <c r="X59" s="93"/>
      <c r="Y59" s="12"/>
      <c r="Z59" s="93"/>
      <c r="AA59" s="12"/>
      <c r="AB59" s="93"/>
      <c r="AC59" s="68"/>
      <c r="AD59" s="68"/>
      <c r="AE59" s="68"/>
      <c r="AF59" s="129"/>
      <c r="AG59" s="129"/>
      <c r="AH59" s="289"/>
    </row>
    <row r="60" spans="1:34" ht="30.95" customHeight="1" x14ac:dyDescent="0.2">
      <c r="A60" s="161"/>
      <c r="B60" s="1235" t="s">
        <v>536</v>
      </c>
      <c r="C60" s="1235"/>
      <c r="D60" s="1235"/>
      <c r="E60" s="1215"/>
      <c r="F60" s="1216"/>
      <c r="G60" s="1216"/>
      <c r="H60" s="1216"/>
      <c r="I60" s="1216"/>
      <c r="J60" s="1216"/>
      <c r="K60" s="1216"/>
      <c r="L60" s="1216"/>
      <c r="M60" s="1216"/>
      <c r="N60" s="1216"/>
      <c r="O60" s="1216"/>
      <c r="P60" s="1216"/>
      <c r="Q60" s="1216"/>
      <c r="R60" s="1216"/>
      <c r="S60" s="1216"/>
      <c r="T60" s="1216"/>
      <c r="U60" s="1216"/>
      <c r="V60" s="1216"/>
      <c r="W60" s="1216"/>
      <c r="X60" s="1216"/>
      <c r="Y60" s="1216"/>
      <c r="Z60" s="1216"/>
      <c r="AA60" s="1216"/>
      <c r="AB60" s="1217"/>
      <c r="AC60" s="68"/>
      <c r="AD60" s="68"/>
      <c r="AE60" s="68"/>
      <c r="AF60" s="129"/>
      <c r="AG60" s="129"/>
      <c r="AH60" s="289"/>
    </row>
    <row r="61" spans="1:34" ht="32.450000000000003" customHeight="1" x14ac:dyDescent="0.2">
      <c r="A61" s="161"/>
      <c r="B61" s="1227" t="s">
        <v>537</v>
      </c>
      <c r="C61" s="1228"/>
      <c r="D61" s="1228"/>
      <c r="E61" s="93"/>
      <c r="F61" s="93"/>
      <c r="G61" s="93"/>
      <c r="H61" s="93"/>
      <c r="I61" s="12"/>
      <c r="J61" s="93"/>
      <c r="K61" s="12"/>
      <c r="L61" s="93"/>
      <c r="M61" s="12"/>
      <c r="N61" s="93"/>
      <c r="O61" s="12"/>
      <c r="P61" s="93"/>
      <c r="Q61" s="12"/>
      <c r="R61" s="93"/>
      <c r="S61" s="12">
        <v>1</v>
      </c>
      <c r="T61" s="93"/>
      <c r="U61" s="12"/>
      <c r="V61" s="93"/>
      <c r="W61" s="12"/>
      <c r="X61" s="93"/>
      <c r="Y61" s="12"/>
      <c r="Z61" s="93"/>
      <c r="AA61" s="12"/>
      <c r="AB61" s="93"/>
      <c r="AC61" s="68"/>
      <c r="AD61" s="68"/>
      <c r="AE61" s="68"/>
      <c r="AF61" s="129"/>
      <c r="AG61" s="129"/>
      <c r="AH61" s="289"/>
    </row>
    <row r="62" spans="1:34" ht="30.95" customHeight="1" x14ac:dyDescent="0.2">
      <c r="A62" s="161"/>
      <c r="B62" s="1020" t="s">
        <v>538</v>
      </c>
      <c r="C62" s="1020"/>
      <c r="D62" s="1020"/>
      <c r="E62" s="93"/>
      <c r="F62" s="93"/>
      <c r="G62" s="93"/>
      <c r="H62" s="93"/>
      <c r="I62" s="12">
        <v>1</v>
      </c>
      <c r="J62" s="93"/>
      <c r="K62" s="12"/>
      <c r="L62" s="93"/>
      <c r="M62" s="12">
        <v>1</v>
      </c>
      <c r="N62" s="93"/>
      <c r="O62" s="12"/>
      <c r="P62" s="93"/>
      <c r="Q62" s="12">
        <v>1</v>
      </c>
      <c r="R62" s="93"/>
      <c r="S62" s="12"/>
      <c r="T62" s="93"/>
      <c r="U62" s="12">
        <v>1</v>
      </c>
      <c r="V62" s="93"/>
      <c r="W62" s="12"/>
      <c r="X62" s="93"/>
      <c r="Y62" s="12">
        <v>1</v>
      </c>
      <c r="Z62" s="93"/>
      <c r="AA62" s="12"/>
      <c r="AB62" s="93"/>
      <c r="AC62" s="68"/>
      <c r="AD62" s="68"/>
      <c r="AE62" s="68"/>
      <c r="AF62" s="129"/>
      <c r="AG62" s="129"/>
      <c r="AH62" s="289"/>
    </row>
    <row r="63" spans="1:34" ht="24" customHeight="1" thickBot="1" x14ac:dyDescent="0.25">
      <c r="A63" s="757" t="s">
        <v>267</v>
      </c>
      <c r="B63" s="1224" t="s">
        <v>268</v>
      </c>
      <c r="C63" s="1225"/>
      <c r="D63" s="1226"/>
      <c r="E63" s="1183"/>
      <c r="F63" s="1183"/>
      <c r="G63" s="1183"/>
      <c r="H63" s="1183"/>
      <c r="I63" s="1183"/>
      <c r="J63" s="1183"/>
      <c r="K63" s="1183"/>
      <c r="L63" s="1183"/>
      <c r="M63" s="1183"/>
      <c r="N63" s="1183"/>
      <c r="O63" s="1183"/>
      <c r="P63" s="1183"/>
      <c r="Q63" s="1183"/>
      <c r="R63" s="1183"/>
      <c r="S63" s="1183"/>
      <c r="T63" s="1183"/>
      <c r="U63" s="1183"/>
      <c r="V63" s="1183"/>
      <c r="W63" s="1183"/>
      <c r="X63" s="1183"/>
      <c r="Y63" s="1183"/>
      <c r="Z63" s="1183"/>
      <c r="AA63" s="1183"/>
      <c r="AB63" s="1184"/>
      <c r="AC63" s="892" t="s">
        <v>269</v>
      </c>
      <c r="AD63" s="892"/>
      <c r="AE63" s="893"/>
      <c r="AF63" s="6">
        <f>SUM(AF48:AF50)</f>
        <v>3</v>
      </c>
      <c r="AG63" s="6">
        <f>SUM(AG48:AG50)</f>
        <v>0</v>
      </c>
      <c r="AH63" s="10">
        <f>AVERAGE(AH48:AH50)</f>
        <v>0</v>
      </c>
    </row>
    <row r="64" spans="1:34" ht="15" customHeight="1" x14ac:dyDescent="0.2">
      <c r="A64" s="672"/>
      <c r="B64" s="726" t="s">
        <v>270</v>
      </c>
      <c r="C64" s="727"/>
      <c r="D64" s="728"/>
      <c r="E64" s="13"/>
      <c r="F64" s="11"/>
      <c r="G64" s="11"/>
      <c r="H64" s="11"/>
      <c r="I64" s="11">
        <v>1</v>
      </c>
      <c r="J64" s="11"/>
      <c r="K64" s="11"/>
      <c r="L64" s="11"/>
      <c r="M64" s="11"/>
      <c r="N64" s="11"/>
      <c r="O64" s="11">
        <v>1</v>
      </c>
      <c r="P64" s="11"/>
      <c r="Q64" s="11"/>
      <c r="R64" s="11"/>
      <c r="S64" s="11"/>
      <c r="T64" s="11"/>
      <c r="U64" s="11">
        <v>1</v>
      </c>
      <c r="V64" s="11"/>
      <c r="W64" s="11"/>
      <c r="X64" s="11"/>
      <c r="Y64" s="11"/>
      <c r="Z64" s="11"/>
      <c r="AA64" s="11">
        <v>1</v>
      </c>
      <c r="AB64" s="26"/>
      <c r="AC64" s="14"/>
      <c r="AD64" s="14"/>
      <c r="AE64" s="14"/>
      <c r="AF64" s="14"/>
      <c r="AG64" s="14"/>
      <c r="AH64" s="15"/>
    </row>
    <row r="65" spans="1:34" ht="15" customHeight="1" x14ac:dyDescent="0.2">
      <c r="A65" s="672"/>
      <c r="B65" s="894" t="s">
        <v>271</v>
      </c>
      <c r="C65" s="895"/>
      <c r="D65" s="896"/>
      <c r="E65" s="13">
        <v>1</v>
      </c>
      <c r="F65" s="11"/>
      <c r="G65" s="11">
        <v>1</v>
      </c>
      <c r="H65" s="11"/>
      <c r="I65" s="11">
        <v>1</v>
      </c>
      <c r="J65" s="11"/>
      <c r="K65" s="11">
        <v>1</v>
      </c>
      <c r="L65" s="11"/>
      <c r="M65" s="11">
        <v>1</v>
      </c>
      <c r="N65" s="11"/>
      <c r="O65" s="11">
        <v>1</v>
      </c>
      <c r="P65" s="11"/>
      <c r="Q65" s="11">
        <v>1</v>
      </c>
      <c r="R65" s="11"/>
      <c r="S65" s="11">
        <v>1</v>
      </c>
      <c r="T65" s="11"/>
      <c r="U65" s="11">
        <v>1</v>
      </c>
      <c r="V65" s="11"/>
      <c r="W65" s="11">
        <v>1</v>
      </c>
      <c r="X65" s="11"/>
      <c r="Y65" s="11">
        <v>1</v>
      </c>
      <c r="Z65" s="11"/>
      <c r="AA65" s="11">
        <v>1</v>
      </c>
      <c r="AB65" s="26"/>
      <c r="AC65" s="14"/>
      <c r="AD65" s="14"/>
      <c r="AE65" s="14"/>
      <c r="AF65" s="14"/>
      <c r="AG65" s="14"/>
      <c r="AH65" s="15"/>
    </row>
    <row r="66" spans="1:34" ht="15" customHeight="1" thickBot="1" x14ac:dyDescent="0.25">
      <c r="A66" s="672"/>
      <c r="B66" s="988" t="s">
        <v>272</v>
      </c>
      <c r="C66" s="989"/>
      <c r="D66" s="1132"/>
      <c r="E66" s="27"/>
      <c r="F66" s="28"/>
      <c r="G66" s="28"/>
      <c r="H66" s="28"/>
      <c r="I66" s="28"/>
      <c r="J66" s="28"/>
      <c r="K66" s="28"/>
      <c r="L66" s="28"/>
      <c r="M66" s="28"/>
      <c r="N66" s="28"/>
      <c r="O66" s="28"/>
      <c r="P66" s="28"/>
      <c r="Q66" s="28">
        <v>1</v>
      </c>
      <c r="R66" s="28"/>
      <c r="S66" s="28"/>
      <c r="T66" s="28"/>
      <c r="U66" s="28"/>
      <c r="V66" s="28"/>
      <c r="W66" s="28"/>
      <c r="X66" s="28"/>
      <c r="Y66" s="28">
        <v>1</v>
      </c>
      <c r="Z66" s="28"/>
      <c r="AA66" s="28"/>
      <c r="AB66" s="29"/>
      <c r="AC66" s="14"/>
      <c r="AD66" s="14"/>
      <c r="AE66" s="14"/>
      <c r="AF66" s="14"/>
      <c r="AG66" s="14"/>
      <c r="AH66" s="15"/>
    </row>
    <row r="67" spans="1:34" ht="24.75" customHeight="1" thickBot="1" x14ac:dyDescent="0.25">
      <c r="A67" s="672"/>
      <c r="B67" s="887" t="s">
        <v>273</v>
      </c>
      <c r="C67" s="888"/>
      <c r="D67" s="889"/>
      <c r="E67" s="321"/>
      <c r="F67" s="321"/>
      <c r="G67" s="321"/>
      <c r="H67" s="321"/>
      <c r="I67" s="321"/>
      <c r="J67" s="321"/>
      <c r="K67" s="321"/>
      <c r="L67" s="331"/>
      <c r="M67" s="321"/>
      <c r="N67" s="321"/>
      <c r="O67" s="321"/>
      <c r="P67" s="321"/>
      <c r="Q67" s="321"/>
      <c r="R67" s="321"/>
      <c r="S67" s="321"/>
      <c r="T67" s="321"/>
      <c r="U67" s="321"/>
      <c r="V67" s="321"/>
      <c r="W67" s="321"/>
      <c r="X67" s="321"/>
      <c r="Y67" s="321"/>
      <c r="Z67" s="321"/>
      <c r="AA67" s="321"/>
      <c r="AB67" s="321"/>
      <c r="AC67" s="322"/>
      <c r="AD67" s="322"/>
      <c r="AE67" s="322"/>
      <c r="AF67" s="322"/>
      <c r="AG67" s="322"/>
      <c r="AH67" s="323"/>
    </row>
    <row r="68" spans="1:34" ht="15" customHeight="1" thickBot="1" x14ac:dyDescent="0.25">
      <c r="A68" s="672"/>
      <c r="B68" s="726" t="s">
        <v>274</v>
      </c>
      <c r="C68" s="727"/>
      <c r="D68" s="728"/>
      <c r="E68" s="27"/>
      <c r="F68" s="28"/>
      <c r="G68" s="28"/>
      <c r="H68" s="28"/>
      <c r="I68" s="28">
        <v>1</v>
      </c>
      <c r="J68" s="28"/>
      <c r="K68" s="28"/>
      <c r="L68" s="28"/>
      <c r="M68" s="28"/>
      <c r="N68" s="28"/>
      <c r="O68" s="28">
        <v>1</v>
      </c>
      <c r="P68" s="28"/>
      <c r="Q68" s="28"/>
      <c r="R68" s="28"/>
      <c r="S68" s="28"/>
      <c r="T68" s="28"/>
      <c r="U68" s="28">
        <v>1</v>
      </c>
      <c r="V68" s="28"/>
      <c r="W68" s="28"/>
      <c r="X68" s="28"/>
      <c r="Y68" s="28"/>
      <c r="Z68" s="28"/>
      <c r="AA68" s="28">
        <v>1</v>
      </c>
      <c r="AB68" s="29"/>
      <c r="AC68" s="14"/>
      <c r="AD68" s="14"/>
      <c r="AE68" s="14"/>
      <c r="AF68" s="14"/>
      <c r="AG68" s="14"/>
      <c r="AH68" s="15"/>
    </row>
    <row r="69" spans="1:34" ht="24" customHeight="1" thickBot="1" x14ac:dyDescent="0.25">
      <c r="A69" s="757" t="s">
        <v>212</v>
      </c>
      <c r="B69" s="887" t="s">
        <v>275</v>
      </c>
      <c r="C69" s="888"/>
      <c r="D69" s="889"/>
      <c r="E69" s="324"/>
      <c r="F69" s="325"/>
      <c r="G69" s="325"/>
      <c r="H69" s="325"/>
      <c r="I69" s="325"/>
      <c r="J69" s="325"/>
      <c r="K69" s="325"/>
      <c r="L69" s="332"/>
      <c r="M69" s="325"/>
      <c r="N69" s="325"/>
      <c r="O69" s="325"/>
      <c r="P69" s="325"/>
      <c r="Q69" s="325"/>
      <c r="R69" s="325"/>
      <c r="S69" s="325"/>
      <c r="T69" s="325"/>
      <c r="U69" s="325"/>
      <c r="V69" s="325"/>
      <c r="W69" s="325"/>
      <c r="X69" s="325"/>
      <c r="Y69" s="325"/>
      <c r="Z69" s="325"/>
      <c r="AA69" s="325"/>
      <c r="AB69" s="325"/>
      <c r="AC69" s="325"/>
      <c r="AD69" s="325"/>
      <c r="AE69" s="325"/>
      <c r="AF69" s="325"/>
      <c r="AG69" s="325"/>
      <c r="AH69" s="326"/>
    </row>
    <row r="70" spans="1:34" ht="30" customHeight="1" thickBot="1" x14ac:dyDescent="0.25">
      <c r="A70" s="672"/>
      <c r="B70" s="761" t="s">
        <v>276</v>
      </c>
      <c r="C70" s="762"/>
      <c r="D70" s="763"/>
      <c r="E70" s="30"/>
      <c r="F70" s="31"/>
      <c r="G70" s="31"/>
      <c r="H70" s="31"/>
      <c r="I70" s="31">
        <v>1</v>
      </c>
      <c r="J70" s="31"/>
      <c r="K70" s="31"/>
      <c r="L70" s="31"/>
      <c r="M70" s="31"/>
      <c r="N70" s="31"/>
      <c r="O70" s="31">
        <v>1</v>
      </c>
      <c r="P70" s="31"/>
      <c r="Q70" s="31"/>
      <c r="R70" s="31"/>
      <c r="S70" s="31"/>
      <c r="T70" s="31"/>
      <c r="U70" s="31">
        <v>1</v>
      </c>
      <c r="V70" s="31"/>
      <c r="W70" s="31"/>
      <c r="X70" s="31"/>
      <c r="Y70" s="31"/>
      <c r="Z70" s="31"/>
      <c r="AA70" s="31">
        <v>1</v>
      </c>
      <c r="AB70" s="32"/>
      <c r="AC70" s="16"/>
      <c r="AD70" s="16"/>
      <c r="AE70" s="16"/>
      <c r="AF70" s="16"/>
      <c r="AG70" s="16"/>
      <c r="AH70" s="17"/>
    </row>
    <row r="71" spans="1:34" ht="13.5" thickBot="1" x14ac:dyDescent="0.25">
      <c r="A71" s="39"/>
      <c r="B71" s="34"/>
      <c r="C71" s="34"/>
      <c r="D71" s="34"/>
      <c r="E71" s="40"/>
      <c r="F71" s="40"/>
      <c r="G71" s="40"/>
      <c r="H71" s="40"/>
      <c r="I71" s="40"/>
      <c r="J71" s="40"/>
      <c r="K71" s="40"/>
      <c r="L71" s="159"/>
      <c r="M71" s="40"/>
      <c r="N71" s="40"/>
      <c r="O71" s="41"/>
      <c r="P71" s="41"/>
      <c r="Q71" s="41"/>
      <c r="R71" s="41"/>
      <c r="S71" s="41"/>
      <c r="T71" s="41"/>
      <c r="U71" s="41"/>
      <c r="V71" s="41"/>
      <c r="W71" s="41"/>
      <c r="X71" s="41"/>
      <c r="Y71" s="41"/>
      <c r="Z71" s="41"/>
      <c r="AA71" s="41"/>
      <c r="AB71" s="41"/>
      <c r="AC71" s="41"/>
      <c r="AD71" s="41"/>
      <c r="AE71" s="41"/>
      <c r="AF71" s="41"/>
      <c r="AG71" s="41"/>
      <c r="AH71" s="42"/>
    </row>
    <row r="72" spans="1:34" ht="30" customHeight="1" x14ac:dyDescent="0.2">
      <c r="A72" s="904" t="s">
        <v>277</v>
      </c>
      <c r="B72" s="905"/>
      <c r="C72" s="905"/>
      <c r="D72" s="905"/>
      <c r="E72" s="905"/>
      <c r="F72" s="905"/>
      <c r="G72" s="905"/>
      <c r="H72" s="905"/>
      <c r="I72" s="905"/>
      <c r="J72" s="905"/>
      <c r="K72" s="905"/>
      <c r="L72" s="905"/>
      <c r="M72" s="905"/>
      <c r="N72" s="905"/>
      <c r="O72" s="905"/>
      <c r="P72" s="905"/>
      <c r="Q72" s="905"/>
      <c r="R72" s="905"/>
      <c r="S72" s="905"/>
      <c r="T72" s="905"/>
      <c r="U72" s="905"/>
      <c r="V72" s="905"/>
      <c r="W72" s="905"/>
      <c r="X72" s="905"/>
      <c r="Y72" s="905"/>
      <c r="Z72" s="905"/>
      <c r="AA72" s="905"/>
      <c r="AB72" s="905"/>
      <c r="AC72" s="905"/>
      <c r="AD72" s="905"/>
      <c r="AE72" s="905"/>
      <c r="AF72" s="905"/>
      <c r="AG72" s="905"/>
      <c r="AH72" s="906"/>
    </row>
    <row r="73" spans="1:34" ht="17.25" customHeight="1" thickBot="1" x14ac:dyDescent="0.25">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row>
    <row r="74" spans="1:34" ht="15" customHeight="1" x14ac:dyDescent="0.2">
      <c r="A74" s="44"/>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6"/>
    </row>
    <row r="75" spans="1:34" ht="30" customHeight="1" x14ac:dyDescent="0.2">
      <c r="A75" s="767" t="s">
        <v>278</v>
      </c>
      <c r="B75" s="768"/>
      <c r="C75" s="768" t="s">
        <v>539</v>
      </c>
      <c r="D75" s="768"/>
      <c r="E75" s="768"/>
      <c r="F75" s="768"/>
      <c r="G75" s="768"/>
      <c r="H75" s="768"/>
      <c r="I75" s="768"/>
      <c r="J75" s="768"/>
      <c r="K75" s="768"/>
      <c r="L75" s="768"/>
      <c r="M75" s="769" t="s">
        <v>280</v>
      </c>
      <c r="N75" s="770"/>
      <c r="O75" s="770"/>
      <c r="P75" s="770"/>
      <c r="Q75" s="770"/>
      <c r="R75" s="768" t="s">
        <v>501</v>
      </c>
      <c r="S75" s="768"/>
      <c r="T75" s="768"/>
      <c r="U75" s="768"/>
      <c r="V75" s="768"/>
      <c r="W75" s="771"/>
      <c r="X75" s="769" t="s">
        <v>282</v>
      </c>
      <c r="Y75" s="770"/>
      <c r="Z75" s="770"/>
      <c r="AA75" s="770"/>
      <c r="AB75" s="770"/>
      <c r="AC75" s="768" t="s">
        <v>454</v>
      </c>
      <c r="AD75" s="768"/>
      <c r="AE75" s="768"/>
      <c r="AF75" s="768"/>
      <c r="AG75" s="768"/>
      <c r="AH75" s="772"/>
    </row>
    <row r="76" spans="1:34" ht="30" customHeight="1" x14ac:dyDescent="0.2">
      <c r="A76" s="907" t="s">
        <v>284</v>
      </c>
      <c r="B76" s="908"/>
      <c r="C76" s="908"/>
      <c r="D76" s="908"/>
      <c r="E76" s="909" t="s">
        <v>285</v>
      </c>
      <c r="F76" s="909"/>
      <c r="G76" s="909"/>
      <c r="H76" s="909"/>
      <c r="I76" s="909" t="s">
        <v>286</v>
      </c>
      <c r="J76" s="909"/>
      <c r="K76" s="909"/>
      <c r="L76" s="909"/>
      <c r="M76" s="909"/>
      <c r="N76" s="909"/>
      <c r="O76" s="909"/>
      <c r="P76" s="909"/>
      <c r="Q76" s="909"/>
      <c r="R76" s="909"/>
      <c r="S76" s="909"/>
      <c r="T76" s="909"/>
      <c r="U76" s="910" t="s">
        <v>287</v>
      </c>
      <c r="V76" s="910"/>
      <c r="W76" s="910"/>
      <c r="X76" s="910"/>
      <c r="Y76" s="910"/>
      <c r="Z76" s="910"/>
      <c r="AA76" s="910"/>
      <c r="AB76" s="910"/>
      <c r="AC76" s="910"/>
      <c r="AD76" s="910"/>
      <c r="AE76" s="910"/>
      <c r="AF76" s="910"/>
      <c r="AG76" s="910"/>
      <c r="AH76" s="911"/>
    </row>
    <row r="77" spans="1:34" ht="30" customHeight="1" x14ac:dyDescent="0.2">
      <c r="A77" s="907"/>
      <c r="B77" s="908"/>
      <c r="C77" s="908"/>
      <c r="D77" s="908"/>
      <c r="E77" s="909"/>
      <c r="F77" s="909"/>
      <c r="G77" s="909"/>
      <c r="H77" s="909"/>
      <c r="I77" s="69" t="s">
        <v>14</v>
      </c>
      <c r="J77" s="69" t="s">
        <v>15</v>
      </c>
      <c r="K77" s="69" t="s">
        <v>16</v>
      </c>
      <c r="L77" s="69" t="s">
        <v>17</v>
      </c>
      <c r="M77" s="69" t="s">
        <v>18</v>
      </c>
      <c r="N77" s="69" t="s">
        <v>19</v>
      </c>
      <c r="O77" s="69" t="s">
        <v>20</v>
      </c>
      <c r="P77" s="69" t="s">
        <v>21</v>
      </c>
      <c r="Q77" s="69" t="s">
        <v>22</v>
      </c>
      <c r="R77" s="69" t="s">
        <v>23</v>
      </c>
      <c r="S77" s="69" t="s">
        <v>24</v>
      </c>
      <c r="T77" s="69" t="s">
        <v>25</v>
      </c>
      <c r="U77" s="743"/>
      <c r="V77" s="743"/>
      <c r="W77" s="743"/>
      <c r="X77" s="743"/>
      <c r="Y77" s="743"/>
      <c r="Z77" s="743"/>
      <c r="AA77" s="743"/>
      <c r="AB77" s="743"/>
      <c r="AC77" s="743"/>
      <c r="AD77" s="743"/>
      <c r="AE77" s="743"/>
      <c r="AF77" s="743"/>
      <c r="AG77" s="743"/>
      <c r="AH77" s="744"/>
    </row>
    <row r="78" spans="1:34" ht="69.95" customHeight="1" x14ac:dyDescent="0.2">
      <c r="A78" s="1133" t="s">
        <v>540</v>
      </c>
      <c r="B78" s="1134"/>
      <c r="C78" s="1134"/>
      <c r="D78" s="1135"/>
      <c r="E78" s="912" t="s">
        <v>289</v>
      </c>
      <c r="F78" s="912"/>
      <c r="G78" s="912"/>
      <c r="H78" s="912"/>
      <c r="I78" s="57"/>
      <c r="J78" s="12"/>
      <c r="K78" s="12"/>
      <c r="L78" s="12"/>
      <c r="M78" s="12"/>
      <c r="N78" s="12"/>
      <c r="O78" s="12"/>
      <c r="P78" s="12"/>
      <c r="Q78" s="12"/>
      <c r="R78" s="12"/>
      <c r="S78" s="12"/>
      <c r="T78" s="12"/>
      <c r="U78" s="745"/>
      <c r="V78" s="745"/>
      <c r="W78" s="745"/>
      <c r="X78" s="745"/>
      <c r="Y78" s="745"/>
      <c r="Z78" s="745"/>
      <c r="AA78" s="745"/>
      <c r="AB78" s="745"/>
      <c r="AC78" s="745"/>
      <c r="AD78" s="745"/>
      <c r="AE78" s="745"/>
      <c r="AF78" s="745"/>
      <c r="AG78" s="745"/>
      <c r="AH78" s="746"/>
    </row>
    <row r="79" spans="1:34" ht="69.95" customHeight="1" x14ac:dyDescent="0.2">
      <c r="A79" s="1136"/>
      <c r="B79" s="1137"/>
      <c r="C79" s="1137"/>
      <c r="D79" s="1138"/>
      <c r="E79" s="912" t="s">
        <v>290</v>
      </c>
      <c r="F79" s="912"/>
      <c r="G79" s="912"/>
      <c r="H79" s="912"/>
      <c r="I79" s="12"/>
      <c r="J79" s="12"/>
      <c r="K79" s="12"/>
      <c r="L79" s="12"/>
      <c r="M79" s="12"/>
      <c r="N79" s="12"/>
      <c r="O79" s="12"/>
      <c r="P79" s="12"/>
      <c r="Q79" s="12"/>
      <c r="R79" s="12"/>
      <c r="S79" s="12"/>
      <c r="T79" s="12"/>
      <c r="U79" s="745"/>
      <c r="V79" s="745"/>
      <c r="W79" s="745"/>
      <c r="X79" s="745"/>
      <c r="Y79" s="745"/>
      <c r="Z79" s="745"/>
      <c r="AA79" s="745"/>
      <c r="AB79" s="745"/>
      <c r="AC79" s="745"/>
      <c r="AD79" s="745"/>
      <c r="AE79" s="745"/>
      <c r="AF79" s="745"/>
      <c r="AG79" s="745"/>
      <c r="AH79" s="746"/>
    </row>
    <row r="80" spans="1:34" ht="69.95" customHeight="1" x14ac:dyDescent="0.2">
      <c r="A80" s="1136"/>
      <c r="B80" s="1137"/>
      <c r="C80" s="1137"/>
      <c r="D80" s="1138"/>
      <c r="E80" s="913" t="s">
        <v>291</v>
      </c>
      <c r="F80" s="913"/>
      <c r="G80" s="913"/>
      <c r="H80" s="913"/>
      <c r="I80" s="58" t="e">
        <f t="shared" ref="I80:T80" si="5">+I79/I78</f>
        <v>#DIV/0!</v>
      </c>
      <c r="J80" s="58" t="e">
        <f t="shared" si="5"/>
        <v>#DIV/0!</v>
      </c>
      <c r="K80" s="58" t="e">
        <f t="shared" si="5"/>
        <v>#DIV/0!</v>
      </c>
      <c r="L80" s="58" t="e">
        <f t="shared" si="5"/>
        <v>#DIV/0!</v>
      </c>
      <c r="M80" s="58" t="e">
        <f t="shared" si="5"/>
        <v>#DIV/0!</v>
      </c>
      <c r="N80" s="58" t="e">
        <f t="shared" si="5"/>
        <v>#DIV/0!</v>
      </c>
      <c r="O80" s="58" t="e">
        <f t="shared" si="5"/>
        <v>#DIV/0!</v>
      </c>
      <c r="P80" s="58" t="e">
        <f t="shared" si="5"/>
        <v>#DIV/0!</v>
      </c>
      <c r="Q80" s="58" t="e">
        <f t="shared" si="5"/>
        <v>#DIV/0!</v>
      </c>
      <c r="R80" s="58" t="e">
        <f t="shared" si="5"/>
        <v>#DIV/0!</v>
      </c>
      <c r="S80" s="58" t="e">
        <f t="shared" si="5"/>
        <v>#DIV/0!</v>
      </c>
      <c r="T80" s="58" t="e">
        <f t="shared" si="5"/>
        <v>#DIV/0!</v>
      </c>
      <c r="U80" s="745"/>
      <c r="V80" s="745"/>
      <c r="W80" s="745"/>
      <c r="X80" s="745"/>
      <c r="Y80" s="745"/>
      <c r="Z80" s="745"/>
      <c r="AA80" s="745"/>
      <c r="AB80" s="745"/>
      <c r="AC80" s="745"/>
      <c r="AD80" s="745"/>
      <c r="AE80" s="745"/>
      <c r="AF80" s="745"/>
      <c r="AG80" s="745"/>
      <c r="AH80" s="746"/>
    </row>
    <row r="81" spans="1:34" ht="69.95" customHeight="1" x14ac:dyDescent="0.2">
      <c r="A81" s="1139"/>
      <c r="B81" s="1140"/>
      <c r="C81" s="1140"/>
      <c r="D81" s="1141"/>
      <c r="E81" s="913" t="s">
        <v>292</v>
      </c>
      <c r="F81" s="913"/>
      <c r="G81" s="913"/>
      <c r="H81" s="913"/>
      <c r="I81" s="59">
        <v>0.85</v>
      </c>
      <c r="J81" s="59">
        <v>0.85</v>
      </c>
      <c r="K81" s="59">
        <v>0.85</v>
      </c>
      <c r="L81" s="59">
        <v>0.85</v>
      </c>
      <c r="M81" s="59">
        <v>0.85</v>
      </c>
      <c r="N81" s="59">
        <v>0.85</v>
      </c>
      <c r="O81" s="59">
        <v>0.85</v>
      </c>
      <c r="P81" s="59">
        <v>0.85</v>
      </c>
      <c r="Q81" s="59">
        <v>0.85</v>
      </c>
      <c r="R81" s="59">
        <v>0.85</v>
      </c>
      <c r="S81" s="59">
        <v>0.85</v>
      </c>
      <c r="T81" s="59">
        <v>0.85</v>
      </c>
      <c r="U81" s="745"/>
      <c r="V81" s="745"/>
      <c r="W81" s="745"/>
      <c r="X81" s="745"/>
      <c r="Y81" s="745"/>
      <c r="Z81" s="745"/>
      <c r="AA81" s="745"/>
      <c r="AB81" s="745"/>
      <c r="AC81" s="745"/>
      <c r="AD81" s="745"/>
      <c r="AE81" s="745"/>
      <c r="AF81" s="745"/>
      <c r="AG81" s="745"/>
      <c r="AH81" s="746"/>
    </row>
    <row r="82" spans="1:34" ht="34.5" customHeight="1" x14ac:dyDescent="0.2">
      <c r="A82" s="914" t="s">
        <v>293</v>
      </c>
      <c r="B82" s="915"/>
      <c r="C82" s="915"/>
      <c r="D82" s="915"/>
      <c r="E82" s="915"/>
      <c r="F82" s="915"/>
      <c r="G82" s="915"/>
      <c r="H82" s="915"/>
      <c r="I82" s="915"/>
      <c r="J82" s="915"/>
      <c r="K82" s="915"/>
      <c r="L82" s="915"/>
      <c r="M82" s="915"/>
      <c r="N82" s="915"/>
      <c r="O82" s="915"/>
      <c r="P82" s="915"/>
      <c r="Q82" s="915"/>
      <c r="R82" s="915"/>
      <c r="S82" s="915"/>
      <c r="T82" s="915"/>
      <c r="U82" s="915"/>
      <c r="V82" s="915"/>
      <c r="W82" s="915"/>
      <c r="X82" s="915"/>
      <c r="Y82" s="915"/>
      <c r="Z82" s="915"/>
      <c r="AA82" s="915"/>
      <c r="AB82" s="915"/>
      <c r="AC82" s="915"/>
      <c r="AD82" s="915"/>
      <c r="AE82" s="915"/>
      <c r="AF82" s="915"/>
      <c r="AG82" s="915"/>
      <c r="AH82" s="916"/>
    </row>
    <row r="83" spans="1:34" ht="15" customHeight="1" thickBot="1" x14ac:dyDescent="0.25">
      <c r="A83" s="917"/>
      <c r="B83" s="918"/>
      <c r="C83" s="918"/>
      <c r="D83" s="918"/>
      <c r="E83" s="918"/>
      <c r="F83" s="918"/>
      <c r="G83" s="918"/>
      <c r="H83" s="918"/>
      <c r="I83" s="918"/>
      <c r="J83" s="918"/>
      <c r="K83" s="918"/>
      <c r="L83" s="918"/>
      <c r="M83" s="918"/>
      <c r="N83" s="918"/>
      <c r="O83" s="918"/>
      <c r="P83" s="918"/>
      <c r="Q83" s="918"/>
      <c r="R83" s="918"/>
      <c r="S83" s="918"/>
      <c r="T83" s="918"/>
      <c r="U83" s="918"/>
      <c r="V83" s="918"/>
      <c r="W83" s="918"/>
      <c r="X83" s="918"/>
      <c r="Y83" s="918"/>
      <c r="Z83" s="918"/>
      <c r="AA83" s="918"/>
      <c r="AB83" s="918"/>
      <c r="AC83" s="918"/>
      <c r="AD83" s="918"/>
      <c r="AE83" s="918"/>
      <c r="AF83" s="918"/>
      <c r="AG83" s="918"/>
      <c r="AH83" s="919"/>
    </row>
    <row r="84" spans="1:34" ht="13.5" thickBot="1" x14ac:dyDescent="0.25">
      <c r="A84" s="39"/>
      <c r="B84" s="47"/>
      <c r="C84" s="47"/>
      <c r="D84" s="47"/>
      <c r="E84" s="40"/>
      <c r="F84" s="40"/>
      <c r="G84" s="40"/>
      <c r="H84" s="40"/>
      <c r="I84" s="40"/>
      <c r="J84" s="40"/>
      <c r="K84" s="40"/>
      <c r="L84" s="159"/>
      <c r="M84" s="40"/>
      <c r="N84" s="40"/>
      <c r="O84" s="41"/>
      <c r="P84" s="41"/>
      <c r="Q84" s="41"/>
      <c r="R84" s="41"/>
      <c r="S84" s="41"/>
      <c r="T84" s="41"/>
      <c r="U84" s="41"/>
      <c r="V84" s="41"/>
      <c r="W84" s="41"/>
      <c r="X84" s="41"/>
      <c r="Y84" s="41"/>
      <c r="Z84" s="41"/>
      <c r="AA84" s="41"/>
      <c r="AB84" s="41"/>
      <c r="AC84" s="41"/>
      <c r="AD84" s="41"/>
      <c r="AE84" s="41"/>
      <c r="AF84" s="41"/>
      <c r="AG84" s="41"/>
      <c r="AH84" s="42"/>
    </row>
    <row r="85" spans="1:34" ht="15" customHeight="1" x14ac:dyDescent="0.2">
      <c r="A85" s="60"/>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2"/>
    </row>
    <row r="86" spans="1:34" ht="30" customHeight="1" x14ac:dyDescent="0.2">
      <c r="A86" s="767" t="s">
        <v>278</v>
      </c>
      <c r="B86" s="768"/>
      <c r="C86" s="768" t="s">
        <v>456</v>
      </c>
      <c r="D86" s="768"/>
      <c r="E86" s="768"/>
      <c r="F86" s="768"/>
      <c r="G86" s="768"/>
      <c r="H86" s="768"/>
      <c r="I86" s="768"/>
      <c r="J86" s="768"/>
      <c r="K86" s="768"/>
      <c r="L86" s="768"/>
      <c r="M86" s="769" t="s">
        <v>280</v>
      </c>
      <c r="N86" s="770"/>
      <c r="O86" s="770"/>
      <c r="P86" s="770"/>
      <c r="Q86" s="770"/>
      <c r="R86" s="768" t="s">
        <v>457</v>
      </c>
      <c r="S86" s="768"/>
      <c r="T86" s="768"/>
      <c r="U86" s="768"/>
      <c r="V86" s="768"/>
      <c r="W86" s="771"/>
      <c r="X86" s="769" t="s">
        <v>282</v>
      </c>
      <c r="Y86" s="770"/>
      <c r="Z86" s="770"/>
      <c r="AA86" s="770"/>
      <c r="AB86" s="770"/>
      <c r="AC86" s="768" t="s">
        <v>454</v>
      </c>
      <c r="AD86" s="768"/>
      <c r="AE86" s="768"/>
      <c r="AF86" s="768"/>
      <c r="AG86" s="768"/>
      <c r="AH86" s="772"/>
    </row>
    <row r="87" spans="1:34" ht="30" customHeight="1" x14ac:dyDescent="0.2">
      <c r="A87" s="920" t="s">
        <v>284</v>
      </c>
      <c r="B87" s="848"/>
      <c r="C87" s="848"/>
      <c r="D87" s="848"/>
      <c r="E87" s="921" t="s">
        <v>285</v>
      </c>
      <c r="F87" s="921"/>
      <c r="G87" s="921"/>
      <c r="H87" s="921"/>
      <c r="I87" s="921" t="s">
        <v>286</v>
      </c>
      <c r="J87" s="921"/>
      <c r="K87" s="921"/>
      <c r="L87" s="921"/>
      <c r="M87" s="921"/>
      <c r="N87" s="921"/>
      <c r="O87" s="921"/>
      <c r="P87" s="921"/>
      <c r="Q87" s="921"/>
      <c r="R87" s="921"/>
      <c r="S87" s="921"/>
      <c r="T87" s="921"/>
      <c r="U87" s="922" t="s">
        <v>287</v>
      </c>
      <c r="V87" s="922"/>
      <c r="W87" s="922"/>
      <c r="X87" s="922"/>
      <c r="Y87" s="922"/>
      <c r="Z87" s="922"/>
      <c r="AA87" s="922"/>
      <c r="AB87" s="922"/>
      <c r="AC87" s="922"/>
      <c r="AD87" s="922"/>
      <c r="AE87" s="922"/>
      <c r="AF87" s="922"/>
      <c r="AG87" s="922"/>
      <c r="AH87" s="923"/>
    </row>
    <row r="88" spans="1:34" ht="30" customHeight="1" x14ac:dyDescent="0.2">
      <c r="A88" s="920"/>
      <c r="B88" s="848"/>
      <c r="C88" s="848"/>
      <c r="D88" s="848"/>
      <c r="E88" s="921"/>
      <c r="F88" s="921"/>
      <c r="G88" s="921"/>
      <c r="H88" s="921"/>
      <c r="I88" s="73" t="s">
        <v>14</v>
      </c>
      <c r="J88" s="73" t="s">
        <v>15</v>
      </c>
      <c r="K88" s="73" t="s">
        <v>16</v>
      </c>
      <c r="L88" s="73" t="s">
        <v>17</v>
      </c>
      <c r="M88" s="73" t="s">
        <v>18</v>
      </c>
      <c r="N88" s="73" t="s">
        <v>19</v>
      </c>
      <c r="O88" s="73" t="s">
        <v>20</v>
      </c>
      <c r="P88" s="73" t="s">
        <v>21</v>
      </c>
      <c r="Q88" s="73" t="s">
        <v>22</v>
      </c>
      <c r="R88" s="73" t="s">
        <v>23</v>
      </c>
      <c r="S88" s="73" t="s">
        <v>24</v>
      </c>
      <c r="T88" s="73" t="s">
        <v>25</v>
      </c>
      <c r="U88" s="743"/>
      <c r="V88" s="743"/>
      <c r="W88" s="743"/>
      <c r="X88" s="743"/>
      <c r="Y88" s="743"/>
      <c r="Z88" s="743"/>
      <c r="AA88" s="743"/>
      <c r="AB88" s="743"/>
      <c r="AC88" s="743"/>
      <c r="AD88" s="743"/>
      <c r="AE88" s="743"/>
      <c r="AF88" s="743"/>
      <c r="AG88" s="743"/>
      <c r="AH88" s="744"/>
    </row>
    <row r="89" spans="1:34" ht="69.95" customHeight="1" x14ac:dyDescent="0.2">
      <c r="A89" s="1133" t="s">
        <v>458</v>
      </c>
      <c r="B89" s="1134"/>
      <c r="C89" s="1134"/>
      <c r="D89" s="1135"/>
      <c r="E89" s="924" t="s">
        <v>297</v>
      </c>
      <c r="F89" s="924"/>
      <c r="G89" s="924"/>
      <c r="H89" s="924"/>
      <c r="I89" s="12"/>
      <c r="J89" s="12"/>
      <c r="K89" s="12"/>
      <c r="L89" s="12"/>
      <c r="M89" s="12"/>
      <c r="N89" s="12"/>
      <c r="O89" s="12"/>
      <c r="P89" s="12"/>
      <c r="Q89" s="12"/>
      <c r="R89" s="12"/>
      <c r="S89" s="12"/>
      <c r="T89" s="12"/>
      <c r="U89" s="745"/>
      <c r="V89" s="745"/>
      <c r="W89" s="745"/>
      <c r="X89" s="745"/>
      <c r="Y89" s="745"/>
      <c r="Z89" s="745"/>
      <c r="AA89" s="745"/>
      <c r="AB89" s="745"/>
      <c r="AC89" s="745"/>
      <c r="AD89" s="745"/>
      <c r="AE89" s="745"/>
      <c r="AF89" s="745"/>
      <c r="AG89" s="745"/>
      <c r="AH89" s="746"/>
    </row>
    <row r="90" spans="1:34" ht="69.95" customHeight="1" x14ac:dyDescent="0.2">
      <c r="A90" s="1136"/>
      <c r="B90" s="1137"/>
      <c r="C90" s="1137"/>
      <c r="D90" s="1138"/>
      <c r="E90" s="924" t="s">
        <v>298</v>
      </c>
      <c r="F90" s="924"/>
      <c r="G90" s="924"/>
      <c r="H90" s="924"/>
      <c r="I90" s="12"/>
      <c r="J90" s="12"/>
      <c r="K90" s="12"/>
      <c r="L90" s="12"/>
      <c r="M90" s="12"/>
      <c r="N90" s="12"/>
      <c r="O90" s="12"/>
      <c r="P90" s="12"/>
      <c r="Q90" s="12"/>
      <c r="R90" s="12"/>
      <c r="S90" s="12"/>
      <c r="T90" s="12"/>
      <c r="U90" s="745"/>
      <c r="V90" s="745"/>
      <c r="W90" s="745"/>
      <c r="X90" s="745"/>
      <c r="Y90" s="745"/>
      <c r="Z90" s="745"/>
      <c r="AA90" s="745"/>
      <c r="AB90" s="745"/>
      <c r="AC90" s="745"/>
      <c r="AD90" s="745"/>
      <c r="AE90" s="745"/>
      <c r="AF90" s="745"/>
      <c r="AG90" s="745"/>
      <c r="AH90" s="746"/>
    </row>
    <row r="91" spans="1:34" ht="69.95" customHeight="1" x14ac:dyDescent="0.2">
      <c r="A91" s="1136"/>
      <c r="B91" s="1137"/>
      <c r="C91" s="1137"/>
      <c r="D91" s="1138"/>
      <c r="E91" s="925" t="s">
        <v>291</v>
      </c>
      <c r="F91" s="925"/>
      <c r="G91" s="925"/>
      <c r="H91" s="925"/>
      <c r="I91" s="66" t="e">
        <f>+I90/I89</f>
        <v>#DIV/0!</v>
      </c>
      <c r="J91" s="66" t="e">
        <f t="shared" ref="J91:T91" si="6">+J90/J89</f>
        <v>#DIV/0!</v>
      </c>
      <c r="K91" s="66" t="e">
        <f t="shared" si="6"/>
        <v>#DIV/0!</v>
      </c>
      <c r="L91" s="263" t="e">
        <f t="shared" si="6"/>
        <v>#DIV/0!</v>
      </c>
      <c r="M91" s="66" t="e">
        <f t="shared" si="6"/>
        <v>#DIV/0!</v>
      </c>
      <c r="N91" s="66" t="e">
        <f t="shared" si="6"/>
        <v>#DIV/0!</v>
      </c>
      <c r="O91" s="66" t="e">
        <f t="shared" si="6"/>
        <v>#DIV/0!</v>
      </c>
      <c r="P91" s="66" t="e">
        <f t="shared" si="6"/>
        <v>#DIV/0!</v>
      </c>
      <c r="Q91" s="66" t="e">
        <f t="shared" si="6"/>
        <v>#DIV/0!</v>
      </c>
      <c r="R91" s="66" t="e">
        <f t="shared" si="6"/>
        <v>#DIV/0!</v>
      </c>
      <c r="S91" s="66" t="e">
        <f t="shared" si="6"/>
        <v>#DIV/0!</v>
      </c>
      <c r="T91" s="66" t="e">
        <f t="shared" si="6"/>
        <v>#DIV/0!</v>
      </c>
      <c r="U91" s="745"/>
      <c r="V91" s="745"/>
      <c r="W91" s="745"/>
      <c r="X91" s="745"/>
      <c r="Y91" s="745"/>
      <c r="Z91" s="745"/>
      <c r="AA91" s="745"/>
      <c r="AB91" s="745"/>
      <c r="AC91" s="745"/>
      <c r="AD91" s="745"/>
      <c r="AE91" s="745"/>
      <c r="AF91" s="745"/>
      <c r="AG91" s="745"/>
      <c r="AH91" s="746"/>
    </row>
    <row r="92" spans="1:34" ht="69.95" customHeight="1" x14ac:dyDescent="0.2">
      <c r="A92" s="1139"/>
      <c r="B92" s="1140"/>
      <c r="C92" s="1140"/>
      <c r="D92" s="1141"/>
      <c r="E92" s="925" t="s">
        <v>292</v>
      </c>
      <c r="F92" s="925"/>
      <c r="G92" s="925"/>
      <c r="H92" s="925"/>
      <c r="I92" s="67">
        <v>0.9</v>
      </c>
      <c r="J92" s="67">
        <v>0.9</v>
      </c>
      <c r="K92" s="67">
        <v>0.9</v>
      </c>
      <c r="L92" s="67">
        <v>0.9</v>
      </c>
      <c r="M92" s="67">
        <v>0.9</v>
      </c>
      <c r="N92" s="67">
        <v>0.9</v>
      </c>
      <c r="O92" s="67">
        <v>0.9</v>
      </c>
      <c r="P92" s="67">
        <v>0.9</v>
      </c>
      <c r="Q92" s="67">
        <v>0.9</v>
      </c>
      <c r="R92" s="67">
        <v>0.9</v>
      </c>
      <c r="S92" s="67">
        <v>0.9</v>
      </c>
      <c r="T92" s="67">
        <v>0.9</v>
      </c>
      <c r="U92" s="745"/>
      <c r="V92" s="745"/>
      <c r="W92" s="745"/>
      <c r="X92" s="745"/>
      <c r="Y92" s="745"/>
      <c r="Z92" s="745"/>
      <c r="AA92" s="745"/>
      <c r="AB92" s="745"/>
      <c r="AC92" s="745"/>
      <c r="AD92" s="745"/>
      <c r="AE92" s="745"/>
      <c r="AF92" s="745"/>
      <c r="AG92" s="745"/>
      <c r="AH92" s="746"/>
    </row>
    <row r="93" spans="1:34" ht="34.5" customHeight="1" x14ac:dyDescent="0.2">
      <c r="A93" s="926" t="s">
        <v>293</v>
      </c>
      <c r="B93" s="927"/>
      <c r="C93" s="927"/>
      <c r="D93" s="927"/>
      <c r="E93" s="927"/>
      <c r="F93" s="927"/>
      <c r="G93" s="927"/>
      <c r="H93" s="927"/>
      <c r="I93" s="927"/>
      <c r="J93" s="927"/>
      <c r="K93" s="927"/>
      <c r="L93" s="927"/>
      <c r="M93" s="927"/>
      <c r="N93" s="927"/>
      <c r="O93" s="927"/>
      <c r="P93" s="927"/>
      <c r="Q93" s="927"/>
      <c r="R93" s="927"/>
      <c r="S93" s="927"/>
      <c r="T93" s="927"/>
      <c r="U93" s="927"/>
      <c r="V93" s="927"/>
      <c r="W93" s="927"/>
      <c r="X93" s="927"/>
      <c r="Y93" s="927"/>
      <c r="Z93" s="927"/>
      <c r="AA93" s="927"/>
      <c r="AB93" s="927"/>
      <c r="AC93" s="927"/>
      <c r="AD93" s="927"/>
      <c r="AE93" s="927"/>
      <c r="AF93" s="927"/>
      <c r="AG93" s="927"/>
      <c r="AH93" s="928"/>
    </row>
    <row r="94" spans="1:34" ht="15" customHeight="1" thickBot="1" x14ac:dyDescent="0.25">
      <c r="A94" s="929"/>
      <c r="B94" s="930"/>
      <c r="C94" s="930"/>
      <c r="D94" s="930"/>
      <c r="E94" s="930"/>
      <c r="F94" s="930"/>
      <c r="G94" s="930"/>
      <c r="H94" s="930"/>
      <c r="I94" s="930"/>
      <c r="J94" s="930"/>
      <c r="K94" s="930"/>
      <c r="L94" s="930"/>
      <c r="M94" s="930"/>
      <c r="N94" s="930"/>
      <c r="O94" s="930"/>
      <c r="P94" s="930"/>
      <c r="Q94" s="930"/>
      <c r="R94" s="930"/>
      <c r="S94" s="930"/>
      <c r="T94" s="930"/>
      <c r="U94" s="930"/>
      <c r="V94" s="930"/>
      <c r="W94" s="930"/>
      <c r="X94" s="930"/>
      <c r="Y94" s="930"/>
      <c r="Z94" s="930"/>
      <c r="AA94" s="930"/>
      <c r="AB94" s="930"/>
      <c r="AC94" s="930"/>
      <c r="AD94" s="930"/>
      <c r="AE94" s="930"/>
      <c r="AF94" s="930"/>
      <c r="AG94" s="930"/>
      <c r="AH94" s="931"/>
    </row>
    <row r="95" spans="1:34" ht="17.25" customHeight="1" thickBot="1"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row>
    <row r="96" spans="1:34" ht="15" customHeight="1" x14ac:dyDescent="0.2">
      <c r="A96" s="244"/>
      <c r="B96" s="245"/>
      <c r="C96" s="245"/>
      <c r="D96" s="245"/>
      <c r="E96" s="245"/>
      <c r="F96" s="245"/>
      <c r="G96" s="245"/>
      <c r="H96" s="245"/>
      <c r="I96" s="245"/>
      <c r="J96" s="245"/>
      <c r="K96" s="245"/>
      <c r="L96" s="245"/>
      <c r="M96" s="245"/>
      <c r="N96" s="245"/>
      <c r="O96" s="245"/>
      <c r="P96" s="245"/>
      <c r="Q96" s="245"/>
      <c r="R96" s="245"/>
      <c r="S96" s="245"/>
      <c r="T96" s="245"/>
      <c r="U96" s="245"/>
      <c r="V96" s="245"/>
      <c r="W96" s="245"/>
      <c r="X96" s="245"/>
      <c r="Y96" s="245"/>
      <c r="Z96" s="245"/>
      <c r="AA96" s="245"/>
      <c r="AB96" s="245"/>
      <c r="AC96" s="245"/>
      <c r="AD96" s="245"/>
      <c r="AE96" s="245"/>
      <c r="AF96" s="245"/>
      <c r="AG96" s="245"/>
      <c r="AH96" s="246"/>
    </row>
    <row r="97" spans="1:34" ht="30" customHeight="1" x14ac:dyDescent="0.2">
      <c r="A97" s="767" t="s">
        <v>278</v>
      </c>
      <c r="B97" s="768"/>
      <c r="C97" s="768" t="s">
        <v>541</v>
      </c>
      <c r="D97" s="768"/>
      <c r="E97" s="768"/>
      <c r="F97" s="768"/>
      <c r="G97" s="768"/>
      <c r="H97" s="768"/>
      <c r="I97" s="768"/>
      <c r="J97" s="768"/>
      <c r="K97" s="768"/>
      <c r="L97" s="768"/>
      <c r="M97" s="769" t="s">
        <v>280</v>
      </c>
      <c r="N97" s="770"/>
      <c r="O97" s="770"/>
      <c r="P97" s="770"/>
      <c r="Q97" s="770"/>
      <c r="R97" s="768" t="s">
        <v>466</v>
      </c>
      <c r="S97" s="768"/>
      <c r="T97" s="768"/>
      <c r="U97" s="768"/>
      <c r="V97" s="768"/>
      <c r="W97" s="771"/>
      <c r="X97" s="769" t="s">
        <v>282</v>
      </c>
      <c r="Y97" s="770"/>
      <c r="Z97" s="770"/>
      <c r="AA97" s="770"/>
      <c r="AB97" s="770"/>
      <c r="AC97" s="768" t="s">
        <v>461</v>
      </c>
      <c r="AD97" s="768"/>
      <c r="AE97" s="768"/>
      <c r="AF97" s="768"/>
      <c r="AG97" s="768"/>
      <c r="AH97" s="772"/>
    </row>
    <row r="98" spans="1:34" ht="30" customHeight="1" x14ac:dyDescent="0.2">
      <c r="A98" s="934" t="s">
        <v>284</v>
      </c>
      <c r="B98" s="935"/>
      <c r="C98" s="935"/>
      <c r="D98" s="935"/>
      <c r="E98" s="936" t="s">
        <v>285</v>
      </c>
      <c r="F98" s="936"/>
      <c r="G98" s="936"/>
      <c r="H98" s="936"/>
      <c r="I98" s="936" t="s">
        <v>286</v>
      </c>
      <c r="J98" s="936"/>
      <c r="K98" s="936"/>
      <c r="L98" s="936"/>
      <c r="M98" s="936"/>
      <c r="N98" s="936"/>
      <c r="O98" s="936"/>
      <c r="P98" s="936"/>
      <c r="Q98" s="936"/>
      <c r="R98" s="936"/>
      <c r="S98" s="936"/>
      <c r="T98" s="936"/>
      <c r="U98" s="937" t="s">
        <v>287</v>
      </c>
      <c r="V98" s="937"/>
      <c r="W98" s="937"/>
      <c r="X98" s="937"/>
      <c r="Y98" s="937"/>
      <c r="Z98" s="937"/>
      <c r="AA98" s="937"/>
      <c r="AB98" s="937"/>
      <c r="AC98" s="937"/>
      <c r="AD98" s="937"/>
      <c r="AE98" s="937"/>
      <c r="AF98" s="937"/>
      <c r="AG98" s="937"/>
      <c r="AH98" s="938"/>
    </row>
    <row r="99" spans="1:34" ht="30" customHeight="1" x14ac:dyDescent="0.2">
      <c r="A99" s="934"/>
      <c r="B99" s="935"/>
      <c r="C99" s="935"/>
      <c r="D99" s="935"/>
      <c r="E99" s="936"/>
      <c r="F99" s="936"/>
      <c r="G99" s="936"/>
      <c r="H99" s="936"/>
      <c r="I99" s="247" t="s">
        <v>14</v>
      </c>
      <c r="J99" s="247" t="s">
        <v>15</v>
      </c>
      <c r="K99" s="247" t="s">
        <v>16</v>
      </c>
      <c r="L99" s="247" t="s">
        <v>17</v>
      </c>
      <c r="M99" s="247" t="s">
        <v>18</v>
      </c>
      <c r="N99" s="247" t="s">
        <v>19</v>
      </c>
      <c r="O99" s="247" t="s">
        <v>20</v>
      </c>
      <c r="P99" s="247" t="s">
        <v>21</v>
      </c>
      <c r="Q99" s="247" t="s">
        <v>22</v>
      </c>
      <c r="R99" s="247" t="s">
        <v>23</v>
      </c>
      <c r="S99" s="247" t="s">
        <v>24</v>
      </c>
      <c r="T99" s="247" t="s">
        <v>25</v>
      </c>
      <c r="U99" s="743"/>
      <c r="V99" s="743"/>
      <c r="W99" s="743"/>
      <c r="X99" s="743"/>
      <c r="Y99" s="743"/>
      <c r="Z99" s="743"/>
      <c r="AA99" s="743"/>
      <c r="AB99" s="743"/>
      <c r="AC99" s="743"/>
      <c r="AD99" s="743"/>
      <c r="AE99" s="743"/>
      <c r="AF99" s="743"/>
      <c r="AG99" s="743"/>
      <c r="AH99" s="744"/>
    </row>
    <row r="100" spans="1:34" ht="69.95" customHeight="1" x14ac:dyDescent="0.2">
      <c r="A100" s="1133" t="s">
        <v>542</v>
      </c>
      <c r="B100" s="1134"/>
      <c r="C100" s="1134"/>
      <c r="D100" s="1135"/>
      <c r="E100" s="939" t="s">
        <v>543</v>
      </c>
      <c r="F100" s="939"/>
      <c r="G100" s="939"/>
      <c r="H100" s="939"/>
      <c r="I100" s="57"/>
      <c r="J100" s="12"/>
      <c r="K100" s="12"/>
      <c r="L100" s="12"/>
      <c r="M100" s="12"/>
      <c r="N100" s="12"/>
      <c r="O100" s="12"/>
      <c r="P100" s="12"/>
      <c r="Q100" s="12"/>
      <c r="R100" s="12"/>
      <c r="S100" s="12"/>
      <c r="T100" s="12"/>
      <c r="U100" s="745"/>
      <c r="V100" s="745"/>
      <c r="W100" s="745"/>
      <c r="X100" s="745"/>
      <c r="Y100" s="745"/>
      <c r="Z100" s="745"/>
      <c r="AA100" s="745"/>
      <c r="AB100" s="745"/>
      <c r="AC100" s="745"/>
      <c r="AD100" s="745"/>
      <c r="AE100" s="745"/>
      <c r="AF100" s="745"/>
      <c r="AG100" s="745"/>
      <c r="AH100" s="746"/>
    </row>
    <row r="101" spans="1:34" ht="69.95" customHeight="1" x14ac:dyDescent="0.2">
      <c r="A101" s="1136"/>
      <c r="B101" s="1137"/>
      <c r="C101" s="1137"/>
      <c r="D101" s="1138"/>
      <c r="E101" s="939" t="s">
        <v>544</v>
      </c>
      <c r="F101" s="939"/>
      <c r="G101" s="939"/>
      <c r="H101" s="939"/>
      <c r="I101" s="12"/>
      <c r="J101" s="12"/>
      <c r="K101" s="12"/>
      <c r="L101" s="12"/>
      <c r="M101" s="12"/>
      <c r="N101" s="12"/>
      <c r="O101" s="12"/>
      <c r="P101" s="12"/>
      <c r="Q101" s="12"/>
      <c r="R101" s="12"/>
      <c r="S101" s="12"/>
      <c r="T101" s="12"/>
      <c r="U101" s="745"/>
      <c r="V101" s="745"/>
      <c r="W101" s="745"/>
      <c r="X101" s="745"/>
      <c r="Y101" s="745"/>
      <c r="Z101" s="745"/>
      <c r="AA101" s="745"/>
      <c r="AB101" s="745"/>
      <c r="AC101" s="745"/>
      <c r="AD101" s="745"/>
      <c r="AE101" s="745"/>
      <c r="AF101" s="745"/>
      <c r="AG101" s="745"/>
      <c r="AH101" s="746"/>
    </row>
    <row r="102" spans="1:34" ht="69.95" customHeight="1" x14ac:dyDescent="0.2">
      <c r="A102" s="1136"/>
      <c r="B102" s="1137"/>
      <c r="C102" s="1137"/>
      <c r="D102" s="1138"/>
      <c r="E102" s="940" t="s">
        <v>291</v>
      </c>
      <c r="F102" s="940"/>
      <c r="G102" s="940"/>
      <c r="H102" s="940"/>
      <c r="I102" s="264" t="e">
        <f>(I100*10000)/I101</f>
        <v>#DIV/0!</v>
      </c>
      <c r="J102" s="264" t="e">
        <f>(J100*10000)/J101</f>
        <v>#DIV/0!</v>
      </c>
      <c r="K102" s="264" t="e">
        <f>(K100*10000)/K101</f>
        <v>#DIV/0!</v>
      </c>
      <c r="L102" s="264" t="e">
        <f>(L100*10000)/L101</f>
        <v>#DIV/0!</v>
      </c>
      <c r="M102" s="264" t="e">
        <f t="shared" ref="M102:T102" si="7">(M100*10000)/M101</f>
        <v>#DIV/0!</v>
      </c>
      <c r="N102" s="264" t="e">
        <f t="shared" si="7"/>
        <v>#DIV/0!</v>
      </c>
      <c r="O102" s="264" t="e">
        <f t="shared" si="7"/>
        <v>#DIV/0!</v>
      </c>
      <c r="P102" s="264" t="e">
        <f t="shared" si="7"/>
        <v>#DIV/0!</v>
      </c>
      <c r="Q102" s="264" t="e">
        <f t="shared" si="7"/>
        <v>#DIV/0!</v>
      </c>
      <c r="R102" s="264" t="e">
        <f t="shared" si="7"/>
        <v>#DIV/0!</v>
      </c>
      <c r="S102" s="264" t="e">
        <f t="shared" si="7"/>
        <v>#DIV/0!</v>
      </c>
      <c r="T102" s="264" t="e">
        <f t="shared" si="7"/>
        <v>#DIV/0!</v>
      </c>
      <c r="U102" s="745"/>
      <c r="V102" s="745"/>
      <c r="W102" s="745"/>
      <c r="X102" s="745"/>
      <c r="Y102" s="745"/>
      <c r="Z102" s="745"/>
      <c r="AA102" s="745"/>
      <c r="AB102" s="745"/>
      <c r="AC102" s="745"/>
      <c r="AD102" s="745"/>
      <c r="AE102" s="745"/>
      <c r="AF102" s="745"/>
      <c r="AG102" s="745"/>
      <c r="AH102" s="746"/>
    </row>
    <row r="103" spans="1:34" ht="69.95" customHeight="1" x14ac:dyDescent="0.2">
      <c r="A103" s="1139"/>
      <c r="B103" s="1140"/>
      <c r="C103" s="1140"/>
      <c r="D103" s="1141"/>
      <c r="E103" s="940" t="s">
        <v>292</v>
      </c>
      <c r="F103" s="940"/>
      <c r="G103" s="940"/>
      <c r="H103" s="940"/>
      <c r="I103" s="265">
        <v>0</v>
      </c>
      <c r="J103" s="266">
        <v>0</v>
      </c>
      <c r="K103" s="266">
        <v>0</v>
      </c>
      <c r="L103" s="266">
        <v>0</v>
      </c>
      <c r="M103" s="266">
        <v>0</v>
      </c>
      <c r="N103" s="266">
        <v>0</v>
      </c>
      <c r="O103" s="266">
        <v>0</v>
      </c>
      <c r="P103" s="266">
        <v>0</v>
      </c>
      <c r="Q103" s="266">
        <v>0</v>
      </c>
      <c r="R103" s="266">
        <v>0</v>
      </c>
      <c r="S103" s="266">
        <v>0</v>
      </c>
      <c r="T103" s="266">
        <v>0</v>
      </c>
      <c r="U103" s="745"/>
      <c r="V103" s="745"/>
      <c r="W103" s="745"/>
      <c r="X103" s="745"/>
      <c r="Y103" s="745"/>
      <c r="Z103" s="745"/>
      <c r="AA103" s="745"/>
      <c r="AB103" s="745"/>
      <c r="AC103" s="745"/>
      <c r="AD103" s="745"/>
      <c r="AE103" s="745"/>
      <c r="AF103" s="745"/>
      <c r="AG103" s="745"/>
      <c r="AH103" s="746"/>
    </row>
    <row r="104" spans="1:34" ht="34.5" customHeight="1" x14ac:dyDescent="0.2">
      <c r="A104" s="941" t="s">
        <v>293</v>
      </c>
      <c r="B104" s="942"/>
      <c r="C104" s="942"/>
      <c r="D104" s="942"/>
      <c r="E104" s="942"/>
      <c r="F104" s="942"/>
      <c r="G104" s="942"/>
      <c r="H104" s="942"/>
      <c r="I104" s="942"/>
      <c r="J104" s="942"/>
      <c r="K104" s="942"/>
      <c r="L104" s="942"/>
      <c r="M104" s="942"/>
      <c r="N104" s="942"/>
      <c r="O104" s="942"/>
      <c r="P104" s="942"/>
      <c r="Q104" s="942"/>
      <c r="R104" s="942"/>
      <c r="S104" s="942"/>
      <c r="T104" s="942"/>
      <c r="U104" s="942"/>
      <c r="V104" s="942"/>
      <c r="W104" s="942"/>
      <c r="X104" s="942"/>
      <c r="Y104" s="942"/>
      <c r="Z104" s="942"/>
      <c r="AA104" s="942"/>
      <c r="AB104" s="942"/>
      <c r="AC104" s="942"/>
      <c r="AD104" s="942"/>
      <c r="AE104" s="942"/>
      <c r="AF104" s="942"/>
      <c r="AG104" s="942"/>
      <c r="AH104" s="943"/>
    </row>
    <row r="105" spans="1:34" ht="15" customHeight="1" thickBot="1" x14ac:dyDescent="0.25">
      <c r="A105" s="944"/>
      <c r="B105" s="945"/>
      <c r="C105" s="945"/>
      <c r="D105" s="945"/>
      <c r="E105" s="945"/>
      <c r="F105" s="945"/>
      <c r="G105" s="945"/>
      <c r="H105" s="945"/>
      <c r="I105" s="945"/>
      <c r="J105" s="945"/>
      <c r="K105" s="945"/>
      <c r="L105" s="945"/>
      <c r="M105" s="945"/>
      <c r="N105" s="945"/>
      <c r="O105" s="945"/>
      <c r="P105" s="945"/>
      <c r="Q105" s="945"/>
      <c r="R105" s="945"/>
      <c r="S105" s="945"/>
      <c r="T105" s="945"/>
      <c r="U105" s="945"/>
      <c r="V105" s="945"/>
      <c r="W105" s="945"/>
      <c r="X105" s="945"/>
      <c r="Y105" s="945"/>
      <c r="Z105" s="945"/>
      <c r="AA105" s="945"/>
      <c r="AB105" s="945"/>
      <c r="AC105" s="945"/>
      <c r="AD105" s="945"/>
      <c r="AE105" s="945"/>
      <c r="AF105" s="945"/>
      <c r="AG105" s="945"/>
      <c r="AH105" s="946"/>
    </row>
    <row r="106" spans="1:34" ht="13.5" thickBot="1" x14ac:dyDescent="0.25">
      <c r="A106" s="39"/>
      <c r="B106" s="47"/>
      <c r="C106" s="47"/>
      <c r="D106" s="47"/>
      <c r="E106" s="40"/>
      <c r="F106" s="40"/>
      <c r="G106" s="40"/>
      <c r="H106" s="40"/>
      <c r="I106" s="40"/>
      <c r="J106" s="40"/>
      <c r="K106" s="40"/>
      <c r="L106" s="159"/>
      <c r="M106" s="40"/>
      <c r="N106" s="40"/>
      <c r="O106" s="41"/>
      <c r="P106" s="41"/>
      <c r="Q106" s="41"/>
      <c r="R106" s="41"/>
      <c r="S106" s="41"/>
      <c r="T106" s="41"/>
      <c r="U106" s="41"/>
      <c r="V106" s="41"/>
      <c r="W106" s="41"/>
      <c r="X106" s="41"/>
      <c r="Y106" s="41"/>
      <c r="Z106" s="41"/>
      <c r="AA106" s="41"/>
      <c r="AB106" s="41"/>
      <c r="AC106" s="41"/>
      <c r="AD106" s="41"/>
      <c r="AE106" s="41"/>
      <c r="AF106" s="41"/>
      <c r="AG106" s="41"/>
      <c r="AH106" s="42"/>
    </row>
    <row r="107" spans="1:34" ht="15" customHeight="1" x14ac:dyDescent="0.2">
      <c r="A107" s="947"/>
      <c r="B107" s="948"/>
      <c r="C107" s="948"/>
      <c r="D107" s="948"/>
      <c r="E107" s="948"/>
      <c r="F107" s="948"/>
      <c r="G107" s="948"/>
      <c r="H107" s="948"/>
      <c r="I107" s="948"/>
      <c r="J107" s="948"/>
      <c r="K107" s="948"/>
      <c r="L107" s="948"/>
      <c r="M107" s="948"/>
      <c r="N107" s="948"/>
      <c r="O107" s="948"/>
      <c r="P107" s="948"/>
      <c r="Q107" s="948"/>
      <c r="R107" s="948"/>
      <c r="S107" s="948"/>
      <c r="T107" s="948"/>
      <c r="U107" s="948"/>
      <c r="V107" s="948"/>
      <c r="W107" s="948"/>
      <c r="X107" s="948"/>
      <c r="Y107" s="948"/>
      <c r="Z107" s="948"/>
      <c r="AA107" s="948"/>
      <c r="AB107" s="948"/>
      <c r="AC107" s="948"/>
      <c r="AD107" s="948"/>
      <c r="AE107" s="948"/>
      <c r="AF107" s="948"/>
      <c r="AG107" s="948"/>
      <c r="AH107" s="949"/>
    </row>
    <row r="108" spans="1:34" ht="30" customHeight="1" x14ac:dyDescent="0.2">
      <c r="A108" s="767" t="s">
        <v>278</v>
      </c>
      <c r="B108" s="768"/>
      <c r="C108" s="768" t="s">
        <v>545</v>
      </c>
      <c r="D108" s="768"/>
      <c r="E108" s="768"/>
      <c r="F108" s="768"/>
      <c r="G108" s="768"/>
      <c r="H108" s="768"/>
      <c r="I108" s="768"/>
      <c r="J108" s="768"/>
      <c r="K108" s="768"/>
      <c r="L108" s="768"/>
      <c r="M108" s="769" t="s">
        <v>280</v>
      </c>
      <c r="N108" s="770"/>
      <c r="O108" s="770"/>
      <c r="P108" s="770"/>
      <c r="Q108" s="770"/>
      <c r="R108" s="768" t="s">
        <v>466</v>
      </c>
      <c r="S108" s="768"/>
      <c r="T108" s="768"/>
      <c r="U108" s="768"/>
      <c r="V108" s="768"/>
      <c r="W108" s="771"/>
      <c r="X108" s="769" t="s">
        <v>282</v>
      </c>
      <c r="Y108" s="770"/>
      <c r="Z108" s="770"/>
      <c r="AA108" s="770"/>
      <c r="AB108" s="770"/>
      <c r="AC108" s="768" t="s">
        <v>353</v>
      </c>
      <c r="AD108" s="768"/>
      <c r="AE108" s="768"/>
      <c r="AF108" s="768"/>
      <c r="AG108" s="768"/>
      <c r="AH108" s="772"/>
    </row>
    <row r="109" spans="1:34" ht="30" customHeight="1" x14ac:dyDescent="0.2">
      <c r="A109" s="950" t="s">
        <v>284</v>
      </c>
      <c r="B109" s="951"/>
      <c r="C109" s="951"/>
      <c r="D109" s="951"/>
      <c r="E109" s="952" t="s">
        <v>285</v>
      </c>
      <c r="F109" s="952"/>
      <c r="G109" s="952"/>
      <c r="H109" s="952"/>
      <c r="I109" s="952" t="s">
        <v>286</v>
      </c>
      <c r="J109" s="952"/>
      <c r="K109" s="952"/>
      <c r="L109" s="952"/>
      <c r="M109" s="952"/>
      <c r="N109" s="952"/>
      <c r="O109" s="952"/>
      <c r="P109" s="952"/>
      <c r="Q109" s="952"/>
      <c r="R109" s="952"/>
      <c r="S109" s="952"/>
      <c r="T109" s="952"/>
      <c r="U109" s="953" t="s">
        <v>287</v>
      </c>
      <c r="V109" s="953"/>
      <c r="W109" s="953"/>
      <c r="X109" s="953"/>
      <c r="Y109" s="953"/>
      <c r="Z109" s="953"/>
      <c r="AA109" s="953"/>
      <c r="AB109" s="953"/>
      <c r="AC109" s="953"/>
      <c r="AD109" s="953"/>
      <c r="AE109" s="953"/>
      <c r="AF109" s="953"/>
      <c r="AG109" s="953"/>
      <c r="AH109" s="954"/>
    </row>
    <row r="110" spans="1:34" ht="30" customHeight="1" x14ac:dyDescent="0.2">
      <c r="A110" s="950"/>
      <c r="B110" s="951"/>
      <c r="C110" s="951"/>
      <c r="D110" s="951"/>
      <c r="E110" s="952"/>
      <c r="F110" s="952"/>
      <c r="G110" s="952"/>
      <c r="H110" s="952"/>
      <c r="I110" s="250" t="s">
        <v>14</v>
      </c>
      <c r="J110" s="250" t="s">
        <v>15</v>
      </c>
      <c r="K110" s="250" t="s">
        <v>16</v>
      </c>
      <c r="L110" s="250" t="s">
        <v>17</v>
      </c>
      <c r="M110" s="250" t="s">
        <v>18</v>
      </c>
      <c r="N110" s="250" t="s">
        <v>19</v>
      </c>
      <c r="O110" s="250" t="s">
        <v>20</v>
      </c>
      <c r="P110" s="250" t="s">
        <v>21</v>
      </c>
      <c r="Q110" s="250" t="s">
        <v>22</v>
      </c>
      <c r="R110" s="250" t="s">
        <v>23</v>
      </c>
      <c r="S110" s="250" t="s">
        <v>24</v>
      </c>
      <c r="T110" s="250" t="s">
        <v>25</v>
      </c>
      <c r="U110" s="743"/>
      <c r="V110" s="743"/>
      <c r="W110" s="743"/>
      <c r="X110" s="743"/>
      <c r="Y110" s="743"/>
      <c r="Z110" s="743"/>
      <c r="AA110" s="743"/>
      <c r="AB110" s="743"/>
      <c r="AC110" s="743"/>
      <c r="AD110" s="743"/>
      <c r="AE110" s="743"/>
      <c r="AF110" s="743"/>
      <c r="AG110" s="743"/>
      <c r="AH110" s="744"/>
    </row>
    <row r="111" spans="1:34" ht="69.95" customHeight="1" x14ac:dyDescent="0.2">
      <c r="A111" s="1133" t="s">
        <v>546</v>
      </c>
      <c r="B111" s="1134"/>
      <c r="C111" s="1134"/>
      <c r="D111" s="1135"/>
      <c r="E111" s="1145" t="s">
        <v>547</v>
      </c>
      <c r="F111" s="958"/>
      <c r="G111" s="958"/>
      <c r="H111" s="1146"/>
      <c r="I111" s="12"/>
      <c r="J111" s="12"/>
      <c r="K111" s="12"/>
      <c r="L111" s="12"/>
      <c r="M111" s="12"/>
      <c r="N111" s="12"/>
      <c r="O111" s="12"/>
      <c r="P111" s="12"/>
      <c r="Q111" s="12"/>
      <c r="R111" s="12"/>
      <c r="S111" s="12"/>
      <c r="T111" s="12"/>
      <c r="U111" s="745"/>
      <c r="V111" s="745"/>
      <c r="W111" s="745"/>
      <c r="X111" s="745"/>
      <c r="Y111" s="745"/>
      <c r="Z111" s="745"/>
      <c r="AA111" s="745"/>
      <c r="AB111" s="745"/>
      <c r="AC111" s="745"/>
      <c r="AD111" s="745"/>
      <c r="AE111" s="745"/>
      <c r="AF111" s="745"/>
      <c r="AG111" s="745"/>
      <c r="AH111" s="746"/>
    </row>
    <row r="112" spans="1:34" ht="69.95" customHeight="1" x14ac:dyDescent="0.2">
      <c r="A112" s="1136"/>
      <c r="B112" s="1137"/>
      <c r="C112" s="1137"/>
      <c r="D112" s="1138"/>
      <c r="E112" s="955" t="s">
        <v>544</v>
      </c>
      <c r="F112" s="955"/>
      <c r="G112" s="955"/>
      <c r="H112" s="955"/>
      <c r="I112" s="12"/>
      <c r="J112" s="12"/>
      <c r="K112" s="12"/>
      <c r="L112" s="12"/>
      <c r="M112" s="12"/>
      <c r="N112" s="12"/>
      <c r="O112" s="12"/>
      <c r="P112" s="12"/>
      <c r="Q112" s="12"/>
      <c r="R112" s="12"/>
      <c r="S112" s="12"/>
      <c r="T112" s="12"/>
      <c r="U112" s="745"/>
      <c r="V112" s="745"/>
      <c r="W112" s="745"/>
      <c r="X112" s="745"/>
      <c r="Y112" s="745"/>
      <c r="Z112" s="745"/>
      <c r="AA112" s="745"/>
      <c r="AB112" s="745"/>
      <c r="AC112" s="745"/>
      <c r="AD112" s="745"/>
      <c r="AE112" s="745"/>
      <c r="AF112" s="745"/>
      <c r="AG112" s="745"/>
      <c r="AH112" s="746"/>
    </row>
    <row r="113" spans="1:40" ht="69.95" customHeight="1" x14ac:dyDescent="0.2">
      <c r="A113" s="1136"/>
      <c r="B113" s="1137"/>
      <c r="C113" s="1137"/>
      <c r="D113" s="1138"/>
      <c r="E113" s="956" t="s">
        <v>291</v>
      </c>
      <c r="F113" s="956"/>
      <c r="G113" s="956"/>
      <c r="H113" s="956"/>
      <c r="I113" s="267" t="e">
        <f>(I111*10000)/I112</f>
        <v>#DIV/0!</v>
      </c>
      <c r="J113" s="267" t="e">
        <f t="shared" ref="J113:T113" si="8">(J111*10000)/J112</f>
        <v>#DIV/0!</v>
      </c>
      <c r="K113" s="267" t="e">
        <f t="shared" si="8"/>
        <v>#DIV/0!</v>
      </c>
      <c r="L113" s="267" t="e">
        <f t="shared" si="8"/>
        <v>#DIV/0!</v>
      </c>
      <c r="M113" s="267" t="e">
        <f t="shared" si="8"/>
        <v>#DIV/0!</v>
      </c>
      <c r="N113" s="267" t="e">
        <f t="shared" si="8"/>
        <v>#DIV/0!</v>
      </c>
      <c r="O113" s="267" t="e">
        <f t="shared" si="8"/>
        <v>#DIV/0!</v>
      </c>
      <c r="P113" s="267" t="e">
        <f>(P111*10000)/P112</f>
        <v>#DIV/0!</v>
      </c>
      <c r="Q113" s="267" t="e">
        <f t="shared" si="8"/>
        <v>#DIV/0!</v>
      </c>
      <c r="R113" s="267" t="e">
        <f t="shared" si="8"/>
        <v>#DIV/0!</v>
      </c>
      <c r="S113" s="267" t="e">
        <f t="shared" si="8"/>
        <v>#DIV/0!</v>
      </c>
      <c r="T113" s="267" t="e">
        <f t="shared" si="8"/>
        <v>#DIV/0!</v>
      </c>
      <c r="U113" s="745"/>
      <c r="V113" s="745"/>
      <c r="W113" s="745"/>
      <c r="X113" s="745"/>
      <c r="Y113" s="745"/>
      <c r="Z113" s="745"/>
      <c r="AA113" s="745"/>
      <c r="AB113" s="745"/>
      <c r="AC113" s="745"/>
      <c r="AD113" s="745"/>
      <c r="AE113" s="745"/>
      <c r="AF113" s="745"/>
      <c r="AG113" s="745"/>
      <c r="AH113" s="746"/>
    </row>
    <row r="114" spans="1:40" ht="69.95" customHeight="1" x14ac:dyDescent="0.2">
      <c r="A114" s="1139"/>
      <c r="B114" s="1140"/>
      <c r="C114" s="1140"/>
      <c r="D114" s="1141"/>
      <c r="E114" s="956" t="s">
        <v>292</v>
      </c>
      <c r="F114" s="956"/>
      <c r="G114" s="956"/>
      <c r="H114" s="956"/>
      <c r="I114" s="268">
        <v>0</v>
      </c>
      <c r="J114" s="268">
        <v>0</v>
      </c>
      <c r="K114" s="268">
        <v>0</v>
      </c>
      <c r="L114" s="268">
        <v>0</v>
      </c>
      <c r="M114" s="268">
        <v>0</v>
      </c>
      <c r="N114" s="268">
        <v>0</v>
      </c>
      <c r="O114" s="268">
        <v>0</v>
      </c>
      <c r="P114" s="268">
        <v>0</v>
      </c>
      <c r="Q114" s="268">
        <v>0</v>
      </c>
      <c r="R114" s="268">
        <v>0</v>
      </c>
      <c r="S114" s="268">
        <v>0</v>
      </c>
      <c r="T114" s="268">
        <v>0</v>
      </c>
      <c r="U114" s="745"/>
      <c r="V114" s="745"/>
      <c r="W114" s="745"/>
      <c r="X114" s="745"/>
      <c r="Y114" s="745"/>
      <c r="Z114" s="745"/>
      <c r="AA114" s="745"/>
      <c r="AB114" s="745"/>
      <c r="AC114" s="745"/>
      <c r="AD114" s="745"/>
      <c r="AE114" s="745"/>
      <c r="AF114" s="745"/>
      <c r="AG114" s="745"/>
      <c r="AH114" s="746"/>
    </row>
    <row r="115" spans="1:40" ht="34.5" customHeight="1" x14ac:dyDescent="0.2">
      <c r="A115" s="957" t="s">
        <v>293</v>
      </c>
      <c r="B115" s="958"/>
      <c r="C115" s="958"/>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8"/>
      <c r="AA115" s="958"/>
      <c r="AB115" s="958"/>
      <c r="AC115" s="958"/>
      <c r="AD115" s="958"/>
      <c r="AE115" s="958"/>
      <c r="AF115" s="958"/>
      <c r="AG115" s="958"/>
      <c r="AH115" s="959"/>
    </row>
    <row r="116" spans="1:40" ht="15" customHeight="1" thickBot="1" x14ac:dyDescent="0.25">
      <c r="A116" s="960"/>
      <c r="B116" s="961"/>
      <c r="C116" s="961"/>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1"/>
      <c r="AA116" s="961"/>
      <c r="AB116" s="961"/>
      <c r="AC116" s="961"/>
      <c r="AD116" s="961"/>
      <c r="AE116" s="961"/>
      <c r="AF116" s="961"/>
      <c r="AG116" s="961"/>
      <c r="AH116" s="962"/>
    </row>
    <row r="117" spans="1:40" s="345" customFormat="1" ht="15" customHeight="1" thickBot="1" x14ac:dyDescent="0.25">
      <c r="A117" s="342"/>
      <c r="B117" s="343"/>
      <c r="C117" s="343"/>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3"/>
      <c r="AD117" s="343"/>
      <c r="AE117" s="343"/>
      <c r="AF117" s="343"/>
      <c r="AG117" s="343"/>
      <c r="AH117" s="344"/>
    </row>
    <row r="118" spans="1:40" s="35" customFormat="1" x14ac:dyDescent="0.2">
      <c r="A118" s="1206"/>
      <c r="B118" s="1207"/>
      <c r="C118" s="1207"/>
      <c r="D118" s="1207"/>
      <c r="E118" s="1207"/>
      <c r="F118" s="1207"/>
      <c r="G118" s="1207"/>
      <c r="H118" s="1207"/>
      <c r="I118" s="1207"/>
      <c r="J118" s="1207"/>
      <c r="K118" s="1207"/>
      <c r="L118" s="1207"/>
      <c r="M118" s="1207"/>
      <c r="N118" s="1207"/>
      <c r="O118" s="1207"/>
      <c r="P118" s="1207"/>
      <c r="Q118" s="1207"/>
      <c r="R118" s="1207"/>
      <c r="S118" s="1207"/>
      <c r="T118" s="1207"/>
      <c r="U118" s="1207"/>
      <c r="V118" s="1207"/>
      <c r="W118" s="1207"/>
      <c r="X118" s="1207"/>
      <c r="Y118" s="1207"/>
      <c r="Z118" s="1207"/>
      <c r="AA118" s="1207"/>
      <c r="AB118" s="1207"/>
      <c r="AC118" s="1207"/>
      <c r="AD118" s="1207"/>
      <c r="AE118" s="1207"/>
      <c r="AF118" s="1207"/>
      <c r="AG118" s="1207"/>
      <c r="AH118" s="1208"/>
      <c r="AI118" s="3"/>
      <c r="AJ118" s="3"/>
      <c r="AK118" s="3"/>
      <c r="AL118" s="3"/>
      <c r="AM118" s="3"/>
    </row>
    <row r="119" spans="1:40" ht="30" customHeight="1" x14ac:dyDescent="0.2">
      <c r="A119" s="767" t="s">
        <v>278</v>
      </c>
      <c r="B119" s="768"/>
      <c r="C119" s="768" t="s">
        <v>548</v>
      </c>
      <c r="D119" s="768"/>
      <c r="E119" s="768"/>
      <c r="F119" s="768"/>
      <c r="G119" s="768"/>
      <c r="H119" s="768"/>
      <c r="I119" s="768"/>
      <c r="J119" s="768"/>
      <c r="K119" s="768"/>
      <c r="L119" s="768"/>
      <c r="M119" s="769" t="s">
        <v>280</v>
      </c>
      <c r="N119" s="770"/>
      <c r="O119" s="770"/>
      <c r="P119" s="770"/>
      <c r="Q119" s="770"/>
      <c r="R119" s="768" t="s">
        <v>466</v>
      </c>
      <c r="S119" s="768"/>
      <c r="T119" s="768"/>
      <c r="U119" s="768"/>
      <c r="V119" s="768"/>
      <c r="W119" s="771"/>
      <c r="X119" s="769" t="s">
        <v>282</v>
      </c>
      <c r="Y119" s="770"/>
      <c r="Z119" s="770"/>
      <c r="AA119" s="770"/>
      <c r="AB119" s="770"/>
      <c r="AC119" s="768" t="s">
        <v>353</v>
      </c>
      <c r="AD119" s="768"/>
      <c r="AE119" s="768"/>
      <c r="AF119" s="768"/>
      <c r="AG119" s="768"/>
      <c r="AH119" s="772"/>
      <c r="AI119" s="35"/>
      <c r="AJ119" s="35"/>
      <c r="AK119" s="35"/>
      <c r="AL119" s="35"/>
      <c r="AM119" s="35"/>
      <c r="AN119" s="35"/>
    </row>
    <row r="120" spans="1:40" ht="45" customHeight="1" x14ac:dyDescent="0.2">
      <c r="A120" s="1197" t="s">
        <v>284</v>
      </c>
      <c r="B120" s="1198"/>
      <c r="C120" s="1198"/>
      <c r="D120" s="1198"/>
      <c r="E120" s="1199" t="s">
        <v>285</v>
      </c>
      <c r="F120" s="1199"/>
      <c r="G120" s="1199"/>
      <c r="H120" s="1199"/>
      <c r="I120" s="1199" t="s">
        <v>286</v>
      </c>
      <c r="J120" s="1199"/>
      <c r="K120" s="1199"/>
      <c r="L120" s="1199"/>
      <c r="M120" s="1199"/>
      <c r="N120" s="1199"/>
      <c r="O120" s="1199"/>
      <c r="P120" s="1199"/>
      <c r="Q120" s="1199"/>
      <c r="R120" s="1199"/>
      <c r="S120" s="1199"/>
      <c r="T120" s="1199"/>
      <c r="U120" s="1200" t="s">
        <v>287</v>
      </c>
      <c r="V120" s="1200"/>
      <c r="W120" s="1200"/>
      <c r="X120" s="1200"/>
      <c r="Y120" s="1200"/>
      <c r="Z120" s="1200"/>
      <c r="AA120" s="1200"/>
      <c r="AB120" s="1200"/>
      <c r="AC120" s="1200"/>
      <c r="AD120" s="1200"/>
      <c r="AE120" s="1200"/>
      <c r="AF120" s="1200"/>
      <c r="AG120" s="1200"/>
      <c r="AH120" s="1201"/>
      <c r="AI120" s="35"/>
      <c r="AJ120" s="35"/>
      <c r="AK120" s="35"/>
      <c r="AL120" s="35"/>
      <c r="AM120" s="35"/>
      <c r="AN120" s="35"/>
    </row>
    <row r="121" spans="1:40" ht="123.75" customHeight="1" x14ac:dyDescent="0.2">
      <c r="A121" s="1197"/>
      <c r="B121" s="1198"/>
      <c r="C121" s="1198"/>
      <c r="D121" s="1198"/>
      <c r="E121" s="1199"/>
      <c r="F121" s="1199"/>
      <c r="G121" s="1199"/>
      <c r="H121" s="1199"/>
      <c r="I121" s="346" t="s">
        <v>14</v>
      </c>
      <c r="J121" s="346" t="s">
        <v>15</v>
      </c>
      <c r="K121" s="346" t="s">
        <v>16</v>
      </c>
      <c r="L121" s="346" t="s">
        <v>17</v>
      </c>
      <c r="M121" s="346" t="s">
        <v>18</v>
      </c>
      <c r="N121" s="346" t="s">
        <v>19</v>
      </c>
      <c r="O121" s="346" t="s">
        <v>20</v>
      </c>
      <c r="P121" s="346" t="s">
        <v>21</v>
      </c>
      <c r="Q121" s="346" t="s">
        <v>22</v>
      </c>
      <c r="R121" s="346" t="s">
        <v>23</v>
      </c>
      <c r="S121" s="346" t="s">
        <v>24</v>
      </c>
      <c r="T121" s="346" t="s">
        <v>25</v>
      </c>
      <c r="U121" s="743"/>
      <c r="V121" s="743"/>
      <c r="W121" s="743"/>
      <c r="X121" s="743"/>
      <c r="Y121" s="743"/>
      <c r="Z121" s="743"/>
      <c r="AA121" s="743"/>
      <c r="AB121" s="743"/>
      <c r="AC121" s="743"/>
      <c r="AD121" s="743"/>
      <c r="AE121" s="743"/>
      <c r="AF121" s="743"/>
      <c r="AG121" s="743"/>
      <c r="AH121" s="744"/>
      <c r="AI121" s="35"/>
      <c r="AJ121" s="35"/>
      <c r="AK121" s="35"/>
      <c r="AL121" s="35"/>
      <c r="AM121" s="35"/>
      <c r="AN121" s="35"/>
    </row>
    <row r="122" spans="1:40" ht="94.5" customHeight="1" x14ac:dyDescent="0.2">
      <c r="A122" s="1133"/>
      <c r="B122" s="1134"/>
      <c r="C122" s="1134"/>
      <c r="D122" s="1135"/>
      <c r="E122" s="1202"/>
      <c r="F122" s="1189"/>
      <c r="G122" s="1189"/>
      <c r="H122" s="1203"/>
      <c r="I122" s="12"/>
      <c r="J122" s="12"/>
      <c r="K122" s="12"/>
      <c r="L122" s="12"/>
      <c r="M122" s="12"/>
      <c r="N122" s="12"/>
      <c r="O122" s="12"/>
      <c r="P122" s="12"/>
      <c r="Q122" s="12"/>
      <c r="R122" s="12"/>
      <c r="S122" s="12"/>
      <c r="T122" s="12"/>
      <c r="U122" s="745"/>
      <c r="V122" s="745"/>
      <c r="W122" s="745"/>
      <c r="X122" s="745"/>
      <c r="Y122" s="745"/>
      <c r="Z122" s="745"/>
      <c r="AA122" s="745"/>
      <c r="AB122" s="745"/>
      <c r="AC122" s="745"/>
      <c r="AD122" s="745"/>
      <c r="AE122" s="745"/>
      <c r="AF122" s="745"/>
      <c r="AG122" s="745"/>
      <c r="AH122" s="746"/>
      <c r="AI122" s="35"/>
      <c r="AJ122" s="35"/>
      <c r="AK122" s="35"/>
      <c r="AL122" s="35"/>
      <c r="AM122" s="35"/>
      <c r="AN122" s="35"/>
    </row>
    <row r="123" spans="1:40" ht="147" customHeight="1" x14ac:dyDescent="0.2">
      <c r="A123" s="1136"/>
      <c r="B123" s="1137"/>
      <c r="C123" s="1137"/>
      <c r="D123" s="1138"/>
      <c r="E123" s="1204"/>
      <c r="F123" s="1204"/>
      <c r="G123" s="1204"/>
      <c r="H123" s="1204"/>
      <c r="I123" s="12"/>
      <c r="J123" s="12"/>
      <c r="K123" s="12"/>
      <c r="L123" s="12"/>
      <c r="M123" s="12"/>
      <c r="N123" s="12"/>
      <c r="O123" s="12"/>
      <c r="P123" s="12"/>
      <c r="Q123" s="12"/>
      <c r="R123" s="12"/>
      <c r="S123" s="12"/>
      <c r="T123" s="12"/>
      <c r="U123" s="745"/>
      <c r="V123" s="745"/>
      <c r="W123" s="745"/>
      <c r="X123" s="745"/>
      <c r="Y123" s="745"/>
      <c r="Z123" s="745"/>
      <c r="AA123" s="745"/>
      <c r="AB123" s="745"/>
      <c r="AC123" s="745"/>
      <c r="AD123" s="745"/>
      <c r="AE123" s="745"/>
      <c r="AF123" s="745"/>
      <c r="AG123" s="745"/>
      <c r="AH123" s="746"/>
      <c r="AI123" s="35"/>
      <c r="AJ123" s="35"/>
      <c r="AK123" s="35"/>
      <c r="AL123" s="35"/>
      <c r="AM123" s="35"/>
      <c r="AN123" s="35"/>
    </row>
    <row r="124" spans="1:40" x14ac:dyDescent="0.2">
      <c r="A124" s="1136"/>
      <c r="B124" s="1137"/>
      <c r="C124" s="1137"/>
      <c r="D124" s="1138"/>
      <c r="E124" s="1205" t="s">
        <v>291</v>
      </c>
      <c r="F124" s="1205"/>
      <c r="G124" s="1205"/>
      <c r="H124" s="1205"/>
      <c r="I124" s="267" t="e">
        <f>(I122*10000)/I123</f>
        <v>#DIV/0!</v>
      </c>
      <c r="J124" s="267" t="e">
        <f t="shared" ref="J124:O124" si="9">(J122*10000)/J123</f>
        <v>#DIV/0!</v>
      </c>
      <c r="K124" s="267" t="e">
        <f t="shared" si="9"/>
        <v>#DIV/0!</v>
      </c>
      <c r="L124" s="267" t="e">
        <f t="shared" si="9"/>
        <v>#DIV/0!</v>
      </c>
      <c r="M124" s="267" t="e">
        <f t="shared" si="9"/>
        <v>#DIV/0!</v>
      </c>
      <c r="N124" s="267" t="e">
        <f t="shared" si="9"/>
        <v>#DIV/0!</v>
      </c>
      <c r="O124" s="267" t="e">
        <f t="shared" si="9"/>
        <v>#DIV/0!</v>
      </c>
      <c r="P124" s="267" t="e">
        <f>(P122*10000)/P123</f>
        <v>#DIV/0!</v>
      </c>
      <c r="Q124" s="267" t="e">
        <f t="shared" ref="Q124:T124" si="10">(Q122*10000)/Q123</f>
        <v>#DIV/0!</v>
      </c>
      <c r="R124" s="267" t="e">
        <f t="shared" si="10"/>
        <v>#DIV/0!</v>
      </c>
      <c r="S124" s="267" t="e">
        <f t="shared" si="10"/>
        <v>#DIV/0!</v>
      </c>
      <c r="T124" s="267" t="e">
        <f t="shared" si="10"/>
        <v>#DIV/0!</v>
      </c>
      <c r="U124" s="745"/>
      <c r="V124" s="745"/>
      <c r="W124" s="745"/>
      <c r="X124" s="745"/>
      <c r="Y124" s="745"/>
      <c r="Z124" s="745"/>
      <c r="AA124" s="745"/>
      <c r="AB124" s="745"/>
      <c r="AC124" s="745"/>
      <c r="AD124" s="745"/>
      <c r="AE124" s="745"/>
      <c r="AF124" s="745"/>
      <c r="AG124" s="745"/>
      <c r="AH124" s="746"/>
      <c r="AI124" s="35"/>
      <c r="AJ124" s="35"/>
      <c r="AK124" s="35"/>
      <c r="AL124" s="35"/>
      <c r="AM124" s="35"/>
      <c r="AN124" s="35"/>
    </row>
    <row r="125" spans="1:40" ht="12.75" customHeight="1" x14ac:dyDescent="0.2">
      <c r="A125" s="1139"/>
      <c r="B125" s="1140"/>
      <c r="C125" s="1140"/>
      <c r="D125" s="1141"/>
      <c r="E125" s="1205" t="s">
        <v>292</v>
      </c>
      <c r="F125" s="1205"/>
      <c r="G125" s="1205"/>
      <c r="H125" s="1205"/>
      <c r="I125" s="268">
        <v>0</v>
      </c>
      <c r="J125" s="268">
        <v>0</v>
      </c>
      <c r="K125" s="268">
        <v>0</v>
      </c>
      <c r="L125" s="268">
        <v>0</v>
      </c>
      <c r="M125" s="268">
        <v>0</v>
      </c>
      <c r="N125" s="268">
        <v>0</v>
      </c>
      <c r="O125" s="268">
        <v>0</v>
      </c>
      <c r="P125" s="268">
        <v>0</v>
      </c>
      <c r="Q125" s="268">
        <v>0</v>
      </c>
      <c r="R125" s="268">
        <v>0</v>
      </c>
      <c r="S125" s="268">
        <v>0</v>
      </c>
      <c r="T125" s="268">
        <v>0</v>
      </c>
      <c r="U125" s="745"/>
      <c r="V125" s="745"/>
      <c r="W125" s="745"/>
      <c r="X125" s="745"/>
      <c r="Y125" s="745"/>
      <c r="Z125" s="745"/>
      <c r="AA125" s="745"/>
      <c r="AB125" s="745"/>
      <c r="AC125" s="745"/>
      <c r="AD125" s="745"/>
      <c r="AE125" s="745"/>
      <c r="AF125" s="745"/>
      <c r="AG125" s="745"/>
      <c r="AH125" s="746"/>
    </row>
    <row r="126" spans="1:40" ht="12.75" customHeight="1" x14ac:dyDescent="0.2">
      <c r="A126" s="1188" t="s">
        <v>293</v>
      </c>
      <c r="B126" s="1189"/>
      <c r="C126" s="1189"/>
      <c r="D126" s="1189"/>
      <c r="E126" s="1189"/>
      <c r="F126" s="1189"/>
      <c r="G126" s="1189"/>
      <c r="H126" s="1189"/>
      <c r="I126" s="1189"/>
      <c r="J126" s="1189"/>
      <c r="K126" s="1189"/>
      <c r="L126" s="1189"/>
      <c r="M126" s="1189"/>
      <c r="N126" s="1189"/>
      <c r="O126" s="1189"/>
      <c r="P126" s="1189"/>
      <c r="Q126" s="1189"/>
      <c r="R126" s="1189"/>
      <c r="S126" s="1189"/>
      <c r="T126" s="1189"/>
      <c r="U126" s="1189"/>
      <c r="V126" s="1189"/>
      <c r="W126" s="1189"/>
      <c r="X126" s="1189"/>
      <c r="Y126" s="1189"/>
      <c r="Z126" s="1189"/>
      <c r="AA126" s="1189"/>
      <c r="AB126" s="1189"/>
      <c r="AC126" s="1189"/>
      <c r="AD126" s="1189"/>
      <c r="AE126" s="1189"/>
      <c r="AF126" s="1189"/>
      <c r="AG126" s="1189"/>
      <c r="AH126" s="1190"/>
    </row>
    <row r="127" spans="1:40" ht="15.75" customHeight="1" thickBot="1" x14ac:dyDescent="0.25">
      <c r="A127" s="1191"/>
      <c r="B127" s="1192"/>
      <c r="C127" s="1192"/>
      <c r="D127" s="1192"/>
      <c r="E127" s="1192"/>
      <c r="F127" s="1192"/>
      <c r="G127" s="1192"/>
      <c r="H127" s="1192"/>
      <c r="I127" s="1192"/>
      <c r="J127" s="1192"/>
      <c r="K127" s="1192"/>
      <c r="L127" s="1192"/>
      <c r="M127" s="1192"/>
      <c r="N127" s="1192"/>
      <c r="O127" s="1192"/>
      <c r="P127" s="1192"/>
      <c r="Q127" s="1192"/>
      <c r="R127" s="1192"/>
      <c r="S127" s="1192"/>
      <c r="T127" s="1192"/>
      <c r="U127" s="1192"/>
      <c r="V127" s="1192"/>
      <c r="W127" s="1192"/>
      <c r="X127" s="1192"/>
      <c r="Y127" s="1192"/>
      <c r="Z127" s="1192"/>
      <c r="AA127" s="1192"/>
      <c r="AB127" s="1192"/>
      <c r="AC127" s="1192"/>
      <c r="AD127" s="1192"/>
      <c r="AE127" s="1192"/>
      <c r="AF127" s="1192"/>
      <c r="AG127" s="1192"/>
      <c r="AH127" s="1193"/>
    </row>
    <row r="128" spans="1:40" ht="12.75" customHeight="1" thickBot="1" x14ac:dyDescent="0.25">
      <c r="A128" s="48"/>
      <c r="B128" s="49"/>
      <c r="C128" s="49"/>
      <c r="D128" s="49"/>
      <c r="E128" s="49"/>
      <c r="F128" s="49"/>
      <c r="G128" s="49"/>
      <c r="H128" s="49"/>
      <c r="I128" s="49"/>
      <c r="J128" s="49"/>
      <c r="K128" s="49"/>
      <c r="L128" s="269"/>
      <c r="M128" s="49"/>
      <c r="N128" s="49"/>
      <c r="O128" s="49"/>
      <c r="P128" s="49"/>
      <c r="Q128" s="49"/>
      <c r="R128" s="49"/>
      <c r="S128" s="49"/>
      <c r="T128" s="49"/>
      <c r="U128" s="49"/>
      <c r="V128" s="49"/>
      <c r="W128" s="49"/>
      <c r="X128" s="49"/>
      <c r="Y128" s="49"/>
      <c r="Z128" s="49"/>
      <c r="AA128" s="49"/>
      <c r="AB128" s="49"/>
      <c r="AC128" s="49"/>
      <c r="AD128" s="49"/>
      <c r="AE128" s="49"/>
      <c r="AF128" s="49"/>
      <c r="AG128" s="49"/>
      <c r="AH128" s="50"/>
    </row>
    <row r="129" spans="1:40" ht="12.75" customHeight="1" x14ac:dyDescent="0.2">
      <c r="A129" s="1206"/>
      <c r="B129" s="1207"/>
      <c r="C129" s="1207"/>
      <c r="D129" s="1207"/>
      <c r="E129" s="1207"/>
      <c r="F129" s="1207"/>
      <c r="G129" s="1207"/>
      <c r="H129" s="1207"/>
      <c r="I129" s="1207"/>
      <c r="J129" s="1207"/>
      <c r="K129" s="1207"/>
      <c r="L129" s="1207"/>
      <c r="M129" s="1207"/>
      <c r="N129" s="1207"/>
      <c r="O129" s="1207"/>
      <c r="P129" s="1207"/>
      <c r="Q129" s="1207"/>
      <c r="R129" s="1207"/>
      <c r="S129" s="1207"/>
      <c r="T129" s="1207"/>
      <c r="U129" s="1207"/>
      <c r="V129" s="1207"/>
      <c r="W129" s="1207"/>
      <c r="X129" s="1207"/>
      <c r="Y129" s="1207"/>
      <c r="Z129" s="1207"/>
      <c r="AA129" s="1207"/>
      <c r="AB129" s="1207"/>
      <c r="AC129" s="1207"/>
      <c r="AD129" s="1207"/>
      <c r="AE129" s="1207"/>
      <c r="AF129" s="1207"/>
      <c r="AG129" s="1207"/>
      <c r="AH129" s="1208"/>
    </row>
    <row r="130" spans="1:40" ht="12.75" customHeight="1" x14ac:dyDescent="0.2">
      <c r="A130" s="767" t="s">
        <v>278</v>
      </c>
      <c r="B130" s="768"/>
      <c r="C130" s="768" t="s">
        <v>549</v>
      </c>
      <c r="D130" s="768"/>
      <c r="E130" s="768"/>
      <c r="F130" s="768"/>
      <c r="G130" s="768"/>
      <c r="H130" s="768"/>
      <c r="I130" s="768"/>
      <c r="J130" s="768"/>
      <c r="K130" s="768"/>
      <c r="L130" s="768"/>
      <c r="M130" s="769" t="s">
        <v>280</v>
      </c>
      <c r="N130" s="770"/>
      <c r="O130" s="770"/>
      <c r="P130" s="770"/>
      <c r="Q130" s="770"/>
      <c r="R130" s="768" t="s">
        <v>466</v>
      </c>
      <c r="S130" s="768"/>
      <c r="T130" s="768"/>
      <c r="U130" s="768"/>
      <c r="V130" s="768"/>
      <c r="W130" s="771"/>
      <c r="X130" s="769" t="s">
        <v>282</v>
      </c>
      <c r="Y130" s="770"/>
      <c r="Z130" s="770"/>
      <c r="AA130" s="770"/>
      <c r="AB130" s="770"/>
      <c r="AC130" s="768" t="s">
        <v>353</v>
      </c>
      <c r="AD130" s="768"/>
      <c r="AE130" s="768"/>
      <c r="AF130" s="768"/>
      <c r="AG130" s="768"/>
      <c r="AH130" s="772"/>
    </row>
    <row r="131" spans="1:40" ht="24.75" customHeight="1" x14ac:dyDescent="0.2">
      <c r="A131" s="1197" t="s">
        <v>284</v>
      </c>
      <c r="B131" s="1198"/>
      <c r="C131" s="1198"/>
      <c r="D131" s="1198"/>
      <c r="E131" s="1199" t="s">
        <v>285</v>
      </c>
      <c r="F131" s="1199"/>
      <c r="G131" s="1199"/>
      <c r="H131" s="1199"/>
      <c r="I131" s="1199" t="s">
        <v>286</v>
      </c>
      <c r="J131" s="1199"/>
      <c r="K131" s="1199"/>
      <c r="L131" s="1199"/>
      <c r="M131" s="1199"/>
      <c r="N131" s="1199"/>
      <c r="O131" s="1199"/>
      <c r="P131" s="1199"/>
      <c r="Q131" s="1199"/>
      <c r="R131" s="1199"/>
      <c r="S131" s="1199"/>
      <c r="T131" s="1199"/>
      <c r="U131" s="1200" t="s">
        <v>287</v>
      </c>
      <c r="V131" s="1200"/>
      <c r="W131" s="1200"/>
      <c r="X131" s="1200"/>
      <c r="Y131" s="1200"/>
      <c r="Z131" s="1200"/>
      <c r="AA131" s="1200"/>
      <c r="AB131" s="1200"/>
      <c r="AC131" s="1200"/>
      <c r="AD131" s="1200"/>
      <c r="AE131" s="1200"/>
      <c r="AF131" s="1200"/>
      <c r="AG131" s="1200"/>
      <c r="AH131" s="1201"/>
    </row>
    <row r="132" spans="1:40" ht="19.5" customHeight="1" x14ac:dyDescent="0.2">
      <c r="A132" s="1197"/>
      <c r="B132" s="1198"/>
      <c r="C132" s="1198"/>
      <c r="D132" s="1198"/>
      <c r="E132" s="1199"/>
      <c r="F132" s="1199"/>
      <c r="G132" s="1199"/>
      <c r="H132" s="1199"/>
      <c r="I132" s="346" t="s">
        <v>14</v>
      </c>
      <c r="J132" s="346" t="s">
        <v>15</v>
      </c>
      <c r="K132" s="346" t="s">
        <v>16</v>
      </c>
      <c r="L132" s="346" t="s">
        <v>17</v>
      </c>
      <c r="M132" s="346" t="s">
        <v>18</v>
      </c>
      <c r="N132" s="346" t="s">
        <v>19</v>
      </c>
      <c r="O132" s="346" t="s">
        <v>20</v>
      </c>
      <c r="P132" s="346" t="s">
        <v>21</v>
      </c>
      <c r="Q132" s="346" t="s">
        <v>22</v>
      </c>
      <c r="R132" s="346" t="s">
        <v>23</v>
      </c>
      <c r="S132" s="346" t="s">
        <v>24</v>
      </c>
      <c r="T132" s="346" t="s">
        <v>25</v>
      </c>
      <c r="U132" s="743"/>
      <c r="V132" s="743"/>
      <c r="W132" s="743"/>
      <c r="X132" s="743"/>
      <c r="Y132" s="743"/>
      <c r="Z132" s="743"/>
      <c r="AA132" s="743"/>
      <c r="AB132" s="743"/>
      <c r="AC132" s="743"/>
      <c r="AD132" s="743"/>
      <c r="AE132" s="743"/>
      <c r="AF132" s="743"/>
      <c r="AG132" s="743"/>
      <c r="AH132" s="744"/>
    </row>
    <row r="133" spans="1:40" ht="18" customHeight="1" x14ac:dyDescent="0.2">
      <c r="A133" s="1133"/>
      <c r="B133" s="1134"/>
      <c r="C133" s="1134"/>
      <c r="D133" s="1135"/>
      <c r="E133" s="1202"/>
      <c r="F133" s="1189"/>
      <c r="G133" s="1189"/>
      <c r="H133" s="1203"/>
      <c r="I133" s="12"/>
      <c r="J133" s="12"/>
      <c r="K133" s="12"/>
      <c r="L133" s="12"/>
      <c r="M133" s="12"/>
      <c r="N133" s="12"/>
      <c r="O133" s="12"/>
      <c r="P133" s="12"/>
      <c r="Q133" s="12"/>
      <c r="R133" s="12"/>
      <c r="S133" s="12"/>
      <c r="T133" s="12"/>
      <c r="U133" s="745"/>
      <c r="V133" s="745"/>
      <c r="W133" s="745"/>
      <c r="X133" s="745"/>
      <c r="Y133" s="745"/>
      <c r="Z133" s="745"/>
      <c r="AA133" s="745"/>
      <c r="AB133" s="745"/>
      <c r="AC133" s="745"/>
      <c r="AD133" s="745"/>
      <c r="AE133" s="745"/>
      <c r="AF133" s="745"/>
      <c r="AG133" s="745"/>
      <c r="AH133" s="746"/>
    </row>
    <row r="134" spans="1:40" ht="18" customHeight="1" x14ac:dyDescent="0.2">
      <c r="A134" s="1136"/>
      <c r="B134" s="1137"/>
      <c r="C134" s="1137"/>
      <c r="D134" s="1138"/>
      <c r="E134" s="1204"/>
      <c r="F134" s="1204"/>
      <c r="G134" s="1204"/>
      <c r="H134" s="1204"/>
      <c r="I134" s="12"/>
      <c r="J134" s="12"/>
      <c r="K134" s="12"/>
      <c r="L134" s="12"/>
      <c r="M134" s="12"/>
      <c r="N134" s="12"/>
      <c r="O134" s="12"/>
      <c r="P134" s="12"/>
      <c r="Q134" s="12"/>
      <c r="R134" s="12"/>
      <c r="S134" s="12"/>
      <c r="T134" s="12"/>
      <c r="U134" s="745"/>
      <c r="V134" s="745"/>
      <c r="W134" s="745"/>
      <c r="X134" s="745"/>
      <c r="Y134" s="745"/>
      <c r="Z134" s="745"/>
      <c r="AA134" s="745"/>
      <c r="AB134" s="745"/>
      <c r="AC134" s="745"/>
      <c r="AD134" s="745"/>
      <c r="AE134" s="745"/>
      <c r="AF134" s="745"/>
      <c r="AG134" s="745"/>
      <c r="AH134" s="746"/>
    </row>
    <row r="135" spans="1:40" ht="18" customHeight="1" x14ac:dyDescent="0.2">
      <c r="A135" s="1136"/>
      <c r="B135" s="1137"/>
      <c r="C135" s="1137"/>
      <c r="D135" s="1138"/>
      <c r="E135" s="1205" t="s">
        <v>291</v>
      </c>
      <c r="F135" s="1205"/>
      <c r="G135" s="1205"/>
      <c r="H135" s="1205"/>
      <c r="I135" s="267" t="e">
        <f>(I133*10000)/I134</f>
        <v>#DIV/0!</v>
      </c>
      <c r="J135" s="267" t="e">
        <f t="shared" ref="J135:O135" si="11">(J133*10000)/J134</f>
        <v>#DIV/0!</v>
      </c>
      <c r="K135" s="267" t="e">
        <f t="shared" si="11"/>
        <v>#DIV/0!</v>
      </c>
      <c r="L135" s="267" t="e">
        <f t="shared" si="11"/>
        <v>#DIV/0!</v>
      </c>
      <c r="M135" s="267" t="e">
        <f t="shared" si="11"/>
        <v>#DIV/0!</v>
      </c>
      <c r="N135" s="267" t="e">
        <f t="shared" si="11"/>
        <v>#DIV/0!</v>
      </c>
      <c r="O135" s="267" t="e">
        <f t="shared" si="11"/>
        <v>#DIV/0!</v>
      </c>
      <c r="P135" s="267" t="e">
        <f>(P133*10000)/P134</f>
        <v>#DIV/0!</v>
      </c>
      <c r="Q135" s="267" t="e">
        <f t="shared" ref="Q135:T135" si="12">(Q133*10000)/Q134</f>
        <v>#DIV/0!</v>
      </c>
      <c r="R135" s="267" t="e">
        <f t="shared" si="12"/>
        <v>#DIV/0!</v>
      </c>
      <c r="S135" s="267" t="e">
        <f t="shared" si="12"/>
        <v>#DIV/0!</v>
      </c>
      <c r="T135" s="267" t="e">
        <f t="shared" si="12"/>
        <v>#DIV/0!</v>
      </c>
      <c r="U135" s="745"/>
      <c r="V135" s="745"/>
      <c r="W135" s="745"/>
      <c r="X135" s="745"/>
      <c r="Y135" s="745"/>
      <c r="Z135" s="745"/>
      <c r="AA135" s="745"/>
      <c r="AB135" s="745"/>
      <c r="AC135" s="745"/>
      <c r="AD135" s="745"/>
      <c r="AE135" s="745"/>
      <c r="AF135" s="745"/>
      <c r="AG135" s="745"/>
      <c r="AH135" s="746"/>
    </row>
    <row r="136" spans="1:40" x14ac:dyDescent="0.2">
      <c r="A136" s="1139"/>
      <c r="B136" s="1140"/>
      <c r="C136" s="1140"/>
      <c r="D136" s="1141"/>
      <c r="E136" s="1205" t="s">
        <v>292</v>
      </c>
      <c r="F136" s="1205"/>
      <c r="G136" s="1205"/>
      <c r="H136" s="1205"/>
      <c r="I136" s="268">
        <v>0</v>
      </c>
      <c r="J136" s="268">
        <v>0</v>
      </c>
      <c r="K136" s="268">
        <v>0</v>
      </c>
      <c r="L136" s="268">
        <v>0</v>
      </c>
      <c r="M136" s="268">
        <v>0</v>
      </c>
      <c r="N136" s="268">
        <v>0</v>
      </c>
      <c r="O136" s="268">
        <v>0</v>
      </c>
      <c r="P136" s="268">
        <v>0</v>
      </c>
      <c r="Q136" s="268">
        <v>0</v>
      </c>
      <c r="R136" s="268">
        <v>0</v>
      </c>
      <c r="S136" s="268">
        <v>0</v>
      </c>
      <c r="T136" s="268">
        <v>0</v>
      </c>
      <c r="U136" s="745"/>
      <c r="V136" s="745"/>
      <c r="W136" s="745"/>
      <c r="X136" s="745"/>
      <c r="Y136" s="745"/>
      <c r="Z136" s="745"/>
      <c r="AA136" s="745"/>
      <c r="AB136" s="745"/>
      <c r="AC136" s="745"/>
      <c r="AD136" s="745"/>
      <c r="AE136" s="745"/>
      <c r="AF136" s="745"/>
      <c r="AG136" s="745"/>
      <c r="AH136" s="746"/>
    </row>
    <row r="137" spans="1:40" x14ac:dyDescent="0.2">
      <c r="A137" s="1188" t="s">
        <v>293</v>
      </c>
      <c r="B137" s="1189"/>
      <c r="C137" s="1189"/>
      <c r="D137" s="1189"/>
      <c r="E137" s="1189"/>
      <c r="F137" s="1189"/>
      <c r="G137" s="1189"/>
      <c r="H137" s="1189"/>
      <c r="I137" s="1189"/>
      <c r="J137" s="1189"/>
      <c r="K137" s="1189"/>
      <c r="L137" s="1189"/>
      <c r="M137" s="1189"/>
      <c r="N137" s="1189"/>
      <c r="O137" s="1189"/>
      <c r="P137" s="1189"/>
      <c r="Q137" s="1189"/>
      <c r="R137" s="1189"/>
      <c r="S137" s="1189"/>
      <c r="T137" s="1189"/>
      <c r="U137" s="1189"/>
      <c r="V137" s="1189"/>
      <c r="W137" s="1189"/>
      <c r="X137" s="1189"/>
      <c r="Y137" s="1189"/>
      <c r="Z137" s="1189"/>
      <c r="AA137" s="1189"/>
      <c r="AB137" s="1189"/>
      <c r="AC137" s="1189"/>
      <c r="AD137" s="1189"/>
      <c r="AE137" s="1189"/>
      <c r="AF137" s="1189"/>
      <c r="AG137" s="1189"/>
      <c r="AH137" s="1190"/>
    </row>
    <row r="138" spans="1:40" ht="13.5" thickBot="1" x14ac:dyDescent="0.25">
      <c r="A138" s="1191"/>
      <c r="B138" s="1192"/>
      <c r="C138" s="1192"/>
      <c r="D138" s="1192"/>
      <c r="E138" s="1192"/>
      <c r="F138" s="1192"/>
      <c r="G138" s="1192"/>
      <c r="H138" s="1192"/>
      <c r="I138" s="1192"/>
      <c r="J138" s="1192"/>
      <c r="K138" s="1192"/>
      <c r="L138" s="1192"/>
      <c r="M138" s="1192"/>
      <c r="N138" s="1192"/>
      <c r="O138" s="1192"/>
      <c r="P138" s="1192"/>
      <c r="Q138" s="1192"/>
      <c r="R138" s="1192"/>
      <c r="S138" s="1192"/>
      <c r="T138" s="1192"/>
      <c r="U138" s="1192"/>
      <c r="V138" s="1192"/>
      <c r="W138" s="1192"/>
      <c r="X138" s="1192"/>
      <c r="Y138" s="1192"/>
      <c r="Z138" s="1192"/>
      <c r="AA138" s="1192"/>
      <c r="AB138" s="1192"/>
      <c r="AC138" s="1192"/>
      <c r="AD138" s="1192"/>
      <c r="AE138" s="1192"/>
      <c r="AF138" s="1192"/>
      <c r="AG138" s="1192"/>
      <c r="AH138" s="1193"/>
    </row>
    <row r="139" spans="1:40" s="1196" customFormat="1" ht="13.5" thickBot="1" x14ac:dyDescent="0.25">
      <c r="A139" s="1194"/>
      <c r="B139" s="1195"/>
      <c r="C139" s="1195"/>
      <c r="D139" s="1195"/>
      <c r="E139" s="1195"/>
      <c r="F139" s="1195"/>
      <c r="G139" s="1195"/>
      <c r="H139" s="1195"/>
      <c r="I139" s="1195"/>
      <c r="J139" s="1195"/>
      <c r="K139" s="1195"/>
      <c r="L139" s="1195"/>
      <c r="M139" s="1195"/>
      <c r="N139" s="1195"/>
      <c r="O139" s="1195"/>
      <c r="P139" s="1195"/>
      <c r="Q139" s="1195"/>
      <c r="R139" s="1195"/>
      <c r="S139" s="1195"/>
      <c r="T139" s="1195"/>
      <c r="U139" s="1195"/>
      <c r="V139" s="1195"/>
      <c r="W139" s="1195"/>
      <c r="X139" s="1195"/>
      <c r="Y139" s="1195"/>
      <c r="Z139" s="1195"/>
      <c r="AA139" s="1195"/>
      <c r="AB139" s="1195"/>
      <c r="AC139" s="1195"/>
      <c r="AD139" s="1195"/>
      <c r="AE139" s="1195"/>
      <c r="AF139" s="1195"/>
      <c r="AG139" s="1195"/>
      <c r="AH139" s="1195"/>
      <c r="AI139" s="1195"/>
      <c r="AJ139" s="1195"/>
      <c r="AK139" s="1195"/>
      <c r="AL139" s="1195"/>
      <c r="AM139" s="1195"/>
      <c r="AN139" s="1195"/>
    </row>
    <row r="140" spans="1:40" ht="12.75" customHeight="1" x14ac:dyDescent="0.2">
      <c r="A140" s="1206"/>
      <c r="B140" s="1207"/>
      <c r="C140" s="1207"/>
      <c r="D140" s="1207"/>
      <c r="E140" s="1207"/>
      <c r="F140" s="1207"/>
      <c r="G140" s="1207"/>
      <c r="H140" s="1207"/>
      <c r="I140" s="1207"/>
      <c r="J140" s="1207"/>
      <c r="K140" s="1207"/>
      <c r="L140" s="1207"/>
      <c r="M140" s="1207"/>
      <c r="N140" s="1207"/>
      <c r="O140" s="1207"/>
      <c r="P140" s="1207"/>
      <c r="Q140" s="1207"/>
      <c r="R140" s="1207"/>
      <c r="S140" s="1207"/>
      <c r="T140" s="1207"/>
      <c r="U140" s="1207"/>
      <c r="V140" s="1207"/>
      <c r="W140" s="1207"/>
      <c r="X140" s="1207"/>
      <c r="Y140" s="1207"/>
      <c r="Z140" s="1207"/>
      <c r="AA140" s="1207"/>
      <c r="AB140" s="1207"/>
      <c r="AC140" s="1207"/>
      <c r="AD140" s="1207"/>
      <c r="AE140" s="1207"/>
      <c r="AF140" s="1207"/>
      <c r="AG140" s="1207"/>
      <c r="AH140" s="1208"/>
    </row>
    <row r="141" spans="1:40" ht="12.75" customHeight="1" x14ac:dyDescent="0.2">
      <c r="A141" s="767" t="s">
        <v>278</v>
      </c>
      <c r="B141" s="768"/>
      <c r="C141" s="768" t="s">
        <v>550</v>
      </c>
      <c r="D141" s="768"/>
      <c r="E141" s="768"/>
      <c r="F141" s="768"/>
      <c r="G141" s="768"/>
      <c r="H141" s="768"/>
      <c r="I141" s="768"/>
      <c r="J141" s="768"/>
      <c r="K141" s="768"/>
      <c r="L141" s="768"/>
      <c r="M141" s="769" t="s">
        <v>280</v>
      </c>
      <c r="N141" s="770"/>
      <c r="O141" s="770"/>
      <c r="P141" s="770"/>
      <c r="Q141" s="770"/>
      <c r="R141" s="768" t="s">
        <v>466</v>
      </c>
      <c r="S141" s="768"/>
      <c r="T141" s="768"/>
      <c r="U141" s="768"/>
      <c r="V141" s="768"/>
      <c r="W141" s="771"/>
      <c r="X141" s="769" t="s">
        <v>282</v>
      </c>
      <c r="Y141" s="770"/>
      <c r="Z141" s="770"/>
      <c r="AA141" s="770"/>
      <c r="AB141" s="770"/>
      <c r="AC141" s="768" t="s">
        <v>353</v>
      </c>
      <c r="AD141" s="768"/>
      <c r="AE141" s="768"/>
      <c r="AF141" s="768"/>
      <c r="AG141" s="768"/>
      <c r="AH141" s="772"/>
    </row>
    <row r="142" spans="1:40" ht="24.75" customHeight="1" x14ac:dyDescent="0.2">
      <c r="A142" s="1197" t="s">
        <v>284</v>
      </c>
      <c r="B142" s="1198"/>
      <c r="C142" s="1198"/>
      <c r="D142" s="1198"/>
      <c r="E142" s="1199" t="s">
        <v>285</v>
      </c>
      <c r="F142" s="1199"/>
      <c r="G142" s="1199"/>
      <c r="H142" s="1199"/>
      <c r="I142" s="1199" t="s">
        <v>286</v>
      </c>
      <c r="J142" s="1199"/>
      <c r="K142" s="1199"/>
      <c r="L142" s="1199"/>
      <c r="M142" s="1199"/>
      <c r="N142" s="1199"/>
      <c r="O142" s="1199"/>
      <c r="P142" s="1199"/>
      <c r="Q142" s="1199"/>
      <c r="R142" s="1199"/>
      <c r="S142" s="1199"/>
      <c r="T142" s="1199"/>
      <c r="U142" s="1200" t="s">
        <v>287</v>
      </c>
      <c r="V142" s="1200"/>
      <c r="W142" s="1200"/>
      <c r="X142" s="1200"/>
      <c r="Y142" s="1200"/>
      <c r="Z142" s="1200"/>
      <c r="AA142" s="1200"/>
      <c r="AB142" s="1200"/>
      <c r="AC142" s="1200"/>
      <c r="AD142" s="1200"/>
      <c r="AE142" s="1200"/>
      <c r="AF142" s="1200"/>
      <c r="AG142" s="1200"/>
      <c r="AH142" s="1201"/>
    </row>
    <row r="143" spans="1:40" ht="19.5" customHeight="1" x14ac:dyDescent="0.2">
      <c r="A143" s="1197"/>
      <c r="B143" s="1198"/>
      <c r="C143" s="1198"/>
      <c r="D143" s="1198"/>
      <c r="E143" s="1199"/>
      <c r="F143" s="1199"/>
      <c r="G143" s="1199"/>
      <c r="H143" s="1199"/>
      <c r="I143" s="346" t="s">
        <v>14</v>
      </c>
      <c r="J143" s="346" t="s">
        <v>15</v>
      </c>
      <c r="K143" s="346" t="s">
        <v>16</v>
      </c>
      <c r="L143" s="346" t="s">
        <v>17</v>
      </c>
      <c r="M143" s="346" t="s">
        <v>18</v>
      </c>
      <c r="N143" s="346" t="s">
        <v>19</v>
      </c>
      <c r="O143" s="346" t="s">
        <v>20</v>
      </c>
      <c r="P143" s="346" t="s">
        <v>21</v>
      </c>
      <c r="Q143" s="346" t="s">
        <v>22</v>
      </c>
      <c r="R143" s="346" t="s">
        <v>23</v>
      </c>
      <c r="S143" s="346" t="s">
        <v>24</v>
      </c>
      <c r="T143" s="346" t="s">
        <v>25</v>
      </c>
      <c r="U143" s="743"/>
      <c r="V143" s="743"/>
      <c r="W143" s="743"/>
      <c r="X143" s="743"/>
      <c r="Y143" s="743"/>
      <c r="Z143" s="743"/>
      <c r="AA143" s="743"/>
      <c r="AB143" s="743"/>
      <c r="AC143" s="743"/>
      <c r="AD143" s="743"/>
      <c r="AE143" s="743"/>
      <c r="AF143" s="743"/>
      <c r="AG143" s="743"/>
      <c r="AH143" s="744"/>
    </row>
    <row r="144" spans="1:40" ht="18" customHeight="1" x14ac:dyDescent="0.2">
      <c r="A144" s="1133"/>
      <c r="B144" s="1134"/>
      <c r="C144" s="1134"/>
      <c r="D144" s="1135"/>
      <c r="E144" s="1202"/>
      <c r="F144" s="1189"/>
      <c r="G144" s="1189"/>
      <c r="H144" s="1203"/>
      <c r="I144" s="12"/>
      <c r="J144" s="12"/>
      <c r="K144" s="12"/>
      <c r="L144" s="12"/>
      <c r="M144" s="12"/>
      <c r="N144" s="12"/>
      <c r="O144" s="12"/>
      <c r="P144" s="12"/>
      <c r="Q144" s="12"/>
      <c r="R144" s="12"/>
      <c r="S144" s="12"/>
      <c r="T144" s="12"/>
      <c r="U144" s="745"/>
      <c r="V144" s="745"/>
      <c r="W144" s="745"/>
      <c r="X144" s="745"/>
      <c r="Y144" s="745"/>
      <c r="Z144" s="745"/>
      <c r="AA144" s="745"/>
      <c r="AB144" s="745"/>
      <c r="AC144" s="745"/>
      <c r="AD144" s="745"/>
      <c r="AE144" s="745"/>
      <c r="AF144" s="745"/>
      <c r="AG144" s="745"/>
      <c r="AH144" s="746"/>
    </row>
    <row r="145" spans="1:40" ht="18" customHeight="1" x14ac:dyDescent="0.2">
      <c r="A145" s="1136"/>
      <c r="B145" s="1137"/>
      <c r="C145" s="1137"/>
      <c r="D145" s="1138"/>
      <c r="E145" s="1204"/>
      <c r="F145" s="1204"/>
      <c r="G145" s="1204"/>
      <c r="H145" s="1204"/>
      <c r="I145" s="12"/>
      <c r="J145" s="12"/>
      <c r="K145" s="12"/>
      <c r="L145" s="12"/>
      <c r="M145" s="12"/>
      <c r="N145" s="12"/>
      <c r="O145" s="12"/>
      <c r="P145" s="12"/>
      <c r="Q145" s="12"/>
      <c r="R145" s="12"/>
      <c r="S145" s="12"/>
      <c r="T145" s="12"/>
      <c r="U145" s="745"/>
      <c r="V145" s="745"/>
      <c r="W145" s="745"/>
      <c r="X145" s="745"/>
      <c r="Y145" s="745"/>
      <c r="Z145" s="745"/>
      <c r="AA145" s="745"/>
      <c r="AB145" s="745"/>
      <c r="AC145" s="745"/>
      <c r="AD145" s="745"/>
      <c r="AE145" s="745"/>
      <c r="AF145" s="745"/>
      <c r="AG145" s="745"/>
      <c r="AH145" s="746"/>
    </row>
    <row r="146" spans="1:40" ht="18" customHeight="1" x14ac:dyDescent="0.2">
      <c r="A146" s="1136"/>
      <c r="B146" s="1137"/>
      <c r="C146" s="1137"/>
      <c r="D146" s="1138"/>
      <c r="E146" s="1205" t="s">
        <v>291</v>
      </c>
      <c r="F146" s="1205"/>
      <c r="G146" s="1205"/>
      <c r="H146" s="1205"/>
      <c r="I146" s="267" t="e">
        <f>(I144*10000)/I145</f>
        <v>#DIV/0!</v>
      </c>
      <c r="J146" s="267" t="e">
        <f t="shared" ref="J146:O146" si="13">(J144*10000)/J145</f>
        <v>#DIV/0!</v>
      </c>
      <c r="K146" s="267" t="e">
        <f t="shared" si="13"/>
        <v>#DIV/0!</v>
      </c>
      <c r="L146" s="267" t="e">
        <f t="shared" si="13"/>
        <v>#DIV/0!</v>
      </c>
      <c r="M146" s="267" t="e">
        <f t="shared" si="13"/>
        <v>#DIV/0!</v>
      </c>
      <c r="N146" s="267" t="e">
        <f t="shared" si="13"/>
        <v>#DIV/0!</v>
      </c>
      <c r="O146" s="267" t="e">
        <f t="shared" si="13"/>
        <v>#DIV/0!</v>
      </c>
      <c r="P146" s="267" t="e">
        <f>(P144*10000)/P145</f>
        <v>#DIV/0!</v>
      </c>
      <c r="Q146" s="267" t="e">
        <f t="shared" ref="Q146:T146" si="14">(Q144*10000)/Q145</f>
        <v>#DIV/0!</v>
      </c>
      <c r="R146" s="267" t="e">
        <f t="shared" si="14"/>
        <v>#DIV/0!</v>
      </c>
      <c r="S146" s="267" t="e">
        <f t="shared" si="14"/>
        <v>#DIV/0!</v>
      </c>
      <c r="T146" s="267" t="e">
        <f t="shared" si="14"/>
        <v>#DIV/0!</v>
      </c>
      <c r="U146" s="745"/>
      <c r="V146" s="745"/>
      <c r="W146" s="745"/>
      <c r="X146" s="745"/>
      <c r="Y146" s="745"/>
      <c r="Z146" s="745"/>
      <c r="AA146" s="745"/>
      <c r="AB146" s="745"/>
      <c r="AC146" s="745"/>
      <c r="AD146" s="745"/>
      <c r="AE146" s="745"/>
      <c r="AF146" s="745"/>
      <c r="AG146" s="745"/>
      <c r="AH146" s="746"/>
    </row>
    <row r="147" spans="1:40" x14ac:dyDescent="0.2">
      <c r="A147" s="1139"/>
      <c r="B147" s="1140"/>
      <c r="C147" s="1140"/>
      <c r="D147" s="1141"/>
      <c r="E147" s="1205" t="s">
        <v>292</v>
      </c>
      <c r="F147" s="1205"/>
      <c r="G147" s="1205"/>
      <c r="H147" s="1205"/>
      <c r="I147" s="268">
        <v>0</v>
      </c>
      <c r="J147" s="268">
        <v>0</v>
      </c>
      <c r="K147" s="268">
        <v>0</v>
      </c>
      <c r="L147" s="268">
        <v>0</v>
      </c>
      <c r="M147" s="268">
        <v>0</v>
      </c>
      <c r="N147" s="268">
        <v>0</v>
      </c>
      <c r="O147" s="268">
        <v>0</v>
      </c>
      <c r="P147" s="268">
        <v>0</v>
      </c>
      <c r="Q147" s="268">
        <v>0</v>
      </c>
      <c r="R147" s="268">
        <v>0</v>
      </c>
      <c r="S147" s="268">
        <v>0</v>
      </c>
      <c r="T147" s="268">
        <v>0</v>
      </c>
      <c r="U147" s="745"/>
      <c r="V147" s="745"/>
      <c r="W147" s="745"/>
      <c r="X147" s="745"/>
      <c r="Y147" s="745"/>
      <c r="Z147" s="745"/>
      <c r="AA147" s="745"/>
      <c r="AB147" s="745"/>
      <c r="AC147" s="745"/>
      <c r="AD147" s="745"/>
      <c r="AE147" s="745"/>
      <c r="AF147" s="745"/>
      <c r="AG147" s="745"/>
      <c r="AH147" s="746"/>
    </row>
    <row r="148" spans="1:40" x14ac:dyDescent="0.2">
      <c r="A148" s="1188" t="s">
        <v>293</v>
      </c>
      <c r="B148" s="1189"/>
      <c r="C148" s="1189"/>
      <c r="D148" s="1189"/>
      <c r="E148" s="1189"/>
      <c r="F148" s="1189"/>
      <c r="G148" s="1189"/>
      <c r="H148" s="1189"/>
      <c r="I148" s="1189"/>
      <c r="J148" s="1189"/>
      <c r="K148" s="1189"/>
      <c r="L148" s="1189"/>
      <c r="M148" s="1189"/>
      <c r="N148" s="1189"/>
      <c r="O148" s="1189"/>
      <c r="P148" s="1189"/>
      <c r="Q148" s="1189"/>
      <c r="R148" s="1189"/>
      <c r="S148" s="1189"/>
      <c r="T148" s="1189"/>
      <c r="U148" s="1189"/>
      <c r="V148" s="1189"/>
      <c r="W148" s="1189"/>
      <c r="X148" s="1189"/>
      <c r="Y148" s="1189"/>
      <c r="Z148" s="1189"/>
      <c r="AA148" s="1189"/>
      <c r="AB148" s="1189"/>
      <c r="AC148" s="1189"/>
      <c r="AD148" s="1189"/>
      <c r="AE148" s="1189"/>
      <c r="AF148" s="1189"/>
      <c r="AG148" s="1189"/>
      <c r="AH148" s="1190"/>
    </row>
    <row r="149" spans="1:40" ht="13.5" thickBot="1" x14ac:dyDescent="0.25">
      <c r="A149" s="1191"/>
      <c r="B149" s="1192"/>
      <c r="C149" s="1192"/>
      <c r="D149" s="1192"/>
      <c r="E149" s="1192"/>
      <c r="F149" s="1192"/>
      <c r="G149" s="1192"/>
      <c r="H149" s="1192"/>
      <c r="I149" s="1192"/>
      <c r="J149" s="1192"/>
      <c r="K149" s="1192"/>
      <c r="L149" s="1192"/>
      <c r="M149" s="1192"/>
      <c r="N149" s="1192"/>
      <c r="O149" s="1192"/>
      <c r="P149" s="1192"/>
      <c r="Q149" s="1192"/>
      <c r="R149" s="1192"/>
      <c r="S149" s="1192"/>
      <c r="T149" s="1192"/>
      <c r="U149" s="1192"/>
      <c r="V149" s="1192"/>
      <c r="W149" s="1192"/>
      <c r="X149" s="1192"/>
      <c r="Y149" s="1192"/>
      <c r="Z149" s="1192"/>
      <c r="AA149" s="1192"/>
      <c r="AB149" s="1192"/>
      <c r="AC149" s="1192"/>
      <c r="AD149" s="1192"/>
      <c r="AE149" s="1192"/>
      <c r="AF149" s="1192"/>
      <c r="AG149" s="1192"/>
      <c r="AH149" s="1193"/>
    </row>
    <row r="150" spans="1:40" s="1196" customFormat="1" ht="13.5" thickBot="1" x14ac:dyDescent="0.25">
      <c r="A150" s="1194"/>
      <c r="B150" s="1195"/>
      <c r="C150" s="1195"/>
      <c r="D150" s="1195"/>
      <c r="E150" s="1195"/>
      <c r="F150" s="1195"/>
      <c r="G150" s="1195"/>
      <c r="H150" s="1195"/>
      <c r="I150" s="1195"/>
      <c r="J150" s="1195"/>
      <c r="K150" s="1195"/>
      <c r="L150" s="1195"/>
      <c r="M150" s="1195"/>
      <c r="N150" s="1195"/>
      <c r="O150" s="1195"/>
      <c r="P150" s="1195"/>
      <c r="Q150" s="1195"/>
      <c r="R150" s="1195"/>
      <c r="S150" s="1195"/>
      <c r="T150" s="1195"/>
      <c r="U150" s="1195"/>
      <c r="V150" s="1195"/>
      <c r="W150" s="1195"/>
      <c r="X150" s="1195"/>
      <c r="Y150" s="1195"/>
      <c r="Z150" s="1195"/>
      <c r="AA150" s="1195"/>
      <c r="AB150" s="1195"/>
      <c r="AC150" s="1195"/>
      <c r="AD150" s="1195"/>
      <c r="AE150" s="1195"/>
      <c r="AF150" s="1195"/>
      <c r="AG150" s="1195"/>
      <c r="AH150" s="1195"/>
      <c r="AI150" s="1195"/>
      <c r="AJ150" s="1195"/>
      <c r="AK150" s="1195"/>
      <c r="AL150" s="1195"/>
      <c r="AM150" s="1195"/>
      <c r="AN150" s="1195"/>
    </row>
    <row r="151" spans="1:40" ht="12.75" customHeight="1" x14ac:dyDescent="0.2">
      <c r="A151" s="1206"/>
      <c r="B151" s="1207"/>
      <c r="C151" s="1207"/>
      <c r="D151" s="1207"/>
      <c r="E151" s="1207"/>
      <c r="F151" s="1207"/>
      <c r="G151" s="1207"/>
      <c r="H151" s="1207"/>
      <c r="I151" s="1207"/>
      <c r="J151" s="1207"/>
      <c r="K151" s="1207"/>
      <c r="L151" s="1207"/>
      <c r="M151" s="1207"/>
      <c r="N151" s="1207"/>
      <c r="O151" s="1207"/>
      <c r="P151" s="1207"/>
      <c r="Q151" s="1207"/>
      <c r="R151" s="1207"/>
      <c r="S151" s="1207"/>
      <c r="T151" s="1207"/>
      <c r="U151" s="1207"/>
      <c r="V151" s="1207"/>
      <c r="W151" s="1207"/>
      <c r="X151" s="1207"/>
      <c r="Y151" s="1207"/>
      <c r="Z151" s="1207"/>
      <c r="AA151" s="1207"/>
      <c r="AB151" s="1207"/>
      <c r="AC151" s="1207"/>
      <c r="AD151" s="1207"/>
      <c r="AE151" s="1207"/>
      <c r="AF151" s="1207"/>
      <c r="AG151" s="1207"/>
      <c r="AH151" s="1208"/>
    </row>
    <row r="152" spans="1:40" ht="12.75" customHeight="1" x14ac:dyDescent="0.2">
      <c r="A152" s="767" t="s">
        <v>278</v>
      </c>
      <c r="B152" s="768"/>
      <c r="C152" s="768" t="s">
        <v>551</v>
      </c>
      <c r="D152" s="768"/>
      <c r="E152" s="768"/>
      <c r="F152" s="768"/>
      <c r="G152" s="768"/>
      <c r="H152" s="768"/>
      <c r="I152" s="768"/>
      <c r="J152" s="768"/>
      <c r="K152" s="768"/>
      <c r="L152" s="768"/>
      <c r="M152" s="769" t="s">
        <v>280</v>
      </c>
      <c r="N152" s="770"/>
      <c r="O152" s="770"/>
      <c r="P152" s="770"/>
      <c r="Q152" s="770"/>
      <c r="R152" s="768" t="s">
        <v>466</v>
      </c>
      <c r="S152" s="768"/>
      <c r="T152" s="768"/>
      <c r="U152" s="768"/>
      <c r="V152" s="768"/>
      <c r="W152" s="771"/>
      <c r="X152" s="769" t="s">
        <v>282</v>
      </c>
      <c r="Y152" s="770"/>
      <c r="Z152" s="770"/>
      <c r="AA152" s="770"/>
      <c r="AB152" s="770"/>
      <c r="AC152" s="768" t="s">
        <v>353</v>
      </c>
      <c r="AD152" s="768"/>
      <c r="AE152" s="768"/>
      <c r="AF152" s="768"/>
      <c r="AG152" s="768"/>
      <c r="AH152" s="772"/>
    </row>
    <row r="153" spans="1:40" ht="24.75" customHeight="1" x14ac:dyDescent="0.2">
      <c r="A153" s="1197" t="s">
        <v>284</v>
      </c>
      <c r="B153" s="1198"/>
      <c r="C153" s="1198"/>
      <c r="D153" s="1198"/>
      <c r="E153" s="1199" t="s">
        <v>285</v>
      </c>
      <c r="F153" s="1199"/>
      <c r="G153" s="1199"/>
      <c r="H153" s="1199"/>
      <c r="I153" s="1199" t="s">
        <v>286</v>
      </c>
      <c r="J153" s="1199"/>
      <c r="K153" s="1199"/>
      <c r="L153" s="1199"/>
      <c r="M153" s="1199"/>
      <c r="N153" s="1199"/>
      <c r="O153" s="1199"/>
      <c r="P153" s="1199"/>
      <c r="Q153" s="1199"/>
      <c r="R153" s="1199"/>
      <c r="S153" s="1199"/>
      <c r="T153" s="1199"/>
      <c r="U153" s="1200" t="s">
        <v>287</v>
      </c>
      <c r="V153" s="1200"/>
      <c r="W153" s="1200"/>
      <c r="X153" s="1200"/>
      <c r="Y153" s="1200"/>
      <c r="Z153" s="1200"/>
      <c r="AA153" s="1200"/>
      <c r="AB153" s="1200"/>
      <c r="AC153" s="1200"/>
      <c r="AD153" s="1200"/>
      <c r="AE153" s="1200"/>
      <c r="AF153" s="1200"/>
      <c r="AG153" s="1200"/>
      <c r="AH153" s="1201"/>
    </row>
    <row r="154" spans="1:40" ht="19.5" customHeight="1" x14ac:dyDescent="0.2">
      <c r="A154" s="1197"/>
      <c r="B154" s="1198"/>
      <c r="C154" s="1198"/>
      <c r="D154" s="1198"/>
      <c r="E154" s="1199"/>
      <c r="F154" s="1199"/>
      <c r="G154" s="1199"/>
      <c r="H154" s="1199"/>
      <c r="I154" s="346" t="s">
        <v>14</v>
      </c>
      <c r="J154" s="346" t="s">
        <v>15</v>
      </c>
      <c r="K154" s="346" t="s">
        <v>16</v>
      </c>
      <c r="L154" s="346" t="s">
        <v>17</v>
      </c>
      <c r="M154" s="346" t="s">
        <v>18</v>
      </c>
      <c r="N154" s="346" t="s">
        <v>19</v>
      </c>
      <c r="O154" s="346" t="s">
        <v>20</v>
      </c>
      <c r="P154" s="346" t="s">
        <v>21</v>
      </c>
      <c r="Q154" s="346" t="s">
        <v>22</v>
      </c>
      <c r="R154" s="346" t="s">
        <v>23</v>
      </c>
      <c r="S154" s="346" t="s">
        <v>24</v>
      </c>
      <c r="T154" s="346" t="s">
        <v>25</v>
      </c>
      <c r="U154" s="743"/>
      <c r="V154" s="743"/>
      <c r="W154" s="743"/>
      <c r="X154" s="743"/>
      <c r="Y154" s="743"/>
      <c r="Z154" s="743"/>
      <c r="AA154" s="743"/>
      <c r="AB154" s="743"/>
      <c r="AC154" s="743"/>
      <c r="AD154" s="743"/>
      <c r="AE154" s="743"/>
      <c r="AF154" s="743"/>
      <c r="AG154" s="743"/>
      <c r="AH154" s="744"/>
    </row>
    <row r="155" spans="1:40" ht="31.5" customHeight="1" x14ac:dyDescent="0.2">
      <c r="A155" s="1133"/>
      <c r="B155" s="1134"/>
      <c r="C155" s="1134"/>
      <c r="D155" s="1135"/>
      <c r="E155" s="1209" t="s">
        <v>552</v>
      </c>
      <c r="F155" s="1210"/>
      <c r="G155" s="1210"/>
      <c r="H155" s="1211"/>
      <c r="I155" s="12"/>
      <c r="J155" s="12"/>
      <c r="K155" s="12"/>
      <c r="L155" s="12"/>
      <c r="M155" s="12"/>
      <c r="N155" s="12"/>
      <c r="O155" s="12"/>
      <c r="P155" s="12"/>
      <c r="Q155" s="12"/>
      <c r="R155" s="12"/>
      <c r="S155" s="12"/>
      <c r="T155" s="12"/>
      <c r="U155" s="745"/>
      <c r="V155" s="745"/>
      <c r="W155" s="745"/>
      <c r="X155" s="745"/>
      <c r="Y155" s="745"/>
      <c r="Z155" s="745"/>
      <c r="AA155" s="745"/>
      <c r="AB155" s="745"/>
      <c r="AC155" s="745"/>
      <c r="AD155" s="745"/>
      <c r="AE155" s="745"/>
      <c r="AF155" s="745"/>
      <c r="AG155" s="745"/>
      <c r="AH155" s="746"/>
    </row>
    <row r="156" spans="1:40" ht="36" customHeight="1" x14ac:dyDescent="0.2">
      <c r="A156" s="1136"/>
      <c r="B156" s="1137"/>
      <c r="C156" s="1137"/>
      <c r="D156" s="1138"/>
      <c r="E156" s="1212"/>
      <c r="F156" s="1213"/>
      <c r="G156" s="1213"/>
      <c r="H156" s="1214"/>
      <c r="I156" s="12"/>
      <c r="J156" s="12"/>
      <c r="K156" s="12"/>
      <c r="L156" s="12"/>
      <c r="M156" s="12"/>
      <c r="N156" s="12"/>
      <c r="O156" s="12"/>
      <c r="P156" s="12"/>
      <c r="Q156" s="12"/>
      <c r="R156" s="12"/>
      <c r="S156" s="12"/>
      <c r="T156" s="12"/>
      <c r="U156" s="745"/>
      <c r="V156" s="745"/>
      <c r="W156" s="745"/>
      <c r="X156" s="745"/>
      <c r="Y156" s="745"/>
      <c r="Z156" s="745"/>
      <c r="AA156" s="745"/>
      <c r="AB156" s="745"/>
      <c r="AC156" s="745"/>
      <c r="AD156" s="745"/>
      <c r="AE156" s="745"/>
      <c r="AF156" s="745"/>
      <c r="AG156" s="745"/>
      <c r="AH156" s="746"/>
    </row>
    <row r="157" spans="1:40" ht="18" customHeight="1" x14ac:dyDescent="0.2">
      <c r="A157" s="1136"/>
      <c r="B157" s="1137"/>
      <c r="C157" s="1137"/>
      <c r="D157" s="1138"/>
      <c r="E157" s="1205" t="s">
        <v>291</v>
      </c>
      <c r="F157" s="1205"/>
      <c r="G157" s="1205"/>
      <c r="H157" s="1205"/>
      <c r="I157" s="267" t="e">
        <f>(I155*10000)/I156</f>
        <v>#DIV/0!</v>
      </c>
      <c r="J157" s="267" t="e">
        <f t="shared" ref="J157:O157" si="15">(J155*10000)/J156</f>
        <v>#DIV/0!</v>
      </c>
      <c r="K157" s="267" t="e">
        <f t="shared" si="15"/>
        <v>#DIV/0!</v>
      </c>
      <c r="L157" s="267" t="e">
        <f t="shared" si="15"/>
        <v>#DIV/0!</v>
      </c>
      <c r="M157" s="267" t="e">
        <f t="shared" si="15"/>
        <v>#DIV/0!</v>
      </c>
      <c r="N157" s="267" t="e">
        <f t="shared" si="15"/>
        <v>#DIV/0!</v>
      </c>
      <c r="O157" s="267" t="e">
        <f t="shared" si="15"/>
        <v>#DIV/0!</v>
      </c>
      <c r="P157" s="267" t="e">
        <f>(P155*10000)/P156</f>
        <v>#DIV/0!</v>
      </c>
      <c r="Q157" s="267" t="e">
        <f t="shared" ref="Q157:T157" si="16">(Q155*10000)/Q156</f>
        <v>#DIV/0!</v>
      </c>
      <c r="R157" s="267" t="e">
        <f t="shared" si="16"/>
        <v>#DIV/0!</v>
      </c>
      <c r="S157" s="267" t="e">
        <f t="shared" si="16"/>
        <v>#DIV/0!</v>
      </c>
      <c r="T157" s="267" t="e">
        <f t="shared" si="16"/>
        <v>#DIV/0!</v>
      </c>
      <c r="U157" s="745"/>
      <c r="V157" s="745"/>
      <c r="W157" s="745"/>
      <c r="X157" s="745"/>
      <c r="Y157" s="745"/>
      <c r="Z157" s="745"/>
      <c r="AA157" s="745"/>
      <c r="AB157" s="745"/>
      <c r="AC157" s="745"/>
      <c r="AD157" s="745"/>
      <c r="AE157" s="745"/>
      <c r="AF157" s="745"/>
      <c r="AG157" s="745"/>
      <c r="AH157" s="746"/>
    </row>
    <row r="158" spans="1:40" x14ac:dyDescent="0.2">
      <c r="A158" s="1139"/>
      <c r="B158" s="1140"/>
      <c r="C158" s="1140"/>
      <c r="D158" s="1141"/>
      <c r="E158" s="1205" t="s">
        <v>292</v>
      </c>
      <c r="F158" s="1205"/>
      <c r="G158" s="1205"/>
      <c r="H158" s="1205"/>
      <c r="I158" s="268">
        <v>0</v>
      </c>
      <c r="J158" s="268">
        <v>0</v>
      </c>
      <c r="K158" s="268">
        <v>0</v>
      </c>
      <c r="L158" s="268">
        <v>0</v>
      </c>
      <c r="M158" s="268">
        <v>0</v>
      </c>
      <c r="N158" s="268">
        <v>0</v>
      </c>
      <c r="O158" s="268">
        <v>0</v>
      </c>
      <c r="P158" s="268">
        <v>0</v>
      </c>
      <c r="Q158" s="268">
        <v>0</v>
      </c>
      <c r="R158" s="268">
        <v>0</v>
      </c>
      <c r="S158" s="268">
        <v>0</v>
      </c>
      <c r="T158" s="268">
        <v>0</v>
      </c>
      <c r="U158" s="745"/>
      <c r="V158" s="745"/>
      <c r="W158" s="745"/>
      <c r="X158" s="745"/>
      <c r="Y158" s="745"/>
      <c r="Z158" s="745"/>
      <c r="AA158" s="745"/>
      <c r="AB158" s="745"/>
      <c r="AC158" s="745"/>
      <c r="AD158" s="745"/>
      <c r="AE158" s="745"/>
      <c r="AF158" s="745"/>
      <c r="AG158" s="745"/>
      <c r="AH158" s="746"/>
    </row>
    <row r="159" spans="1:40" x14ac:dyDescent="0.2">
      <c r="A159" s="1188" t="s">
        <v>293</v>
      </c>
      <c r="B159" s="1189"/>
      <c r="C159" s="1189"/>
      <c r="D159" s="1189"/>
      <c r="E159" s="1189"/>
      <c r="F159" s="1189"/>
      <c r="G159" s="1189"/>
      <c r="H159" s="1189"/>
      <c r="I159" s="1189"/>
      <c r="J159" s="1189"/>
      <c r="K159" s="1189"/>
      <c r="L159" s="1189"/>
      <c r="M159" s="1189"/>
      <c r="N159" s="1189"/>
      <c r="O159" s="1189"/>
      <c r="P159" s="1189"/>
      <c r="Q159" s="1189"/>
      <c r="R159" s="1189"/>
      <c r="S159" s="1189"/>
      <c r="T159" s="1189"/>
      <c r="U159" s="1189"/>
      <c r="V159" s="1189"/>
      <c r="W159" s="1189"/>
      <c r="X159" s="1189"/>
      <c r="Y159" s="1189"/>
      <c r="Z159" s="1189"/>
      <c r="AA159" s="1189"/>
      <c r="AB159" s="1189"/>
      <c r="AC159" s="1189"/>
      <c r="AD159" s="1189"/>
      <c r="AE159" s="1189"/>
      <c r="AF159" s="1189"/>
      <c r="AG159" s="1189"/>
      <c r="AH159" s="1190"/>
    </row>
    <row r="160" spans="1:40" ht="13.5" thickBot="1" x14ac:dyDescent="0.25">
      <c r="A160" s="1191"/>
      <c r="B160" s="1192"/>
      <c r="C160" s="1192"/>
      <c r="D160" s="1192"/>
      <c r="E160" s="1192"/>
      <c r="F160" s="1192"/>
      <c r="G160" s="1192"/>
      <c r="H160" s="1192"/>
      <c r="I160" s="1192"/>
      <c r="J160" s="1192"/>
      <c r="K160" s="1192"/>
      <c r="L160" s="1192"/>
      <c r="M160" s="1192"/>
      <c r="N160" s="1192"/>
      <c r="O160" s="1192"/>
      <c r="P160" s="1192"/>
      <c r="Q160" s="1192"/>
      <c r="R160" s="1192"/>
      <c r="S160" s="1192"/>
      <c r="T160" s="1192"/>
      <c r="U160" s="1192"/>
      <c r="V160" s="1192"/>
      <c r="W160" s="1192"/>
      <c r="X160" s="1192"/>
      <c r="Y160" s="1192"/>
      <c r="Z160" s="1192"/>
      <c r="AA160" s="1192"/>
      <c r="AB160" s="1192"/>
      <c r="AC160" s="1192"/>
      <c r="AD160" s="1192"/>
      <c r="AE160" s="1192"/>
      <c r="AF160" s="1192"/>
      <c r="AG160" s="1192"/>
      <c r="AH160" s="1193"/>
    </row>
    <row r="161" spans="1:40" s="1196" customFormat="1" ht="13.5" thickBot="1" x14ac:dyDescent="0.25">
      <c r="A161" s="1194"/>
      <c r="B161" s="1195"/>
      <c r="C161" s="1195"/>
      <c r="D161" s="1195"/>
      <c r="E161" s="1195"/>
      <c r="F161" s="1195"/>
      <c r="G161" s="1195"/>
      <c r="H161" s="1195"/>
      <c r="I161" s="1195"/>
      <c r="J161" s="1195"/>
      <c r="K161" s="1195"/>
      <c r="L161" s="1195"/>
      <c r="M161" s="1195"/>
      <c r="N161" s="1195"/>
      <c r="O161" s="1195"/>
      <c r="P161" s="1195"/>
      <c r="Q161" s="1195"/>
      <c r="R161" s="1195"/>
      <c r="S161" s="1195"/>
      <c r="T161" s="1195"/>
      <c r="U161" s="1195"/>
      <c r="V161" s="1195"/>
      <c r="W161" s="1195"/>
      <c r="X161" s="1195"/>
      <c r="Y161" s="1195"/>
      <c r="Z161" s="1195"/>
      <c r="AA161" s="1195"/>
      <c r="AB161" s="1195"/>
      <c r="AC161" s="1195"/>
      <c r="AD161" s="1195"/>
      <c r="AE161" s="1195"/>
      <c r="AF161" s="1195"/>
      <c r="AG161" s="1195"/>
      <c r="AH161" s="1195"/>
      <c r="AI161" s="1195"/>
      <c r="AJ161" s="1195"/>
      <c r="AK161" s="1195"/>
      <c r="AL161" s="1195"/>
      <c r="AM161" s="1195"/>
      <c r="AN161" s="1195"/>
    </row>
    <row r="162" spans="1:40" ht="12.75" customHeight="1" x14ac:dyDescent="0.2">
      <c r="A162" s="1206"/>
      <c r="B162" s="1207"/>
      <c r="C162" s="1207"/>
      <c r="D162" s="1207"/>
      <c r="E162" s="1207"/>
      <c r="F162" s="1207"/>
      <c r="G162" s="1207"/>
      <c r="H162" s="1207"/>
      <c r="I162" s="1207"/>
      <c r="J162" s="1207"/>
      <c r="K162" s="1207"/>
      <c r="L162" s="1207"/>
      <c r="M162" s="1207"/>
      <c r="N162" s="1207"/>
      <c r="O162" s="1207"/>
      <c r="P162" s="1207"/>
      <c r="Q162" s="1207"/>
      <c r="R162" s="1207"/>
      <c r="S162" s="1207"/>
      <c r="T162" s="1207"/>
      <c r="U162" s="1207"/>
      <c r="V162" s="1207"/>
      <c r="W162" s="1207"/>
      <c r="X162" s="1207"/>
      <c r="Y162" s="1207"/>
      <c r="Z162" s="1207"/>
      <c r="AA162" s="1207"/>
      <c r="AB162" s="1207"/>
      <c r="AC162" s="1207"/>
      <c r="AD162" s="1207"/>
      <c r="AE162" s="1207"/>
      <c r="AF162" s="1207"/>
      <c r="AG162" s="1207"/>
      <c r="AH162" s="1208"/>
    </row>
    <row r="163" spans="1:40" ht="12.75" customHeight="1" x14ac:dyDescent="0.2">
      <c r="A163" s="767" t="s">
        <v>278</v>
      </c>
      <c r="B163" s="768"/>
      <c r="C163" s="768" t="s">
        <v>553</v>
      </c>
      <c r="D163" s="768"/>
      <c r="E163" s="768"/>
      <c r="F163" s="768"/>
      <c r="G163" s="768"/>
      <c r="H163" s="768"/>
      <c r="I163" s="768"/>
      <c r="J163" s="768"/>
      <c r="K163" s="768"/>
      <c r="L163" s="768"/>
      <c r="M163" s="769" t="s">
        <v>280</v>
      </c>
      <c r="N163" s="770"/>
      <c r="O163" s="770"/>
      <c r="P163" s="770"/>
      <c r="Q163" s="770"/>
      <c r="R163" s="768" t="s">
        <v>466</v>
      </c>
      <c r="S163" s="768"/>
      <c r="T163" s="768"/>
      <c r="U163" s="768"/>
      <c r="V163" s="768"/>
      <c r="W163" s="771"/>
      <c r="X163" s="769" t="s">
        <v>282</v>
      </c>
      <c r="Y163" s="770"/>
      <c r="Z163" s="770"/>
      <c r="AA163" s="770"/>
      <c r="AB163" s="770"/>
      <c r="AC163" s="768" t="s">
        <v>353</v>
      </c>
      <c r="AD163" s="768"/>
      <c r="AE163" s="768"/>
      <c r="AF163" s="768"/>
      <c r="AG163" s="768"/>
      <c r="AH163" s="772"/>
    </row>
    <row r="164" spans="1:40" ht="24.75" customHeight="1" x14ac:dyDescent="0.2">
      <c r="A164" s="1197" t="s">
        <v>284</v>
      </c>
      <c r="B164" s="1198"/>
      <c r="C164" s="1198"/>
      <c r="D164" s="1198"/>
      <c r="E164" s="1199" t="s">
        <v>285</v>
      </c>
      <c r="F164" s="1199"/>
      <c r="G164" s="1199"/>
      <c r="H164" s="1199"/>
      <c r="I164" s="1199" t="s">
        <v>286</v>
      </c>
      <c r="J164" s="1199"/>
      <c r="K164" s="1199"/>
      <c r="L164" s="1199"/>
      <c r="M164" s="1199"/>
      <c r="N164" s="1199"/>
      <c r="O164" s="1199"/>
      <c r="P164" s="1199"/>
      <c r="Q164" s="1199"/>
      <c r="R164" s="1199"/>
      <c r="S164" s="1199"/>
      <c r="T164" s="1199"/>
      <c r="U164" s="1200" t="s">
        <v>287</v>
      </c>
      <c r="V164" s="1200"/>
      <c r="W164" s="1200"/>
      <c r="X164" s="1200"/>
      <c r="Y164" s="1200"/>
      <c r="Z164" s="1200"/>
      <c r="AA164" s="1200"/>
      <c r="AB164" s="1200"/>
      <c r="AC164" s="1200"/>
      <c r="AD164" s="1200"/>
      <c r="AE164" s="1200"/>
      <c r="AF164" s="1200"/>
      <c r="AG164" s="1200"/>
      <c r="AH164" s="1201"/>
    </row>
    <row r="165" spans="1:40" ht="19.5" customHeight="1" x14ac:dyDescent="0.2">
      <c r="A165" s="1197"/>
      <c r="B165" s="1198"/>
      <c r="C165" s="1198"/>
      <c r="D165" s="1198"/>
      <c r="E165" s="1199"/>
      <c r="F165" s="1199"/>
      <c r="G165" s="1199"/>
      <c r="H165" s="1199"/>
      <c r="I165" s="346" t="s">
        <v>14</v>
      </c>
      <c r="J165" s="346" t="s">
        <v>15</v>
      </c>
      <c r="K165" s="346" t="s">
        <v>16</v>
      </c>
      <c r="L165" s="346" t="s">
        <v>17</v>
      </c>
      <c r="M165" s="346" t="s">
        <v>18</v>
      </c>
      <c r="N165" s="346" t="s">
        <v>19</v>
      </c>
      <c r="O165" s="346" t="s">
        <v>20</v>
      </c>
      <c r="P165" s="346" t="s">
        <v>21</v>
      </c>
      <c r="Q165" s="346" t="s">
        <v>22</v>
      </c>
      <c r="R165" s="346" t="s">
        <v>23</v>
      </c>
      <c r="S165" s="346" t="s">
        <v>24</v>
      </c>
      <c r="T165" s="346" t="s">
        <v>25</v>
      </c>
      <c r="U165" s="743"/>
      <c r="V165" s="743"/>
      <c r="W165" s="743"/>
      <c r="X165" s="743"/>
      <c r="Y165" s="743"/>
      <c r="Z165" s="743"/>
      <c r="AA165" s="743"/>
      <c r="AB165" s="743"/>
      <c r="AC165" s="743"/>
      <c r="AD165" s="743"/>
      <c r="AE165" s="743"/>
      <c r="AF165" s="743"/>
      <c r="AG165" s="743"/>
      <c r="AH165" s="744"/>
    </row>
    <row r="166" spans="1:40" ht="61.5" customHeight="1" x14ac:dyDescent="0.2">
      <c r="A166" s="1133" t="s">
        <v>554</v>
      </c>
      <c r="B166" s="1134"/>
      <c r="C166" s="1134"/>
      <c r="D166" s="1135"/>
      <c r="E166" s="1202" t="s">
        <v>555</v>
      </c>
      <c r="F166" s="1189"/>
      <c r="G166" s="1189"/>
      <c r="H166" s="1203"/>
      <c r="I166" s="12"/>
      <c r="J166" s="12"/>
      <c r="K166" s="12"/>
      <c r="L166" s="12"/>
      <c r="M166" s="12"/>
      <c r="N166" s="12"/>
      <c r="O166" s="12"/>
      <c r="P166" s="12"/>
      <c r="Q166" s="12"/>
      <c r="R166" s="12"/>
      <c r="S166" s="12"/>
      <c r="T166" s="12"/>
      <c r="U166" s="745"/>
      <c r="V166" s="745"/>
      <c r="W166" s="745"/>
      <c r="X166" s="745"/>
      <c r="Y166" s="745"/>
      <c r="Z166" s="745"/>
      <c r="AA166" s="745"/>
      <c r="AB166" s="745"/>
      <c r="AC166" s="745"/>
      <c r="AD166" s="745"/>
      <c r="AE166" s="745"/>
      <c r="AF166" s="745"/>
      <c r="AG166" s="745"/>
      <c r="AH166" s="746"/>
    </row>
    <row r="167" spans="1:40" ht="56.1" customHeight="1" x14ac:dyDescent="0.2">
      <c r="A167" s="1136"/>
      <c r="B167" s="1137"/>
      <c r="C167" s="1137"/>
      <c r="D167" s="1138"/>
      <c r="E167" s="1204" t="s">
        <v>556</v>
      </c>
      <c r="F167" s="1204"/>
      <c r="G167" s="1204"/>
      <c r="H167" s="1204"/>
      <c r="I167" s="12"/>
      <c r="J167" s="12"/>
      <c r="K167" s="12"/>
      <c r="L167" s="12"/>
      <c r="M167" s="12"/>
      <c r="N167" s="12"/>
      <c r="O167" s="12"/>
      <c r="P167" s="12"/>
      <c r="Q167" s="12"/>
      <c r="R167" s="12"/>
      <c r="S167" s="12"/>
      <c r="T167" s="12"/>
      <c r="U167" s="745"/>
      <c r="V167" s="745"/>
      <c r="W167" s="745"/>
      <c r="X167" s="745"/>
      <c r="Y167" s="745"/>
      <c r="Z167" s="745"/>
      <c r="AA167" s="745"/>
      <c r="AB167" s="745"/>
      <c r="AC167" s="745"/>
      <c r="AD167" s="745"/>
      <c r="AE167" s="745"/>
      <c r="AF167" s="745"/>
      <c r="AG167" s="745"/>
      <c r="AH167" s="746"/>
    </row>
    <row r="168" spans="1:40" ht="18" customHeight="1" x14ac:dyDescent="0.2">
      <c r="A168" s="1136"/>
      <c r="B168" s="1137"/>
      <c r="C168" s="1137"/>
      <c r="D168" s="1138"/>
      <c r="E168" s="1205" t="s">
        <v>291</v>
      </c>
      <c r="F168" s="1205"/>
      <c r="G168" s="1205"/>
      <c r="H168" s="1205"/>
      <c r="I168" s="267" t="e">
        <f>(I166*10000)/I167</f>
        <v>#DIV/0!</v>
      </c>
      <c r="J168" s="267" t="e">
        <f t="shared" ref="J168:O168" si="17">(J166*10000)/J167</f>
        <v>#DIV/0!</v>
      </c>
      <c r="K168" s="267" t="e">
        <f t="shared" si="17"/>
        <v>#DIV/0!</v>
      </c>
      <c r="L168" s="267" t="e">
        <f t="shared" si="17"/>
        <v>#DIV/0!</v>
      </c>
      <c r="M168" s="267" t="e">
        <f t="shared" si="17"/>
        <v>#DIV/0!</v>
      </c>
      <c r="N168" s="267" t="e">
        <f t="shared" si="17"/>
        <v>#DIV/0!</v>
      </c>
      <c r="O168" s="267" t="e">
        <f t="shared" si="17"/>
        <v>#DIV/0!</v>
      </c>
      <c r="P168" s="267" t="e">
        <f>(P166*10000)/P167</f>
        <v>#DIV/0!</v>
      </c>
      <c r="Q168" s="267" t="e">
        <f t="shared" ref="Q168:T168" si="18">(Q166*10000)/Q167</f>
        <v>#DIV/0!</v>
      </c>
      <c r="R168" s="267" t="e">
        <f t="shared" si="18"/>
        <v>#DIV/0!</v>
      </c>
      <c r="S168" s="267" t="e">
        <f t="shared" si="18"/>
        <v>#DIV/0!</v>
      </c>
      <c r="T168" s="267" t="e">
        <f t="shared" si="18"/>
        <v>#DIV/0!</v>
      </c>
      <c r="U168" s="745"/>
      <c r="V168" s="745"/>
      <c r="W168" s="745"/>
      <c r="X168" s="745"/>
      <c r="Y168" s="745"/>
      <c r="Z168" s="745"/>
      <c r="AA168" s="745"/>
      <c r="AB168" s="745"/>
      <c r="AC168" s="745"/>
      <c r="AD168" s="745"/>
      <c r="AE168" s="745"/>
      <c r="AF168" s="745"/>
      <c r="AG168" s="745"/>
      <c r="AH168" s="746"/>
    </row>
    <row r="169" spans="1:40" x14ac:dyDescent="0.2">
      <c r="A169" s="1139"/>
      <c r="B169" s="1140"/>
      <c r="C169" s="1140"/>
      <c r="D169" s="1141"/>
      <c r="E169" s="1205" t="s">
        <v>292</v>
      </c>
      <c r="F169" s="1205"/>
      <c r="G169" s="1205"/>
      <c r="H169" s="1205"/>
      <c r="I169" s="268">
        <v>0</v>
      </c>
      <c r="J169" s="268">
        <v>0</v>
      </c>
      <c r="K169" s="268">
        <v>0</v>
      </c>
      <c r="L169" s="268">
        <v>0</v>
      </c>
      <c r="M169" s="268">
        <v>0</v>
      </c>
      <c r="N169" s="268">
        <v>0</v>
      </c>
      <c r="O169" s="268">
        <v>0</v>
      </c>
      <c r="P169" s="268">
        <v>0</v>
      </c>
      <c r="Q169" s="268">
        <v>0</v>
      </c>
      <c r="R169" s="268">
        <v>0</v>
      </c>
      <c r="S169" s="268">
        <v>0</v>
      </c>
      <c r="T169" s="268">
        <v>0</v>
      </c>
      <c r="U169" s="745"/>
      <c r="V169" s="745"/>
      <c r="W169" s="745"/>
      <c r="X169" s="745"/>
      <c r="Y169" s="745"/>
      <c r="Z169" s="745"/>
      <c r="AA169" s="745"/>
      <c r="AB169" s="745"/>
      <c r="AC169" s="745"/>
      <c r="AD169" s="745"/>
      <c r="AE169" s="745"/>
      <c r="AF169" s="745"/>
      <c r="AG169" s="745"/>
      <c r="AH169" s="746"/>
    </row>
    <row r="170" spans="1:40" x14ac:dyDescent="0.2">
      <c r="A170" s="1188" t="s">
        <v>293</v>
      </c>
      <c r="B170" s="1189"/>
      <c r="C170" s="1189"/>
      <c r="D170" s="1189"/>
      <c r="E170" s="1189"/>
      <c r="F170" s="1189"/>
      <c r="G170" s="1189"/>
      <c r="H170" s="1189"/>
      <c r="I170" s="1189"/>
      <c r="J170" s="1189"/>
      <c r="K170" s="1189"/>
      <c r="L170" s="1189"/>
      <c r="M170" s="1189"/>
      <c r="N170" s="1189"/>
      <c r="O170" s="1189"/>
      <c r="P170" s="1189"/>
      <c r="Q170" s="1189"/>
      <c r="R170" s="1189"/>
      <c r="S170" s="1189"/>
      <c r="T170" s="1189"/>
      <c r="U170" s="1189"/>
      <c r="V170" s="1189"/>
      <c r="W170" s="1189"/>
      <c r="X170" s="1189"/>
      <c r="Y170" s="1189"/>
      <c r="Z170" s="1189"/>
      <c r="AA170" s="1189"/>
      <c r="AB170" s="1189"/>
      <c r="AC170" s="1189"/>
      <c r="AD170" s="1189"/>
      <c r="AE170" s="1189"/>
      <c r="AF170" s="1189"/>
      <c r="AG170" s="1189"/>
      <c r="AH170" s="1190"/>
    </row>
    <row r="171" spans="1:40" ht="13.5" thickBot="1" x14ac:dyDescent="0.25">
      <c r="A171" s="1191"/>
      <c r="B171" s="1192"/>
      <c r="C171" s="1192"/>
      <c r="D171" s="1192"/>
      <c r="E171" s="1192"/>
      <c r="F171" s="1192"/>
      <c r="G171" s="1192"/>
      <c r="H171" s="1192"/>
      <c r="I171" s="1192"/>
      <c r="J171" s="1192"/>
      <c r="K171" s="1192"/>
      <c r="L171" s="1192"/>
      <c r="M171" s="1192"/>
      <c r="N171" s="1192"/>
      <c r="O171" s="1192"/>
      <c r="P171" s="1192"/>
      <c r="Q171" s="1192"/>
      <c r="R171" s="1192"/>
      <c r="S171" s="1192"/>
      <c r="T171" s="1192"/>
      <c r="U171" s="1192"/>
      <c r="V171" s="1192"/>
      <c r="W171" s="1192"/>
      <c r="X171" s="1192"/>
      <c r="Y171" s="1192"/>
      <c r="Z171" s="1192"/>
      <c r="AA171" s="1192"/>
      <c r="AB171" s="1192"/>
      <c r="AC171" s="1192"/>
      <c r="AD171" s="1192"/>
      <c r="AE171" s="1192"/>
      <c r="AF171" s="1192"/>
      <c r="AG171" s="1192"/>
      <c r="AH171" s="1193"/>
    </row>
    <row r="172" spans="1:40" s="1196" customFormat="1" ht="13.5" thickBot="1" x14ac:dyDescent="0.25">
      <c r="A172" s="1194"/>
      <c r="B172" s="1195"/>
      <c r="C172" s="1195"/>
      <c r="D172" s="1195"/>
      <c r="E172" s="1195"/>
      <c r="F172" s="1195"/>
      <c r="G172" s="1195"/>
      <c r="H172" s="1195"/>
      <c r="I172" s="1195"/>
      <c r="J172" s="1195"/>
      <c r="K172" s="1195"/>
      <c r="L172" s="1195"/>
      <c r="M172" s="1195"/>
      <c r="N172" s="1195"/>
      <c r="O172" s="1195"/>
      <c r="P172" s="1195"/>
      <c r="Q172" s="1195"/>
      <c r="R172" s="1195"/>
      <c r="S172" s="1195"/>
      <c r="T172" s="1195"/>
      <c r="U172" s="1195"/>
      <c r="V172" s="1195"/>
      <c r="W172" s="1195"/>
      <c r="X172" s="1195"/>
      <c r="Y172" s="1195"/>
      <c r="Z172" s="1195"/>
      <c r="AA172" s="1195"/>
      <c r="AB172" s="1195"/>
      <c r="AC172" s="1195"/>
      <c r="AD172" s="1195"/>
      <c r="AE172" s="1195"/>
      <c r="AF172" s="1195"/>
      <c r="AG172" s="1195"/>
      <c r="AH172" s="1195"/>
      <c r="AI172" s="1195"/>
      <c r="AJ172" s="1195"/>
      <c r="AK172" s="1195"/>
      <c r="AL172" s="1195"/>
      <c r="AM172" s="1195"/>
      <c r="AN172" s="1195"/>
    </row>
    <row r="173" spans="1:40" ht="12.6" customHeight="1" x14ac:dyDescent="0.2">
      <c r="A173" s="1206"/>
      <c r="B173" s="1207"/>
      <c r="C173" s="1207"/>
      <c r="D173" s="1207"/>
      <c r="E173" s="1207"/>
      <c r="F173" s="1207"/>
      <c r="G173" s="1207"/>
      <c r="H173" s="1207"/>
      <c r="I173" s="1207"/>
      <c r="J173" s="1207"/>
      <c r="K173" s="1207"/>
      <c r="L173" s="1207"/>
      <c r="M173" s="1207"/>
      <c r="N173" s="1207"/>
      <c r="O173" s="1207"/>
      <c r="P173" s="1207"/>
      <c r="Q173" s="1207"/>
      <c r="R173" s="1207"/>
      <c r="S173" s="1207"/>
      <c r="T173" s="1207"/>
      <c r="U173" s="1207"/>
      <c r="V173" s="1207"/>
      <c r="W173" s="1207"/>
      <c r="X173" s="1207"/>
      <c r="Y173" s="1207"/>
      <c r="Z173" s="1207"/>
      <c r="AA173" s="1207"/>
      <c r="AB173" s="1207"/>
      <c r="AC173" s="1207"/>
      <c r="AD173" s="1207"/>
      <c r="AE173" s="1207"/>
      <c r="AF173" s="1207"/>
      <c r="AG173" s="1207"/>
      <c r="AH173" s="1208"/>
    </row>
    <row r="174" spans="1:40" ht="12.75" customHeight="1" x14ac:dyDescent="0.2">
      <c r="A174" s="767" t="s">
        <v>278</v>
      </c>
      <c r="B174" s="768"/>
      <c r="C174" s="768" t="s">
        <v>557</v>
      </c>
      <c r="D174" s="768"/>
      <c r="E174" s="768"/>
      <c r="F174" s="768"/>
      <c r="G174" s="768"/>
      <c r="H174" s="768"/>
      <c r="I174" s="768"/>
      <c r="J174" s="768"/>
      <c r="K174" s="768"/>
      <c r="L174" s="768"/>
      <c r="M174" s="769" t="s">
        <v>280</v>
      </c>
      <c r="N174" s="770"/>
      <c r="O174" s="770"/>
      <c r="P174" s="770"/>
      <c r="Q174" s="770"/>
      <c r="R174" s="768" t="s">
        <v>466</v>
      </c>
      <c r="S174" s="768"/>
      <c r="T174" s="768"/>
      <c r="U174" s="768"/>
      <c r="V174" s="768"/>
      <c r="W174" s="771"/>
      <c r="X174" s="769" t="s">
        <v>282</v>
      </c>
      <c r="Y174" s="770"/>
      <c r="Z174" s="770"/>
      <c r="AA174" s="770"/>
      <c r="AB174" s="770"/>
      <c r="AC174" s="768" t="s">
        <v>353</v>
      </c>
      <c r="AD174" s="768"/>
      <c r="AE174" s="768"/>
      <c r="AF174" s="768"/>
      <c r="AG174" s="768"/>
      <c r="AH174" s="772"/>
    </row>
    <row r="175" spans="1:40" ht="24.75" customHeight="1" x14ac:dyDescent="0.2">
      <c r="A175" s="1197" t="s">
        <v>284</v>
      </c>
      <c r="B175" s="1198"/>
      <c r="C175" s="1198"/>
      <c r="D175" s="1198"/>
      <c r="E175" s="1199" t="s">
        <v>285</v>
      </c>
      <c r="F175" s="1199"/>
      <c r="G175" s="1199"/>
      <c r="H175" s="1199"/>
      <c r="I175" s="1199" t="s">
        <v>286</v>
      </c>
      <c r="J175" s="1199"/>
      <c r="K175" s="1199"/>
      <c r="L175" s="1199"/>
      <c r="M175" s="1199"/>
      <c r="N175" s="1199"/>
      <c r="O175" s="1199"/>
      <c r="P175" s="1199"/>
      <c r="Q175" s="1199"/>
      <c r="R175" s="1199"/>
      <c r="S175" s="1199"/>
      <c r="T175" s="1199"/>
      <c r="U175" s="1200" t="s">
        <v>287</v>
      </c>
      <c r="V175" s="1200"/>
      <c r="W175" s="1200"/>
      <c r="X175" s="1200"/>
      <c r="Y175" s="1200"/>
      <c r="Z175" s="1200"/>
      <c r="AA175" s="1200"/>
      <c r="AB175" s="1200"/>
      <c r="AC175" s="1200"/>
      <c r="AD175" s="1200"/>
      <c r="AE175" s="1200"/>
      <c r="AF175" s="1200"/>
      <c r="AG175" s="1200"/>
      <c r="AH175" s="1201"/>
    </row>
    <row r="176" spans="1:40" ht="19.5" customHeight="1" x14ac:dyDescent="0.2">
      <c r="A176" s="1197"/>
      <c r="B176" s="1198"/>
      <c r="C176" s="1198"/>
      <c r="D176" s="1198"/>
      <c r="E176" s="1199"/>
      <c r="F176" s="1199"/>
      <c r="G176" s="1199"/>
      <c r="H176" s="1199"/>
      <c r="I176" s="346" t="s">
        <v>14</v>
      </c>
      <c r="J176" s="346" t="s">
        <v>15</v>
      </c>
      <c r="K176" s="346" t="s">
        <v>16</v>
      </c>
      <c r="L176" s="346" t="s">
        <v>17</v>
      </c>
      <c r="M176" s="346" t="s">
        <v>18</v>
      </c>
      <c r="N176" s="346" t="s">
        <v>19</v>
      </c>
      <c r="O176" s="346" t="s">
        <v>20</v>
      </c>
      <c r="P176" s="346" t="s">
        <v>21</v>
      </c>
      <c r="Q176" s="346" t="s">
        <v>22</v>
      </c>
      <c r="R176" s="346" t="s">
        <v>23</v>
      </c>
      <c r="S176" s="346" t="s">
        <v>24</v>
      </c>
      <c r="T176" s="346" t="s">
        <v>25</v>
      </c>
      <c r="U176" s="743"/>
      <c r="V176" s="743"/>
      <c r="W176" s="743"/>
      <c r="X176" s="743"/>
      <c r="Y176" s="743"/>
      <c r="Z176" s="743"/>
      <c r="AA176" s="743"/>
      <c r="AB176" s="743"/>
      <c r="AC176" s="743"/>
      <c r="AD176" s="743"/>
      <c r="AE176" s="743"/>
      <c r="AF176" s="743"/>
      <c r="AG176" s="743"/>
      <c r="AH176" s="744"/>
    </row>
    <row r="177" spans="1:40" ht="61.5" customHeight="1" x14ac:dyDescent="0.2">
      <c r="A177" s="1133" t="s">
        <v>558</v>
      </c>
      <c r="B177" s="1134"/>
      <c r="C177" s="1134"/>
      <c r="D177" s="1135"/>
      <c r="E177" s="1202" t="s">
        <v>559</v>
      </c>
      <c r="F177" s="1189"/>
      <c r="G177" s="1189"/>
      <c r="H177" s="1203"/>
      <c r="I177" s="12"/>
      <c r="J177" s="12"/>
      <c r="K177" s="12"/>
      <c r="L177" s="12"/>
      <c r="M177" s="12"/>
      <c r="N177" s="12"/>
      <c r="O177" s="12"/>
      <c r="P177" s="12"/>
      <c r="Q177" s="12"/>
      <c r="R177" s="12"/>
      <c r="S177" s="12"/>
      <c r="T177" s="12"/>
      <c r="U177" s="745"/>
      <c r="V177" s="745"/>
      <c r="W177" s="745"/>
      <c r="X177" s="745"/>
      <c r="Y177" s="745"/>
      <c r="Z177" s="745"/>
      <c r="AA177" s="745"/>
      <c r="AB177" s="745"/>
      <c r="AC177" s="745"/>
      <c r="AD177" s="745"/>
      <c r="AE177" s="745"/>
      <c r="AF177" s="745"/>
      <c r="AG177" s="745"/>
      <c r="AH177" s="746"/>
    </row>
    <row r="178" spans="1:40" ht="56.1" customHeight="1" x14ac:dyDescent="0.2">
      <c r="A178" s="1136"/>
      <c r="B178" s="1137"/>
      <c r="C178" s="1137"/>
      <c r="D178" s="1138"/>
      <c r="E178" s="1204" t="s">
        <v>560</v>
      </c>
      <c r="F178" s="1204"/>
      <c r="G178" s="1204"/>
      <c r="H178" s="1204"/>
      <c r="I178" s="12"/>
      <c r="J178" s="12"/>
      <c r="K178" s="12"/>
      <c r="L178" s="12"/>
      <c r="M178" s="12"/>
      <c r="N178" s="12"/>
      <c r="O178" s="12"/>
      <c r="P178" s="12"/>
      <c r="Q178" s="12"/>
      <c r="R178" s="12"/>
      <c r="S178" s="12"/>
      <c r="T178" s="12"/>
      <c r="U178" s="745"/>
      <c r="V178" s="745"/>
      <c r="W178" s="745"/>
      <c r="X178" s="745"/>
      <c r="Y178" s="745"/>
      <c r="Z178" s="745"/>
      <c r="AA178" s="745"/>
      <c r="AB178" s="745"/>
      <c r="AC178" s="745"/>
      <c r="AD178" s="745"/>
      <c r="AE178" s="745"/>
      <c r="AF178" s="745"/>
      <c r="AG178" s="745"/>
      <c r="AH178" s="746"/>
    </row>
    <row r="179" spans="1:40" ht="18" customHeight="1" x14ac:dyDescent="0.2">
      <c r="A179" s="1136"/>
      <c r="B179" s="1137"/>
      <c r="C179" s="1137"/>
      <c r="D179" s="1138"/>
      <c r="E179" s="1205" t="s">
        <v>291</v>
      </c>
      <c r="F179" s="1205"/>
      <c r="G179" s="1205"/>
      <c r="H179" s="1205"/>
      <c r="I179" s="267" t="e">
        <f>(I177*10000)/I178</f>
        <v>#DIV/0!</v>
      </c>
      <c r="J179" s="267" t="e">
        <f t="shared" ref="J179:O179" si="19">(J177*10000)/J178</f>
        <v>#DIV/0!</v>
      </c>
      <c r="K179" s="267" t="e">
        <f t="shared" si="19"/>
        <v>#DIV/0!</v>
      </c>
      <c r="L179" s="267" t="e">
        <f t="shared" si="19"/>
        <v>#DIV/0!</v>
      </c>
      <c r="M179" s="267" t="e">
        <f t="shared" si="19"/>
        <v>#DIV/0!</v>
      </c>
      <c r="N179" s="267" t="e">
        <f t="shared" si="19"/>
        <v>#DIV/0!</v>
      </c>
      <c r="O179" s="267" t="e">
        <f t="shared" si="19"/>
        <v>#DIV/0!</v>
      </c>
      <c r="P179" s="267" t="e">
        <f>(P177*10000)/P178</f>
        <v>#DIV/0!</v>
      </c>
      <c r="Q179" s="267" t="e">
        <f t="shared" ref="Q179:T179" si="20">(Q177*10000)/Q178</f>
        <v>#DIV/0!</v>
      </c>
      <c r="R179" s="267" t="e">
        <f t="shared" si="20"/>
        <v>#DIV/0!</v>
      </c>
      <c r="S179" s="267" t="e">
        <f t="shared" si="20"/>
        <v>#DIV/0!</v>
      </c>
      <c r="T179" s="267" t="e">
        <f t="shared" si="20"/>
        <v>#DIV/0!</v>
      </c>
      <c r="U179" s="745"/>
      <c r="V179" s="745"/>
      <c r="W179" s="745"/>
      <c r="X179" s="745"/>
      <c r="Y179" s="745"/>
      <c r="Z179" s="745"/>
      <c r="AA179" s="745"/>
      <c r="AB179" s="745"/>
      <c r="AC179" s="745"/>
      <c r="AD179" s="745"/>
      <c r="AE179" s="745"/>
      <c r="AF179" s="745"/>
      <c r="AG179" s="745"/>
      <c r="AH179" s="746"/>
    </row>
    <row r="180" spans="1:40" x14ac:dyDescent="0.2">
      <c r="A180" s="1139"/>
      <c r="B180" s="1140"/>
      <c r="C180" s="1140"/>
      <c r="D180" s="1141"/>
      <c r="E180" s="1205" t="s">
        <v>292</v>
      </c>
      <c r="F180" s="1205"/>
      <c r="G180" s="1205"/>
      <c r="H180" s="1205"/>
      <c r="I180" s="268">
        <v>0</v>
      </c>
      <c r="J180" s="268">
        <v>0</v>
      </c>
      <c r="K180" s="268">
        <v>0</v>
      </c>
      <c r="L180" s="268">
        <v>0</v>
      </c>
      <c r="M180" s="268">
        <v>0</v>
      </c>
      <c r="N180" s="268">
        <v>0</v>
      </c>
      <c r="O180" s="268">
        <v>0</v>
      </c>
      <c r="P180" s="268">
        <v>0</v>
      </c>
      <c r="Q180" s="268">
        <v>0</v>
      </c>
      <c r="R180" s="268">
        <v>0</v>
      </c>
      <c r="S180" s="268">
        <v>0</v>
      </c>
      <c r="T180" s="268">
        <v>0</v>
      </c>
      <c r="U180" s="745"/>
      <c r="V180" s="745"/>
      <c r="W180" s="745"/>
      <c r="X180" s="745"/>
      <c r="Y180" s="745"/>
      <c r="Z180" s="745"/>
      <c r="AA180" s="745"/>
      <c r="AB180" s="745"/>
      <c r="AC180" s="745"/>
      <c r="AD180" s="745"/>
      <c r="AE180" s="745"/>
      <c r="AF180" s="745"/>
      <c r="AG180" s="745"/>
      <c r="AH180" s="746"/>
    </row>
    <row r="181" spans="1:40" x14ac:dyDescent="0.2">
      <c r="A181" s="1188" t="s">
        <v>293</v>
      </c>
      <c r="B181" s="1189"/>
      <c r="C181" s="1189"/>
      <c r="D181" s="1189"/>
      <c r="E181" s="1189"/>
      <c r="F181" s="1189"/>
      <c r="G181" s="1189"/>
      <c r="H181" s="1189"/>
      <c r="I181" s="1189"/>
      <c r="J181" s="1189"/>
      <c r="K181" s="1189"/>
      <c r="L181" s="1189"/>
      <c r="M181" s="1189"/>
      <c r="N181" s="1189"/>
      <c r="O181" s="1189"/>
      <c r="P181" s="1189"/>
      <c r="Q181" s="1189"/>
      <c r="R181" s="1189"/>
      <c r="S181" s="1189"/>
      <c r="T181" s="1189"/>
      <c r="U181" s="1189"/>
      <c r="V181" s="1189"/>
      <c r="W181" s="1189"/>
      <c r="X181" s="1189"/>
      <c r="Y181" s="1189"/>
      <c r="Z181" s="1189"/>
      <c r="AA181" s="1189"/>
      <c r="AB181" s="1189"/>
      <c r="AC181" s="1189"/>
      <c r="AD181" s="1189"/>
      <c r="AE181" s="1189"/>
      <c r="AF181" s="1189"/>
      <c r="AG181" s="1189"/>
      <c r="AH181" s="1190"/>
    </row>
    <row r="182" spans="1:40" ht="13.5" thickBot="1" x14ac:dyDescent="0.25">
      <c r="A182" s="1191"/>
      <c r="B182" s="1192"/>
      <c r="C182" s="1192"/>
      <c r="D182" s="1192"/>
      <c r="E182" s="1192"/>
      <c r="F182" s="1192"/>
      <c r="G182" s="1192"/>
      <c r="H182" s="1192"/>
      <c r="I182" s="1192"/>
      <c r="J182" s="1192"/>
      <c r="K182" s="1192"/>
      <c r="L182" s="1192"/>
      <c r="M182" s="1192"/>
      <c r="N182" s="1192"/>
      <c r="O182" s="1192"/>
      <c r="P182" s="1192"/>
      <c r="Q182" s="1192"/>
      <c r="R182" s="1192"/>
      <c r="S182" s="1192"/>
      <c r="T182" s="1192"/>
      <c r="U182" s="1192"/>
      <c r="V182" s="1192"/>
      <c r="W182" s="1192"/>
      <c r="X182" s="1192"/>
      <c r="Y182" s="1192"/>
      <c r="Z182" s="1192"/>
      <c r="AA182" s="1192"/>
      <c r="AB182" s="1192"/>
      <c r="AC182" s="1192"/>
      <c r="AD182" s="1192"/>
      <c r="AE182" s="1192"/>
      <c r="AF182" s="1192"/>
      <c r="AG182" s="1192"/>
      <c r="AH182" s="1193"/>
    </row>
    <row r="183" spans="1:40" s="1196" customFormat="1" ht="13.5" thickBot="1" x14ac:dyDescent="0.25">
      <c r="A183" s="1194"/>
      <c r="B183" s="1195"/>
      <c r="C183" s="1195"/>
      <c r="D183" s="1195"/>
      <c r="E183" s="1195"/>
      <c r="F183" s="1195"/>
      <c r="G183" s="1195"/>
      <c r="H183" s="1195"/>
      <c r="I183" s="1195"/>
      <c r="J183" s="1195"/>
      <c r="K183" s="1195"/>
      <c r="L183" s="1195"/>
      <c r="M183" s="1195"/>
      <c r="N183" s="1195"/>
      <c r="O183" s="1195"/>
      <c r="P183" s="1195"/>
      <c r="Q183" s="1195"/>
      <c r="R183" s="1195"/>
      <c r="S183" s="1195"/>
      <c r="T183" s="1195"/>
      <c r="U183" s="1195"/>
      <c r="V183" s="1195"/>
      <c r="W183" s="1195"/>
      <c r="X183" s="1195"/>
      <c r="Y183" s="1195"/>
      <c r="Z183" s="1195"/>
      <c r="AA183" s="1195"/>
      <c r="AB183" s="1195"/>
      <c r="AC183" s="1195"/>
      <c r="AD183" s="1195"/>
      <c r="AE183" s="1195"/>
      <c r="AF183" s="1195"/>
      <c r="AG183" s="1195"/>
      <c r="AH183" s="1195"/>
      <c r="AI183" s="1195"/>
      <c r="AJ183" s="1195"/>
      <c r="AK183" s="1195"/>
      <c r="AL183" s="1195"/>
      <c r="AM183" s="1195"/>
      <c r="AN183" s="1195"/>
    </row>
    <row r="184" spans="1:40" ht="12.6" customHeight="1" x14ac:dyDescent="0.2">
      <c r="A184" s="1206"/>
      <c r="B184" s="1207"/>
      <c r="C184" s="1207"/>
      <c r="D184" s="1207"/>
      <c r="E184" s="1207"/>
      <c r="F184" s="1207"/>
      <c r="G184" s="1207"/>
      <c r="H184" s="1207"/>
      <c r="I184" s="1207"/>
      <c r="J184" s="1207"/>
      <c r="K184" s="1207"/>
      <c r="L184" s="1207"/>
      <c r="M184" s="1207"/>
      <c r="N184" s="1207"/>
      <c r="O184" s="1207"/>
      <c r="P184" s="1207"/>
      <c r="Q184" s="1207"/>
      <c r="R184" s="1207"/>
      <c r="S184" s="1207"/>
      <c r="T184" s="1207"/>
      <c r="U184" s="1207"/>
      <c r="V184" s="1207"/>
      <c r="W184" s="1207"/>
      <c r="X184" s="1207"/>
      <c r="Y184" s="1207"/>
      <c r="Z184" s="1207"/>
      <c r="AA184" s="1207"/>
      <c r="AB184" s="1207"/>
      <c r="AC184" s="1207"/>
      <c r="AD184" s="1207"/>
      <c r="AE184" s="1207"/>
      <c r="AF184" s="1207"/>
      <c r="AG184" s="1207"/>
      <c r="AH184" s="1208"/>
    </row>
    <row r="185" spans="1:40" ht="12.75" customHeight="1" x14ac:dyDescent="0.2">
      <c r="A185" s="767" t="s">
        <v>278</v>
      </c>
      <c r="B185" s="768"/>
      <c r="C185" s="768" t="s">
        <v>561</v>
      </c>
      <c r="D185" s="768"/>
      <c r="E185" s="768"/>
      <c r="F185" s="768"/>
      <c r="G185" s="768"/>
      <c r="H185" s="768"/>
      <c r="I185" s="768"/>
      <c r="J185" s="768"/>
      <c r="K185" s="768"/>
      <c r="L185" s="768"/>
      <c r="M185" s="769" t="s">
        <v>280</v>
      </c>
      <c r="N185" s="770"/>
      <c r="O185" s="770"/>
      <c r="P185" s="770"/>
      <c r="Q185" s="770"/>
      <c r="R185" s="768" t="s">
        <v>466</v>
      </c>
      <c r="S185" s="768"/>
      <c r="T185" s="768"/>
      <c r="U185" s="768"/>
      <c r="V185" s="768"/>
      <c r="W185" s="771"/>
      <c r="X185" s="769" t="s">
        <v>282</v>
      </c>
      <c r="Y185" s="770"/>
      <c r="Z185" s="770"/>
      <c r="AA185" s="770"/>
      <c r="AB185" s="770"/>
      <c r="AC185" s="768" t="s">
        <v>353</v>
      </c>
      <c r="AD185" s="768"/>
      <c r="AE185" s="768"/>
      <c r="AF185" s="768"/>
      <c r="AG185" s="768"/>
      <c r="AH185" s="772"/>
    </row>
    <row r="186" spans="1:40" ht="24.75" customHeight="1" x14ac:dyDescent="0.2">
      <c r="A186" s="1197" t="s">
        <v>284</v>
      </c>
      <c r="B186" s="1198"/>
      <c r="C186" s="1198"/>
      <c r="D186" s="1198"/>
      <c r="E186" s="1199" t="s">
        <v>285</v>
      </c>
      <c r="F186" s="1199"/>
      <c r="G186" s="1199"/>
      <c r="H186" s="1199"/>
      <c r="I186" s="1199" t="s">
        <v>286</v>
      </c>
      <c r="J186" s="1199"/>
      <c r="K186" s="1199"/>
      <c r="L186" s="1199"/>
      <c r="M186" s="1199"/>
      <c r="N186" s="1199"/>
      <c r="O186" s="1199"/>
      <c r="P186" s="1199"/>
      <c r="Q186" s="1199"/>
      <c r="R186" s="1199"/>
      <c r="S186" s="1199"/>
      <c r="T186" s="1199"/>
      <c r="U186" s="1200" t="s">
        <v>287</v>
      </c>
      <c r="V186" s="1200"/>
      <c r="W186" s="1200"/>
      <c r="X186" s="1200"/>
      <c r="Y186" s="1200"/>
      <c r="Z186" s="1200"/>
      <c r="AA186" s="1200"/>
      <c r="AB186" s="1200"/>
      <c r="AC186" s="1200"/>
      <c r="AD186" s="1200"/>
      <c r="AE186" s="1200"/>
      <c r="AF186" s="1200"/>
      <c r="AG186" s="1200"/>
      <c r="AH186" s="1201"/>
    </row>
    <row r="187" spans="1:40" ht="19.5" customHeight="1" x14ac:dyDescent="0.2">
      <c r="A187" s="1197"/>
      <c r="B187" s="1198"/>
      <c r="C187" s="1198"/>
      <c r="D187" s="1198"/>
      <c r="E187" s="1199"/>
      <c r="F187" s="1199"/>
      <c r="G187" s="1199"/>
      <c r="H187" s="1199"/>
      <c r="I187" s="346" t="s">
        <v>14</v>
      </c>
      <c r="J187" s="346" t="s">
        <v>15</v>
      </c>
      <c r="K187" s="346" t="s">
        <v>16</v>
      </c>
      <c r="L187" s="346" t="s">
        <v>17</v>
      </c>
      <c r="M187" s="346" t="s">
        <v>18</v>
      </c>
      <c r="N187" s="346" t="s">
        <v>19</v>
      </c>
      <c r="O187" s="346" t="s">
        <v>20</v>
      </c>
      <c r="P187" s="346" t="s">
        <v>21</v>
      </c>
      <c r="Q187" s="346" t="s">
        <v>22</v>
      </c>
      <c r="R187" s="346" t="s">
        <v>23</v>
      </c>
      <c r="S187" s="346" t="s">
        <v>24</v>
      </c>
      <c r="T187" s="346" t="s">
        <v>25</v>
      </c>
      <c r="U187" s="743"/>
      <c r="V187" s="743"/>
      <c r="W187" s="743"/>
      <c r="X187" s="743"/>
      <c r="Y187" s="743"/>
      <c r="Z187" s="743"/>
      <c r="AA187" s="743"/>
      <c r="AB187" s="743"/>
      <c r="AC187" s="743"/>
      <c r="AD187" s="743"/>
      <c r="AE187" s="743"/>
      <c r="AF187" s="743"/>
      <c r="AG187" s="743"/>
      <c r="AH187" s="744"/>
    </row>
    <row r="188" spans="1:40" ht="61.5" customHeight="1" x14ac:dyDescent="0.2">
      <c r="A188" s="1133" t="s">
        <v>562</v>
      </c>
      <c r="B188" s="1134"/>
      <c r="C188" s="1134"/>
      <c r="D188" s="1135"/>
      <c r="E188" s="1202" t="s">
        <v>563</v>
      </c>
      <c r="F188" s="1189"/>
      <c r="G188" s="1189"/>
      <c r="H188" s="1203"/>
      <c r="I188" s="12"/>
      <c r="J188" s="12"/>
      <c r="K188" s="12"/>
      <c r="L188" s="12"/>
      <c r="M188" s="12"/>
      <c r="N188" s="12"/>
      <c r="O188" s="12"/>
      <c r="P188" s="12"/>
      <c r="Q188" s="12"/>
      <c r="R188" s="12"/>
      <c r="S188" s="12"/>
      <c r="T188" s="12"/>
      <c r="U188" s="745"/>
      <c r="V188" s="745"/>
      <c r="W188" s="745"/>
      <c r="X188" s="745"/>
      <c r="Y188" s="745"/>
      <c r="Z188" s="745"/>
      <c r="AA188" s="745"/>
      <c r="AB188" s="745"/>
      <c r="AC188" s="745"/>
      <c r="AD188" s="745"/>
      <c r="AE188" s="745"/>
      <c r="AF188" s="745"/>
      <c r="AG188" s="745"/>
      <c r="AH188" s="746"/>
    </row>
    <row r="189" spans="1:40" ht="56.1" customHeight="1" x14ac:dyDescent="0.2">
      <c r="A189" s="1136"/>
      <c r="B189" s="1137"/>
      <c r="C189" s="1137"/>
      <c r="D189" s="1138"/>
      <c r="E189" s="1204" t="s">
        <v>564</v>
      </c>
      <c r="F189" s="1204"/>
      <c r="G189" s="1204"/>
      <c r="H189" s="1204"/>
      <c r="I189" s="12"/>
      <c r="J189" s="12"/>
      <c r="K189" s="12"/>
      <c r="L189" s="12"/>
      <c r="M189" s="12"/>
      <c r="N189" s="12"/>
      <c r="O189" s="12"/>
      <c r="P189" s="12"/>
      <c r="Q189" s="12"/>
      <c r="R189" s="12"/>
      <c r="S189" s="12"/>
      <c r="T189" s="12"/>
      <c r="U189" s="745"/>
      <c r="V189" s="745"/>
      <c r="W189" s="745"/>
      <c r="X189" s="745"/>
      <c r="Y189" s="745"/>
      <c r="Z189" s="745"/>
      <c r="AA189" s="745"/>
      <c r="AB189" s="745"/>
      <c r="AC189" s="745"/>
      <c r="AD189" s="745"/>
      <c r="AE189" s="745"/>
      <c r="AF189" s="745"/>
      <c r="AG189" s="745"/>
      <c r="AH189" s="746"/>
    </row>
    <row r="190" spans="1:40" ht="18" customHeight="1" x14ac:dyDescent="0.2">
      <c r="A190" s="1136"/>
      <c r="B190" s="1137"/>
      <c r="C190" s="1137"/>
      <c r="D190" s="1138"/>
      <c r="E190" s="1205" t="s">
        <v>291</v>
      </c>
      <c r="F190" s="1205"/>
      <c r="G190" s="1205"/>
      <c r="H190" s="1205"/>
      <c r="I190" s="267" t="e">
        <f>(I188*10000)/I189</f>
        <v>#DIV/0!</v>
      </c>
      <c r="J190" s="267" t="e">
        <f t="shared" ref="J190:O190" si="21">(J188*10000)/J189</f>
        <v>#DIV/0!</v>
      </c>
      <c r="K190" s="267" t="e">
        <f t="shared" si="21"/>
        <v>#DIV/0!</v>
      </c>
      <c r="L190" s="267" t="e">
        <f t="shared" si="21"/>
        <v>#DIV/0!</v>
      </c>
      <c r="M190" s="267" t="e">
        <f t="shared" si="21"/>
        <v>#DIV/0!</v>
      </c>
      <c r="N190" s="267" t="e">
        <f t="shared" si="21"/>
        <v>#DIV/0!</v>
      </c>
      <c r="O190" s="267" t="e">
        <f t="shared" si="21"/>
        <v>#DIV/0!</v>
      </c>
      <c r="P190" s="267" t="e">
        <f>(P188*10000)/P189</f>
        <v>#DIV/0!</v>
      </c>
      <c r="Q190" s="267" t="e">
        <f t="shared" ref="Q190:T190" si="22">(Q188*10000)/Q189</f>
        <v>#DIV/0!</v>
      </c>
      <c r="R190" s="267" t="e">
        <f t="shared" si="22"/>
        <v>#DIV/0!</v>
      </c>
      <c r="S190" s="267" t="e">
        <f t="shared" si="22"/>
        <v>#DIV/0!</v>
      </c>
      <c r="T190" s="267" t="e">
        <f t="shared" si="22"/>
        <v>#DIV/0!</v>
      </c>
      <c r="U190" s="745"/>
      <c r="V190" s="745"/>
      <c r="W190" s="745"/>
      <c r="X190" s="745"/>
      <c r="Y190" s="745"/>
      <c r="Z190" s="745"/>
      <c r="AA190" s="745"/>
      <c r="AB190" s="745"/>
      <c r="AC190" s="745"/>
      <c r="AD190" s="745"/>
      <c r="AE190" s="745"/>
      <c r="AF190" s="745"/>
      <c r="AG190" s="745"/>
      <c r="AH190" s="746"/>
    </row>
    <row r="191" spans="1:40" x14ac:dyDescent="0.2">
      <c r="A191" s="1139"/>
      <c r="B191" s="1140"/>
      <c r="C191" s="1140"/>
      <c r="D191" s="1141"/>
      <c r="E191" s="1205" t="s">
        <v>292</v>
      </c>
      <c r="F191" s="1205"/>
      <c r="G191" s="1205"/>
      <c r="H191" s="1205"/>
      <c r="I191" s="268">
        <v>0</v>
      </c>
      <c r="J191" s="268">
        <v>0</v>
      </c>
      <c r="K191" s="268">
        <v>0</v>
      </c>
      <c r="L191" s="268">
        <v>0</v>
      </c>
      <c r="M191" s="268">
        <v>0</v>
      </c>
      <c r="N191" s="268">
        <v>0</v>
      </c>
      <c r="O191" s="268">
        <v>0</v>
      </c>
      <c r="P191" s="268">
        <v>0</v>
      </c>
      <c r="Q191" s="268">
        <v>0</v>
      </c>
      <c r="R191" s="268">
        <v>0</v>
      </c>
      <c r="S191" s="268">
        <v>0</v>
      </c>
      <c r="T191" s="268">
        <v>0</v>
      </c>
      <c r="U191" s="745"/>
      <c r="V191" s="745"/>
      <c r="W191" s="745"/>
      <c r="X191" s="745"/>
      <c r="Y191" s="745"/>
      <c r="Z191" s="745"/>
      <c r="AA191" s="745"/>
      <c r="AB191" s="745"/>
      <c r="AC191" s="745"/>
      <c r="AD191" s="745"/>
      <c r="AE191" s="745"/>
      <c r="AF191" s="745"/>
      <c r="AG191" s="745"/>
      <c r="AH191" s="746"/>
    </row>
    <row r="192" spans="1:40" x14ac:dyDescent="0.2">
      <c r="A192" s="1188" t="s">
        <v>293</v>
      </c>
      <c r="B192" s="1189"/>
      <c r="C192" s="1189"/>
      <c r="D192" s="1189"/>
      <c r="E192" s="1189"/>
      <c r="F192" s="1189"/>
      <c r="G192" s="1189"/>
      <c r="H192" s="1189"/>
      <c r="I192" s="1189"/>
      <c r="J192" s="1189"/>
      <c r="K192" s="1189"/>
      <c r="L192" s="1189"/>
      <c r="M192" s="1189"/>
      <c r="N192" s="1189"/>
      <c r="O192" s="1189"/>
      <c r="P192" s="1189"/>
      <c r="Q192" s="1189"/>
      <c r="R192" s="1189"/>
      <c r="S192" s="1189"/>
      <c r="T192" s="1189"/>
      <c r="U192" s="1189"/>
      <c r="V192" s="1189"/>
      <c r="W192" s="1189"/>
      <c r="X192" s="1189"/>
      <c r="Y192" s="1189"/>
      <c r="Z192" s="1189"/>
      <c r="AA192" s="1189"/>
      <c r="AB192" s="1189"/>
      <c r="AC192" s="1189"/>
      <c r="AD192" s="1189"/>
      <c r="AE192" s="1189"/>
      <c r="AF192" s="1189"/>
      <c r="AG192" s="1189"/>
      <c r="AH192" s="1190"/>
    </row>
    <row r="193" spans="1:40" ht="13.5" thickBot="1" x14ac:dyDescent="0.25">
      <c r="A193" s="1191"/>
      <c r="B193" s="1192"/>
      <c r="C193" s="1192"/>
      <c r="D193" s="1192"/>
      <c r="E193" s="1192"/>
      <c r="F193" s="1192"/>
      <c r="G193" s="1192"/>
      <c r="H193" s="1192"/>
      <c r="I193" s="1192"/>
      <c r="J193" s="1192"/>
      <c r="K193" s="1192"/>
      <c r="L193" s="1192"/>
      <c r="M193" s="1192"/>
      <c r="N193" s="1192"/>
      <c r="O193" s="1192"/>
      <c r="P193" s="1192"/>
      <c r="Q193" s="1192"/>
      <c r="R193" s="1192"/>
      <c r="S193" s="1192"/>
      <c r="T193" s="1192"/>
      <c r="U193" s="1192"/>
      <c r="V193" s="1192"/>
      <c r="W193" s="1192"/>
      <c r="X193" s="1192"/>
      <c r="Y193" s="1192"/>
      <c r="Z193" s="1192"/>
      <c r="AA193" s="1192"/>
      <c r="AB193" s="1192"/>
      <c r="AC193" s="1192"/>
      <c r="AD193" s="1192"/>
      <c r="AE193" s="1192"/>
      <c r="AF193" s="1192"/>
      <c r="AG193" s="1192"/>
      <c r="AH193" s="1193"/>
    </row>
    <row r="194" spans="1:40" s="1196" customFormat="1" ht="13.5" thickBot="1" x14ac:dyDescent="0.25">
      <c r="A194" s="1194"/>
      <c r="B194" s="1195"/>
      <c r="C194" s="1195"/>
      <c r="D194" s="1195"/>
      <c r="E194" s="1195"/>
      <c r="F194" s="1195"/>
      <c r="G194" s="1195"/>
      <c r="H194" s="1195"/>
      <c r="I194" s="1195"/>
      <c r="J194" s="1195"/>
      <c r="K194" s="1195"/>
      <c r="L194" s="1195"/>
      <c r="M194" s="1195"/>
      <c r="N194" s="1195"/>
      <c r="O194" s="1195"/>
      <c r="P194" s="1195"/>
      <c r="Q194" s="1195"/>
      <c r="R194" s="1195"/>
      <c r="S194" s="1195"/>
      <c r="T194" s="1195"/>
      <c r="U194" s="1195"/>
      <c r="V194" s="1195"/>
      <c r="W194" s="1195"/>
      <c r="X194" s="1195"/>
      <c r="Y194" s="1195"/>
      <c r="Z194" s="1195"/>
      <c r="AA194" s="1195"/>
      <c r="AB194" s="1195"/>
      <c r="AC194" s="1195"/>
      <c r="AD194" s="1195"/>
      <c r="AE194" s="1195"/>
      <c r="AF194" s="1195"/>
      <c r="AG194" s="1195"/>
      <c r="AH194" s="1195"/>
      <c r="AI194" s="1195"/>
      <c r="AJ194" s="1195"/>
      <c r="AK194" s="1195"/>
      <c r="AL194" s="1195"/>
      <c r="AM194" s="1195"/>
      <c r="AN194" s="1195"/>
    </row>
    <row r="195" spans="1:40" ht="12.6" customHeight="1" x14ac:dyDescent="0.2">
      <c r="A195" s="1206"/>
      <c r="B195" s="1207"/>
      <c r="C195" s="1207"/>
      <c r="D195" s="1207"/>
      <c r="E195" s="1207"/>
      <c r="F195" s="1207"/>
      <c r="G195" s="1207"/>
      <c r="H195" s="1207"/>
      <c r="I195" s="1207"/>
      <c r="J195" s="1207"/>
      <c r="K195" s="1207"/>
      <c r="L195" s="1207"/>
      <c r="M195" s="1207"/>
      <c r="N195" s="1207"/>
      <c r="O195" s="1207"/>
      <c r="P195" s="1207"/>
      <c r="Q195" s="1207"/>
      <c r="R195" s="1207"/>
      <c r="S195" s="1207"/>
      <c r="T195" s="1207"/>
      <c r="U195" s="1207"/>
      <c r="V195" s="1207"/>
      <c r="W195" s="1207"/>
      <c r="X195" s="1207"/>
      <c r="Y195" s="1207"/>
      <c r="Z195" s="1207"/>
      <c r="AA195" s="1207"/>
      <c r="AB195" s="1207"/>
      <c r="AC195" s="1207"/>
      <c r="AD195" s="1207"/>
      <c r="AE195" s="1207"/>
      <c r="AF195" s="1207"/>
      <c r="AG195" s="1207"/>
      <c r="AH195" s="1208"/>
    </row>
    <row r="196" spans="1:40" ht="12.75" customHeight="1" x14ac:dyDescent="0.2">
      <c r="A196" s="767" t="s">
        <v>278</v>
      </c>
      <c r="B196" s="768"/>
      <c r="C196" s="768" t="s">
        <v>565</v>
      </c>
      <c r="D196" s="768"/>
      <c r="E196" s="768"/>
      <c r="F196" s="768"/>
      <c r="G196" s="768"/>
      <c r="H196" s="768"/>
      <c r="I196" s="768"/>
      <c r="J196" s="768"/>
      <c r="K196" s="768"/>
      <c r="L196" s="768"/>
      <c r="M196" s="769" t="s">
        <v>280</v>
      </c>
      <c r="N196" s="770"/>
      <c r="O196" s="770"/>
      <c r="P196" s="770"/>
      <c r="Q196" s="770"/>
      <c r="R196" s="768" t="s">
        <v>466</v>
      </c>
      <c r="S196" s="768"/>
      <c r="T196" s="768"/>
      <c r="U196" s="768"/>
      <c r="V196" s="768"/>
      <c r="W196" s="771"/>
      <c r="X196" s="769" t="s">
        <v>282</v>
      </c>
      <c r="Y196" s="770"/>
      <c r="Z196" s="770"/>
      <c r="AA196" s="770"/>
      <c r="AB196" s="770"/>
      <c r="AC196" s="768" t="s">
        <v>353</v>
      </c>
      <c r="AD196" s="768"/>
      <c r="AE196" s="768"/>
      <c r="AF196" s="768"/>
      <c r="AG196" s="768"/>
      <c r="AH196" s="772"/>
    </row>
    <row r="197" spans="1:40" ht="24.75" customHeight="1" x14ac:dyDescent="0.2">
      <c r="A197" s="1197" t="s">
        <v>284</v>
      </c>
      <c r="B197" s="1198"/>
      <c r="C197" s="1198"/>
      <c r="D197" s="1198"/>
      <c r="E197" s="1199" t="s">
        <v>285</v>
      </c>
      <c r="F197" s="1199"/>
      <c r="G197" s="1199"/>
      <c r="H197" s="1199"/>
      <c r="I197" s="1199" t="s">
        <v>286</v>
      </c>
      <c r="J197" s="1199"/>
      <c r="K197" s="1199"/>
      <c r="L197" s="1199"/>
      <c r="M197" s="1199"/>
      <c r="N197" s="1199"/>
      <c r="O197" s="1199"/>
      <c r="P197" s="1199"/>
      <c r="Q197" s="1199"/>
      <c r="R197" s="1199"/>
      <c r="S197" s="1199"/>
      <c r="T197" s="1199"/>
      <c r="U197" s="1200" t="s">
        <v>287</v>
      </c>
      <c r="V197" s="1200"/>
      <c r="W197" s="1200"/>
      <c r="X197" s="1200"/>
      <c r="Y197" s="1200"/>
      <c r="Z197" s="1200"/>
      <c r="AA197" s="1200"/>
      <c r="AB197" s="1200"/>
      <c r="AC197" s="1200"/>
      <c r="AD197" s="1200"/>
      <c r="AE197" s="1200"/>
      <c r="AF197" s="1200"/>
      <c r="AG197" s="1200"/>
      <c r="AH197" s="1201"/>
    </row>
    <row r="198" spans="1:40" ht="19.5" customHeight="1" x14ac:dyDescent="0.2">
      <c r="A198" s="1197"/>
      <c r="B198" s="1198"/>
      <c r="C198" s="1198"/>
      <c r="D198" s="1198"/>
      <c r="E198" s="1199"/>
      <c r="F198" s="1199"/>
      <c r="G198" s="1199"/>
      <c r="H198" s="1199"/>
      <c r="I198" s="346" t="s">
        <v>14</v>
      </c>
      <c r="J198" s="346" t="s">
        <v>15</v>
      </c>
      <c r="K198" s="346" t="s">
        <v>16</v>
      </c>
      <c r="L198" s="346" t="s">
        <v>17</v>
      </c>
      <c r="M198" s="346" t="s">
        <v>18</v>
      </c>
      <c r="N198" s="346" t="s">
        <v>19</v>
      </c>
      <c r="O198" s="346" t="s">
        <v>20</v>
      </c>
      <c r="P198" s="346" t="s">
        <v>21</v>
      </c>
      <c r="Q198" s="346" t="s">
        <v>22</v>
      </c>
      <c r="R198" s="346" t="s">
        <v>23</v>
      </c>
      <c r="S198" s="346" t="s">
        <v>24</v>
      </c>
      <c r="T198" s="346" t="s">
        <v>25</v>
      </c>
      <c r="U198" s="743"/>
      <c r="V198" s="743"/>
      <c r="W198" s="743"/>
      <c r="X198" s="743"/>
      <c r="Y198" s="743"/>
      <c r="Z198" s="743"/>
      <c r="AA198" s="743"/>
      <c r="AB198" s="743"/>
      <c r="AC198" s="743"/>
      <c r="AD198" s="743"/>
      <c r="AE198" s="743"/>
      <c r="AF198" s="743"/>
      <c r="AG198" s="743"/>
      <c r="AH198" s="744"/>
    </row>
    <row r="199" spans="1:40" ht="61.5" customHeight="1" x14ac:dyDescent="0.2">
      <c r="A199" s="1133" t="s">
        <v>566</v>
      </c>
      <c r="B199" s="1134"/>
      <c r="C199" s="1134"/>
      <c r="D199" s="1135"/>
      <c r="E199" s="1202" t="s">
        <v>567</v>
      </c>
      <c r="F199" s="1189"/>
      <c r="G199" s="1189"/>
      <c r="H199" s="1203"/>
      <c r="I199" s="12"/>
      <c r="J199" s="12"/>
      <c r="K199" s="12"/>
      <c r="L199" s="12"/>
      <c r="M199" s="12"/>
      <c r="N199" s="12"/>
      <c r="O199" s="12"/>
      <c r="P199" s="12"/>
      <c r="Q199" s="12"/>
      <c r="R199" s="12"/>
      <c r="S199" s="12"/>
      <c r="T199" s="12"/>
      <c r="U199" s="745"/>
      <c r="V199" s="745"/>
      <c r="W199" s="745"/>
      <c r="X199" s="745"/>
      <c r="Y199" s="745"/>
      <c r="Z199" s="745"/>
      <c r="AA199" s="745"/>
      <c r="AB199" s="745"/>
      <c r="AC199" s="745"/>
      <c r="AD199" s="745"/>
      <c r="AE199" s="745"/>
      <c r="AF199" s="745"/>
      <c r="AG199" s="745"/>
      <c r="AH199" s="746"/>
    </row>
    <row r="200" spans="1:40" ht="56.1" customHeight="1" x14ac:dyDescent="0.2">
      <c r="A200" s="1136"/>
      <c r="B200" s="1137"/>
      <c r="C200" s="1137"/>
      <c r="D200" s="1138"/>
      <c r="E200" s="1204" t="s">
        <v>568</v>
      </c>
      <c r="F200" s="1204"/>
      <c r="G200" s="1204"/>
      <c r="H200" s="1204"/>
      <c r="I200" s="12"/>
      <c r="J200" s="12"/>
      <c r="K200" s="12"/>
      <c r="L200" s="12"/>
      <c r="M200" s="12"/>
      <c r="N200" s="12"/>
      <c r="O200" s="12"/>
      <c r="P200" s="12"/>
      <c r="Q200" s="12"/>
      <c r="R200" s="12"/>
      <c r="S200" s="12"/>
      <c r="T200" s="12"/>
      <c r="U200" s="745"/>
      <c r="V200" s="745"/>
      <c r="W200" s="745"/>
      <c r="X200" s="745"/>
      <c r="Y200" s="745"/>
      <c r="Z200" s="745"/>
      <c r="AA200" s="745"/>
      <c r="AB200" s="745"/>
      <c r="AC200" s="745"/>
      <c r="AD200" s="745"/>
      <c r="AE200" s="745"/>
      <c r="AF200" s="745"/>
      <c r="AG200" s="745"/>
      <c r="AH200" s="746"/>
    </row>
    <row r="201" spans="1:40" ht="18" customHeight="1" x14ac:dyDescent="0.2">
      <c r="A201" s="1136"/>
      <c r="B201" s="1137"/>
      <c r="C201" s="1137"/>
      <c r="D201" s="1138"/>
      <c r="E201" s="1205" t="s">
        <v>291</v>
      </c>
      <c r="F201" s="1205"/>
      <c r="G201" s="1205"/>
      <c r="H201" s="1205"/>
      <c r="I201" s="267" t="e">
        <f>(I199*10000)/I200</f>
        <v>#DIV/0!</v>
      </c>
      <c r="J201" s="267" t="e">
        <f t="shared" ref="J201:O201" si="23">(J199*10000)/J200</f>
        <v>#DIV/0!</v>
      </c>
      <c r="K201" s="267" t="e">
        <f t="shared" si="23"/>
        <v>#DIV/0!</v>
      </c>
      <c r="L201" s="267" t="e">
        <f t="shared" si="23"/>
        <v>#DIV/0!</v>
      </c>
      <c r="M201" s="267" t="e">
        <f t="shared" si="23"/>
        <v>#DIV/0!</v>
      </c>
      <c r="N201" s="267" t="e">
        <f t="shared" si="23"/>
        <v>#DIV/0!</v>
      </c>
      <c r="O201" s="267" t="e">
        <f t="shared" si="23"/>
        <v>#DIV/0!</v>
      </c>
      <c r="P201" s="267" t="e">
        <f>(P199*10000)/P200</f>
        <v>#DIV/0!</v>
      </c>
      <c r="Q201" s="267" t="e">
        <f t="shared" ref="Q201:T201" si="24">(Q199*10000)/Q200</f>
        <v>#DIV/0!</v>
      </c>
      <c r="R201" s="267" t="e">
        <f t="shared" si="24"/>
        <v>#DIV/0!</v>
      </c>
      <c r="S201" s="267" t="e">
        <f t="shared" si="24"/>
        <v>#DIV/0!</v>
      </c>
      <c r="T201" s="267" t="e">
        <f t="shared" si="24"/>
        <v>#DIV/0!</v>
      </c>
      <c r="U201" s="745"/>
      <c r="V201" s="745"/>
      <c r="W201" s="745"/>
      <c r="X201" s="745"/>
      <c r="Y201" s="745"/>
      <c r="Z201" s="745"/>
      <c r="AA201" s="745"/>
      <c r="AB201" s="745"/>
      <c r="AC201" s="745"/>
      <c r="AD201" s="745"/>
      <c r="AE201" s="745"/>
      <c r="AF201" s="745"/>
      <c r="AG201" s="745"/>
      <c r="AH201" s="746"/>
    </row>
    <row r="202" spans="1:40" x14ac:dyDescent="0.2">
      <c r="A202" s="1139"/>
      <c r="B202" s="1140"/>
      <c r="C202" s="1140"/>
      <c r="D202" s="1141"/>
      <c r="E202" s="1205" t="s">
        <v>292</v>
      </c>
      <c r="F202" s="1205"/>
      <c r="G202" s="1205"/>
      <c r="H202" s="1205"/>
      <c r="I202" s="268">
        <v>0</v>
      </c>
      <c r="J202" s="268">
        <v>0</v>
      </c>
      <c r="K202" s="268">
        <v>0</v>
      </c>
      <c r="L202" s="268">
        <v>0</v>
      </c>
      <c r="M202" s="268">
        <v>0</v>
      </c>
      <c r="N202" s="268">
        <v>0</v>
      </c>
      <c r="O202" s="268">
        <v>0</v>
      </c>
      <c r="P202" s="268">
        <v>0</v>
      </c>
      <c r="Q202" s="268">
        <v>0</v>
      </c>
      <c r="R202" s="268">
        <v>0</v>
      </c>
      <c r="S202" s="268">
        <v>0</v>
      </c>
      <c r="T202" s="268">
        <v>0</v>
      </c>
      <c r="U202" s="745"/>
      <c r="V202" s="745"/>
      <c r="W202" s="745"/>
      <c r="X202" s="745"/>
      <c r="Y202" s="745"/>
      <c r="Z202" s="745"/>
      <c r="AA202" s="745"/>
      <c r="AB202" s="745"/>
      <c r="AC202" s="745"/>
      <c r="AD202" s="745"/>
      <c r="AE202" s="745"/>
      <c r="AF202" s="745"/>
      <c r="AG202" s="745"/>
      <c r="AH202" s="746"/>
    </row>
    <row r="203" spans="1:40" x14ac:dyDescent="0.2">
      <c r="A203" s="1188" t="s">
        <v>293</v>
      </c>
      <c r="B203" s="1189"/>
      <c r="C203" s="1189"/>
      <c r="D203" s="1189"/>
      <c r="E203" s="1189"/>
      <c r="F203" s="1189"/>
      <c r="G203" s="1189"/>
      <c r="H203" s="1189"/>
      <c r="I203" s="1189"/>
      <c r="J203" s="1189"/>
      <c r="K203" s="1189"/>
      <c r="L203" s="1189"/>
      <c r="M203" s="1189"/>
      <c r="N203" s="1189"/>
      <c r="O203" s="1189"/>
      <c r="P203" s="1189"/>
      <c r="Q203" s="1189"/>
      <c r="R203" s="1189"/>
      <c r="S203" s="1189"/>
      <c r="T203" s="1189"/>
      <c r="U203" s="1189"/>
      <c r="V203" s="1189"/>
      <c r="W203" s="1189"/>
      <c r="X203" s="1189"/>
      <c r="Y203" s="1189"/>
      <c r="Z203" s="1189"/>
      <c r="AA203" s="1189"/>
      <c r="AB203" s="1189"/>
      <c r="AC203" s="1189"/>
      <c r="AD203" s="1189"/>
      <c r="AE203" s="1189"/>
      <c r="AF203" s="1189"/>
      <c r="AG203" s="1189"/>
      <c r="AH203" s="1190"/>
    </row>
    <row r="204" spans="1:40" ht="13.5" thickBot="1" x14ac:dyDescent="0.25">
      <c r="A204" s="1191"/>
      <c r="B204" s="1192"/>
      <c r="C204" s="1192"/>
      <c r="D204" s="1192"/>
      <c r="E204" s="1192"/>
      <c r="F204" s="1192"/>
      <c r="G204" s="1192"/>
      <c r="H204" s="1192"/>
      <c r="I204" s="1192"/>
      <c r="J204" s="1192"/>
      <c r="K204" s="1192"/>
      <c r="L204" s="1192"/>
      <c r="M204" s="1192"/>
      <c r="N204" s="1192"/>
      <c r="O204" s="1192"/>
      <c r="P204" s="1192"/>
      <c r="Q204" s="1192"/>
      <c r="R204" s="1192"/>
      <c r="S204" s="1192"/>
      <c r="T204" s="1192"/>
      <c r="U204" s="1192"/>
      <c r="V204" s="1192"/>
      <c r="W204" s="1192"/>
      <c r="X204" s="1192"/>
      <c r="Y204" s="1192"/>
      <c r="Z204" s="1192"/>
      <c r="AA204" s="1192"/>
      <c r="AB204" s="1192"/>
      <c r="AC204" s="1192"/>
      <c r="AD204" s="1192"/>
      <c r="AE204" s="1192"/>
      <c r="AF204" s="1192"/>
      <c r="AG204" s="1192"/>
      <c r="AH204" s="1193"/>
    </row>
    <row r="205" spans="1:40" s="1196" customFormat="1" ht="13.5" thickBot="1" x14ac:dyDescent="0.25">
      <c r="A205" s="1194"/>
      <c r="B205" s="1195"/>
      <c r="C205" s="1195"/>
      <c r="D205" s="1195"/>
      <c r="E205" s="1195"/>
      <c r="F205" s="1195"/>
      <c r="G205" s="1195"/>
      <c r="H205" s="1195"/>
      <c r="I205" s="1195"/>
      <c r="J205" s="1195"/>
      <c r="K205" s="1195"/>
      <c r="L205" s="1195"/>
      <c r="M205" s="1195"/>
      <c r="N205" s="1195"/>
      <c r="O205" s="1195"/>
      <c r="P205" s="1195"/>
      <c r="Q205" s="1195"/>
      <c r="R205" s="1195"/>
      <c r="S205" s="1195"/>
      <c r="T205" s="1195"/>
      <c r="U205" s="1195"/>
      <c r="V205" s="1195"/>
      <c r="W205" s="1195"/>
      <c r="X205" s="1195"/>
      <c r="Y205" s="1195"/>
      <c r="Z205" s="1195"/>
      <c r="AA205" s="1195"/>
      <c r="AB205" s="1195"/>
      <c r="AC205" s="1195"/>
      <c r="AD205" s="1195"/>
      <c r="AE205" s="1195"/>
      <c r="AF205" s="1195"/>
      <c r="AG205" s="1195"/>
      <c r="AH205" s="1195"/>
      <c r="AI205" s="1195"/>
      <c r="AJ205" s="1195"/>
      <c r="AK205" s="1195"/>
      <c r="AL205" s="1195"/>
      <c r="AM205" s="1195"/>
      <c r="AN205" s="1195"/>
    </row>
    <row r="206" spans="1:40" ht="12.6" customHeight="1" x14ac:dyDescent="0.2">
      <c r="A206" s="1206"/>
      <c r="B206" s="1207"/>
      <c r="C206" s="1207"/>
      <c r="D206" s="1207"/>
      <c r="E206" s="1207"/>
      <c r="F206" s="1207"/>
      <c r="G206" s="1207"/>
      <c r="H206" s="1207"/>
      <c r="I206" s="1207"/>
      <c r="J206" s="1207"/>
      <c r="K206" s="1207"/>
      <c r="L206" s="1207"/>
      <c r="M206" s="1207"/>
      <c r="N206" s="1207"/>
      <c r="O206" s="1207"/>
      <c r="P206" s="1207"/>
      <c r="Q206" s="1207"/>
      <c r="R206" s="1207"/>
      <c r="S206" s="1207"/>
      <c r="T206" s="1207"/>
      <c r="U206" s="1207"/>
      <c r="V206" s="1207"/>
      <c r="W206" s="1207"/>
      <c r="X206" s="1207"/>
      <c r="Y206" s="1207"/>
      <c r="Z206" s="1207"/>
      <c r="AA206" s="1207"/>
      <c r="AB206" s="1207"/>
      <c r="AC206" s="1207"/>
      <c r="AD206" s="1207"/>
      <c r="AE206" s="1207"/>
      <c r="AF206" s="1207"/>
      <c r="AG206" s="1207"/>
      <c r="AH206" s="1208"/>
    </row>
    <row r="207" spans="1:40" ht="12.75" customHeight="1" x14ac:dyDescent="0.2">
      <c r="A207" s="767" t="s">
        <v>278</v>
      </c>
      <c r="B207" s="768"/>
      <c r="C207" s="768" t="s">
        <v>569</v>
      </c>
      <c r="D207" s="768"/>
      <c r="E207" s="768"/>
      <c r="F207" s="768"/>
      <c r="G207" s="768"/>
      <c r="H207" s="768"/>
      <c r="I207" s="768"/>
      <c r="J207" s="768"/>
      <c r="K207" s="768"/>
      <c r="L207" s="768"/>
      <c r="M207" s="769" t="s">
        <v>280</v>
      </c>
      <c r="N207" s="770"/>
      <c r="O207" s="770"/>
      <c r="P207" s="770"/>
      <c r="Q207" s="770"/>
      <c r="R207" s="768" t="s">
        <v>466</v>
      </c>
      <c r="S207" s="768"/>
      <c r="T207" s="768"/>
      <c r="U207" s="768"/>
      <c r="V207" s="768"/>
      <c r="W207" s="771"/>
      <c r="X207" s="769" t="s">
        <v>282</v>
      </c>
      <c r="Y207" s="770"/>
      <c r="Z207" s="770"/>
      <c r="AA207" s="770"/>
      <c r="AB207" s="770"/>
      <c r="AC207" s="768" t="s">
        <v>353</v>
      </c>
      <c r="AD207" s="768"/>
      <c r="AE207" s="768"/>
      <c r="AF207" s="768"/>
      <c r="AG207" s="768"/>
      <c r="AH207" s="772"/>
    </row>
    <row r="208" spans="1:40" ht="24.75" customHeight="1" x14ac:dyDescent="0.2">
      <c r="A208" s="1197" t="s">
        <v>284</v>
      </c>
      <c r="B208" s="1198"/>
      <c r="C208" s="1198"/>
      <c r="D208" s="1198"/>
      <c r="E208" s="1199" t="s">
        <v>285</v>
      </c>
      <c r="F208" s="1199"/>
      <c r="G208" s="1199"/>
      <c r="H208" s="1199"/>
      <c r="I208" s="1199" t="s">
        <v>286</v>
      </c>
      <c r="J208" s="1199"/>
      <c r="K208" s="1199"/>
      <c r="L208" s="1199"/>
      <c r="M208" s="1199"/>
      <c r="N208" s="1199"/>
      <c r="O208" s="1199"/>
      <c r="P208" s="1199"/>
      <c r="Q208" s="1199"/>
      <c r="R208" s="1199"/>
      <c r="S208" s="1199"/>
      <c r="T208" s="1199"/>
      <c r="U208" s="1200" t="s">
        <v>287</v>
      </c>
      <c r="V208" s="1200"/>
      <c r="W208" s="1200"/>
      <c r="X208" s="1200"/>
      <c r="Y208" s="1200"/>
      <c r="Z208" s="1200"/>
      <c r="AA208" s="1200"/>
      <c r="AB208" s="1200"/>
      <c r="AC208" s="1200"/>
      <c r="AD208" s="1200"/>
      <c r="AE208" s="1200"/>
      <c r="AF208" s="1200"/>
      <c r="AG208" s="1200"/>
      <c r="AH208" s="1201"/>
    </row>
    <row r="209" spans="1:40" ht="19.5" customHeight="1" x14ac:dyDescent="0.2">
      <c r="A209" s="1197"/>
      <c r="B209" s="1198"/>
      <c r="C209" s="1198"/>
      <c r="D209" s="1198"/>
      <c r="E209" s="1199"/>
      <c r="F209" s="1199"/>
      <c r="G209" s="1199"/>
      <c r="H209" s="1199"/>
      <c r="I209" s="346" t="s">
        <v>14</v>
      </c>
      <c r="J209" s="346" t="s">
        <v>15</v>
      </c>
      <c r="K209" s="346" t="s">
        <v>16</v>
      </c>
      <c r="L209" s="346" t="s">
        <v>17</v>
      </c>
      <c r="M209" s="346" t="s">
        <v>18</v>
      </c>
      <c r="N209" s="346" t="s">
        <v>19</v>
      </c>
      <c r="O209" s="346" t="s">
        <v>20</v>
      </c>
      <c r="P209" s="346" t="s">
        <v>21</v>
      </c>
      <c r="Q209" s="346" t="s">
        <v>22</v>
      </c>
      <c r="R209" s="346" t="s">
        <v>23</v>
      </c>
      <c r="S209" s="346" t="s">
        <v>24</v>
      </c>
      <c r="T209" s="346" t="s">
        <v>25</v>
      </c>
      <c r="U209" s="743"/>
      <c r="V209" s="743"/>
      <c r="W209" s="743"/>
      <c r="X209" s="743"/>
      <c r="Y209" s="743"/>
      <c r="Z209" s="743"/>
      <c r="AA209" s="743"/>
      <c r="AB209" s="743"/>
      <c r="AC209" s="743"/>
      <c r="AD209" s="743"/>
      <c r="AE209" s="743"/>
      <c r="AF209" s="743"/>
      <c r="AG209" s="743"/>
      <c r="AH209" s="744"/>
    </row>
    <row r="210" spans="1:40" ht="61.5" customHeight="1" x14ac:dyDescent="0.2">
      <c r="A210" s="1133" t="s">
        <v>570</v>
      </c>
      <c r="B210" s="1134"/>
      <c r="C210" s="1134"/>
      <c r="D210" s="1135"/>
      <c r="E210" s="1202" t="s">
        <v>571</v>
      </c>
      <c r="F210" s="1189"/>
      <c r="G210" s="1189"/>
      <c r="H210" s="1203"/>
      <c r="I210" s="12"/>
      <c r="J210" s="12"/>
      <c r="K210" s="12"/>
      <c r="L210" s="12"/>
      <c r="M210" s="12"/>
      <c r="N210" s="12"/>
      <c r="O210" s="12"/>
      <c r="P210" s="12"/>
      <c r="Q210" s="12"/>
      <c r="R210" s="12"/>
      <c r="S210" s="12"/>
      <c r="T210" s="12"/>
      <c r="U210" s="745"/>
      <c r="V210" s="745"/>
      <c r="W210" s="745"/>
      <c r="X210" s="745"/>
      <c r="Y210" s="745"/>
      <c r="Z210" s="745"/>
      <c r="AA210" s="745"/>
      <c r="AB210" s="745"/>
      <c r="AC210" s="745"/>
      <c r="AD210" s="745"/>
      <c r="AE210" s="745"/>
      <c r="AF210" s="745"/>
      <c r="AG210" s="745"/>
      <c r="AH210" s="746"/>
    </row>
    <row r="211" spans="1:40" ht="56.1" customHeight="1" x14ac:dyDescent="0.2">
      <c r="A211" s="1136"/>
      <c r="B211" s="1137"/>
      <c r="C211" s="1137"/>
      <c r="D211" s="1138"/>
      <c r="E211" s="1204" t="s">
        <v>572</v>
      </c>
      <c r="F211" s="1204"/>
      <c r="G211" s="1204"/>
      <c r="H211" s="1204"/>
      <c r="I211" s="12"/>
      <c r="J211" s="12"/>
      <c r="K211" s="12"/>
      <c r="L211" s="12"/>
      <c r="M211" s="12"/>
      <c r="N211" s="12"/>
      <c r="O211" s="12"/>
      <c r="P211" s="12"/>
      <c r="Q211" s="12"/>
      <c r="R211" s="12"/>
      <c r="S211" s="12"/>
      <c r="T211" s="12"/>
      <c r="U211" s="745"/>
      <c r="V211" s="745"/>
      <c r="W211" s="745"/>
      <c r="X211" s="745"/>
      <c r="Y211" s="745"/>
      <c r="Z211" s="745"/>
      <c r="AA211" s="745"/>
      <c r="AB211" s="745"/>
      <c r="AC211" s="745"/>
      <c r="AD211" s="745"/>
      <c r="AE211" s="745"/>
      <c r="AF211" s="745"/>
      <c r="AG211" s="745"/>
      <c r="AH211" s="746"/>
    </row>
    <row r="212" spans="1:40" ht="18" customHeight="1" x14ac:dyDescent="0.2">
      <c r="A212" s="1136"/>
      <c r="B212" s="1137"/>
      <c r="C212" s="1137"/>
      <c r="D212" s="1138"/>
      <c r="E212" s="1205" t="s">
        <v>291</v>
      </c>
      <c r="F212" s="1205"/>
      <c r="G212" s="1205"/>
      <c r="H212" s="1205"/>
      <c r="I212" s="267" t="e">
        <f>(I210*10000)/I211</f>
        <v>#DIV/0!</v>
      </c>
      <c r="J212" s="267" t="e">
        <f t="shared" ref="J212:O212" si="25">(J210*10000)/J211</f>
        <v>#DIV/0!</v>
      </c>
      <c r="K212" s="267" t="e">
        <f t="shared" si="25"/>
        <v>#DIV/0!</v>
      </c>
      <c r="L212" s="267" t="e">
        <f t="shared" si="25"/>
        <v>#DIV/0!</v>
      </c>
      <c r="M212" s="267" t="e">
        <f t="shared" si="25"/>
        <v>#DIV/0!</v>
      </c>
      <c r="N212" s="267" t="e">
        <f t="shared" si="25"/>
        <v>#DIV/0!</v>
      </c>
      <c r="O212" s="267" t="e">
        <f t="shared" si="25"/>
        <v>#DIV/0!</v>
      </c>
      <c r="P212" s="267" t="e">
        <f>(P210*10000)/P211</f>
        <v>#DIV/0!</v>
      </c>
      <c r="Q212" s="267" t="e">
        <f t="shared" ref="Q212:T212" si="26">(Q210*10000)/Q211</f>
        <v>#DIV/0!</v>
      </c>
      <c r="R212" s="267" t="e">
        <f t="shared" si="26"/>
        <v>#DIV/0!</v>
      </c>
      <c r="S212" s="267" t="e">
        <f t="shared" si="26"/>
        <v>#DIV/0!</v>
      </c>
      <c r="T212" s="267" t="e">
        <f t="shared" si="26"/>
        <v>#DIV/0!</v>
      </c>
      <c r="U212" s="745"/>
      <c r="V212" s="745"/>
      <c r="W212" s="745"/>
      <c r="X212" s="745"/>
      <c r="Y212" s="745"/>
      <c r="Z212" s="745"/>
      <c r="AA212" s="745"/>
      <c r="AB212" s="745"/>
      <c r="AC212" s="745"/>
      <c r="AD212" s="745"/>
      <c r="AE212" s="745"/>
      <c r="AF212" s="745"/>
      <c r="AG212" s="745"/>
      <c r="AH212" s="746"/>
    </row>
    <row r="213" spans="1:40" x14ac:dyDescent="0.2">
      <c r="A213" s="1139"/>
      <c r="B213" s="1140"/>
      <c r="C213" s="1140"/>
      <c r="D213" s="1141"/>
      <c r="E213" s="1205" t="s">
        <v>292</v>
      </c>
      <c r="F213" s="1205"/>
      <c r="G213" s="1205"/>
      <c r="H213" s="1205"/>
      <c r="I213" s="268">
        <v>0</v>
      </c>
      <c r="J213" s="268">
        <v>0</v>
      </c>
      <c r="K213" s="268">
        <v>0</v>
      </c>
      <c r="L213" s="268">
        <v>0</v>
      </c>
      <c r="M213" s="268">
        <v>0</v>
      </c>
      <c r="N213" s="268">
        <v>0</v>
      </c>
      <c r="O213" s="268">
        <v>0</v>
      </c>
      <c r="P213" s="268">
        <v>0</v>
      </c>
      <c r="Q213" s="268">
        <v>0</v>
      </c>
      <c r="R213" s="268">
        <v>0</v>
      </c>
      <c r="S213" s="268">
        <v>0</v>
      </c>
      <c r="T213" s="268">
        <v>0</v>
      </c>
      <c r="U213" s="745"/>
      <c r="V213" s="745"/>
      <c r="W213" s="745"/>
      <c r="X213" s="745"/>
      <c r="Y213" s="745"/>
      <c r="Z213" s="745"/>
      <c r="AA213" s="745"/>
      <c r="AB213" s="745"/>
      <c r="AC213" s="745"/>
      <c r="AD213" s="745"/>
      <c r="AE213" s="745"/>
      <c r="AF213" s="745"/>
      <c r="AG213" s="745"/>
      <c r="AH213" s="746"/>
    </row>
    <row r="214" spans="1:40" x14ac:dyDescent="0.2">
      <c r="A214" s="1188" t="s">
        <v>293</v>
      </c>
      <c r="B214" s="1189"/>
      <c r="C214" s="1189"/>
      <c r="D214" s="1189"/>
      <c r="E214" s="1189"/>
      <c r="F214" s="1189"/>
      <c r="G214" s="1189"/>
      <c r="H214" s="1189"/>
      <c r="I214" s="1189"/>
      <c r="J214" s="1189"/>
      <c r="K214" s="1189"/>
      <c r="L214" s="1189"/>
      <c r="M214" s="1189"/>
      <c r="N214" s="1189"/>
      <c r="O214" s="1189"/>
      <c r="P214" s="1189"/>
      <c r="Q214" s="1189"/>
      <c r="R214" s="1189"/>
      <c r="S214" s="1189"/>
      <c r="T214" s="1189"/>
      <c r="U214" s="1189"/>
      <c r="V214" s="1189"/>
      <c r="W214" s="1189"/>
      <c r="X214" s="1189"/>
      <c r="Y214" s="1189"/>
      <c r="Z214" s="1189"/>
      <c r="AA214" s="1189"/>
      <c r="AB214" s="1189"/>
      <c r="AC214" s="1189"/>
      <c r="AD214" s="1189"/>
      <c r="AE214" s="1189"/>
      <c r="AF214" s="1189"/>
      <c r="AG214" s="1189"/>
      <c r="AH214" s="1190"/>
    </row>
    <row r="215" spans="1:40" ht="13.5" thickBot="1" x14ac:dyDescent="0.25">
      <c r="A215" s="1191"/>
      <c r="B215" s="1192"/>
      <c r="C215" s="1192"/>
      <c r="D215" s="1192"/>
      <c r="E215" s="1192"/>
      <c r="F215" s="1192"/>
      <c r="G215" s="1192"/>
      <c r="H215" s="1192"/>
      <c r="I215" s="1192"/>
      <c r="J215" s="1192"/>
      <c r="K215" s="1192"/>
      <c r="L215" s="1192"/>
      <c r="M215" s="1192"/>
      <c r="N215" s="1192"/>
      <c r="O215" s="1192"/>
      <c r="P215" s="1192"/>
      <c r="Q215" s="1192"/>
      <c r="R215" s="1192"/>
      <c r="S215" s="1192"/>
      <c r="T215" s="1192"/>
      <c r="U215" s="1192"/>
      <c r="V215" s="1192"/>
      <c r="W215" s="1192"/>
      <c r="X215" s="1192"/>
      <c r="Y215" s="1192"/>
      <c r="Z215" s="1192"/>
      <c r="AA215" s="1192"/>
      <c r="AB215" s="1192"/>
      <c r="AC215" s="1192"/>
      <c r="AD215" s="1192"/>
      <c r="AE215" s="1192"/>
      <c r="AF215" s="1192"/>
      <c r="AG215" s="1192"/>
      <c r="AH215" s="1193"/>
    </row>
    <row r="216" spans="1:40" s="1196" customFormat="1" ht="13.5" thickBot="1" x14ac:dyDescent="0.25">
      <c r="A216" s="1194"/>
      <c r="B216" s="1195"/>
      <c r="C216" s="1195"/>
      <c r="D216" s="1195"/>
      <c r="E216" s="1195"/>
      <c r="F216" s="1195"/>
      <c r="G216" s="1195"/>
      <c r="H216" s="1195"/>
      <c r="I216" s="1195"/>
      <c r="J216" s="1195"/>
      <c r="K216" s="1195"/>
      <c r="L216" s="1195"/>
      <c r="M216" s="1195"/>
      <c r="N216" s="1195"/>
      <c r="O216" s="1195"/>
      <c r="P216" s="1195"/>
      <c r="Q216" s="1195"/>
      <c r="R216" s="1195"/>
      <c r="S216" s="1195"/>
      <c r="T216" s="1195"/>
      <c r="U216" s="1195"/>
      <c r="V216" s="1195"/>
      <c r="W216" s="1195"/>
      <c r="X216" s="1195"/>
      <c r="Y216" s="1195"/>
      <c r="Z216" s="1195"/>
      <c r="AA216" s="1195"/>
      <c r="AB216" s="1195"/>
      <c r="AC216" s="1195"/>
      <c r="AD216" s="1195"/>
      <c r="AE216" s="1195"/>
      <c r="AF216" s="1195"/>
      <c r="AG216" s="1195"/>
      <c r="AH216" s="1195"/>
      <c r="AI216" s="1195"/>
      <c r="AJ216" s="1195"/>
      <c r="AK216" s="1195"/>
      <c r="AL216" s="1195"/>
      <c r="AM216" s="1195"/>
      <c r="AN216" s="1195"/>
    </row>
    <row r="217" spans="1:40" ht="12.6" customHeight="1" x14ac:dyDescent="0.2">
      <c r="A217" s="1206"/>
      <c r="B217" s="1207"/>
      <c r="C217" s="1207"/>
      <c r="D217" s="1207"/>
      <c r="E217" s="1207"/>
      <c r="F217" s="1207"/>
      <c r="G217" s="1207"/>
      <c r="H217" s="1207"/>
      <c r="I217" s="1207"/>
      <c r="J217" s="1207"/>
      <c r="K217" s="1207"/>
      <c r="L217" s="1207"/>
      <c r="M217" s="1207"/>
      <c r="N217" s="1207"/>
      <c r="O217" s="1207"/>
      <c r="P217" s="1207"/>
      <c r="Q217" s="1207"/>
      <c r="R217" s="1207"/>
      <c r="S217" s="1207"/>
      <c r="T217" s="1207"/>
      <c r="U217" s="1207"/>
      <c r="V217" s="1207"/>
      <c r="W217" s="1207"/>
      <c r="X217" s="1207"/>
      <c r="Y217" s="1207"/>
      <c r="Z217" s="1207"/>
      <c r="AA217" s="1207"/>
      <c r="AB217" s="1207"/>
      <c r="AC217" s="1207"/>
      <c r="AD217" s="1207"/>
      <c r="AE217" s="1207"/>
      <c r="AF217" s="1207"/>
      <c r="AG217" s="1207"/>
      <c r="AH217" s="1208"/>
    </row>
    <row r="218" spans="1:40" ht="12.75" customHeight="1" x14ac:dyDescent="0.2">
      <c r="A218" s="767" t="s">
        <v>278</v>
      </c>
      <c r="B218" s="768"/>
      <c r="C218" s="768" t="s">
        <v>573</v>
      </c>
      <c r="D218" s="768"/>
      <c r="E218" s="768"/>
      <c r="F218" s="768"/>
      <c r="G218" s="768"/>
      <c r="H218" s="768"/>
      <c r="I218" s="768"/>
      <c r="J218" s="768"/>
      <c r="K218" s="768"/>
      <c r="L218" s="768"/>
      <c r="M218" s="769" t="s">
        <v>280</v>
      </c>
      <c r="N218" s="770"/>
      <c r="O218" s="770"/>
      <c r="P218" s="770"/>
      <c r="Q218" s="770"/>
      <c r="R218" s="768" t="s">
        <v>466</v>
      </c>
      <c r="S218" s="768"/>
      <c r="T218" s="768"/>
      <c r="U218" s="768"/>
      <c r="V218" s="768"/>
      <c r="W218" s="771"/>
      <c r="X218" s="769" t="s">
        <v>282</v>
      </c>
      <c r="Y218" s="770"/>
      <c r="Z218" s="770"/>
      <c r="AA218" s="770"/>
      <c r="AB218" s="770"/>
      <c r="AC218" s="768" t="s">
        <v>353</v>
      </c>
      <c r="AD218" s="768"/>
      <c r="AE218" s="768"/>
      <c r="AF218" s="768"/>
      <c r="AG218" s="768"/>
      <c r="AH218" s="772"/>
    </row>
    <row r="219" spans="1:40" ht="24.75" customHeight="1" x14ac:dyDescent="0.2">
      <c r="A219" s="1197" t="s">
        <v>284</v>
      </c>
      <c r="B219" s="1198"/>
      <c r="C219" s="1198"/>
      <c r="D219" s="1198"/>
      <c r="E219" s="1199" t="s">
        <v>285</v>
      </c>
      <c r="F219" s="1199"/>
      <c r="G219" s="1199"/>
      <c r="H219" s="1199"/>
      <c r="I219" s="1199" t="s">
        <v>286</v>
      </c>
      <c r="J219" s="1199"/>
      <c r="K219" s="1199"/>
      <c r="L219" s="1199"/>
      <c r="M219" s="1199"/>
      <c r="N219" s="1199"/>
      <c r="O219" s="1199"/>
      <c r="P219" s="1199"/>
      <c r="Q219" s="1199"/>
      <c r="R219" s="1199"/>
      <c r="S219" s="1199"/>
      <c r="T219" s="1199"/>
      <c r="U219" s="1200" t="s">
        <v>287</v>
      </c>
      <c r="V219" s="1200"/>
      <c r="W219" s="1200"/>
      <c r="X219" s="1200"/>
      <c r="Y219" s="1200"/>
      <c r="Z219" s="1200"/>
      <c r="AA219" s="1200"/>
      <c r="AB219" s="1200"/>
      <c r="AC219" s="1200"/>
      <c r="AD219" s="1200"/>
      <c r="AE219" s="1200"/>
      <c r="AF219" s="1200"/>
      <c r="AG219" s="1200"/>
      <c r="AH219" s="1201"/>
    </row>
    <row r="220" spans="1:40" ht="19.5" customHeight="1" x14ac:dyDescent="0.2">
      <c r="A220" s="1197"/>
      <c r="B220" s="1198"/>
      <c r="C220" s="1198"/>
      <c r="D220" s="1198"/>
      <c r="E220" s="1199"/>
      <c r="F220" s="1199"/>
      <c r="G220" s="1199"/>
      <c r="H220" s="1199"/>
      <c r="I220" s="346" t="s">
        <v>14</v>
      </c>
      <c r="J220" s="346" t="s">
        <v>15</v>
      </c>
      <c r="K220" s="346" t="s">
        <v>16</v>
      </c>
      <c r="L220" s="346" t="s">
        <v>17</v>
      </c>
      <c r="M220" s="346" t="s">
        <v>18</v>
      </c>
      <c r="N220" s="346" t="s">
        <v>19</v>
      </c>
      <c r="O220" s="346" t="s">
        <v>20</v>
      </c>
      <c r="P220" s="346" t="s">
        <v>21</v>
      </c>
      <c r="Q220" s="346" t="s">
        <v>22</v>
      </c>
      <c r="R220" s="346" t="s">
        <v>23</v>
      </c>
      <c r="S220" s="346" t="s">
        <v>24</v>
      </c>
      <c r="T220" s="346" t="s">
        <v>25</v>
      </c>
      <c r="U220" s="743"/>
      <c r="V220" s="743"/>
      <c r="W220" s="743"/>
      <c r="X220" s="743"/>
      <c r="Y220" s="743"/>
      <c r="Z220" s="743"/>
      <c r="AA220" s="743"/>
      <c r="AB220" s="743"/>
      <c r="AC220" s="743"/>
      <c r="AD220" s="743"/>
      <c r="AE220" s="743"/>
      <c r="AF220" s="743"/>
      <c r="AG220" s="743"/>
      <c r="AH220" s="744"/>
    </row>
    <row r="221" spans="1:40" ht="61.5" customHeight="1" x14ac:dyDescent="0.2">
      <c r="A221" s="1133" t="s">
        <v>574</v>
      </c>
      <c r="B221" s="1134"/>
      <c r="C221" s="1134"/>
      <c r="D221" s="1135"/>
      <c r="E221" s="1202" t="s">
        <v>571</v>
      </c>
      <c r="F221" s="1189"/>
      <c r="G221" s="1189"/>
      <c r="H221" s="1203"/>
      <c r="I221" s="12"/>
      <c r="J221" s="12"/>
      <c r="K221" s="12"/>
      <c r="L221" s="12"/>
      <c r="M221" s="12"/>
      <c r="N221" s="12"/>
      <c r="O221" s="12"/>
      <c r="P221" s="12"/>
      <c r="Q221" s="12"/>
      <c r="R221" s="12"/>
      <c r="S221" s="12"/>
      <c r="T221" s="12"/>
      <c r="U221" s="745"/>
      <c r="V221" s="745"/>
      <c r="W221" s="745"/>
      <c r="X221" s="745"/>
      <c r="Y221" s="745"/>
      <c r="Z221" s="745"/>
      <c r="AA221" s="745"/>
      <c r="AB221" s="745"/>
      <c r="AC221" s="745"/>
      <c r="AD221" s="745"/>
      <c r="AE221" s="745"/>
      <c r="AF221" s="745"/>
      <c r="AG221" s="745"/>
      <c r="AH221" s="746"/>
    </row>
    <row r="222" spans="1:40" ht="56.1" customHeight="1" x14ac:dyDescent="0.2">
      <c r="A222" s="1136"/>
      <c r="B222" s="1137"/>
      <c r="C222" s="1137"/>
      <c r="D222" s="1138"/>
      <c r="E222" s="1204" t="s">
        <v>575</v>
      </c>
      <c r="F222" s="1204"/>
      <c r="G222" s="1204"/>
      <c r="H222" s="1204"/>
      <c r="I222" s="12"/>
      <c r="J222" s="12"/>
      <c r="K222" s="12"/>
      <c r="L222" s="12"/>
      <c r="M222" s="12"/>
      <c r="N222" s="12"/>
      <c r="O222" s="12"/>
      <c r="P222" s="12"/>
      <c r="Q222" s="12"/>
      <c r="R222" s="12"/>
      <c r="S222" s="12"/>
      <c r="T222" s="12"/>
      <c r="U222" s="745"/>
      <c r="V222" s="745"/>
      <c r="W222" s="745"/>
      <c r="X222" s="745"/>
      <c r="Y222" s="745"/>
      <c r="Z222" s="745"/>
      <c r="AA222" s="745"/>
      <c r="AB222" s="745"/>
      <c r="AC222" s="745"/>
      <c r="AD222" s="745"/>
      <c r="AE222" s="745"/>
      <c r="AF222" s="745"/>
      <c r="AG222" s="745"/>
      <c r="AH222" s="746"/>
    </row>
    <row r="223" spans="1:40" ht="18" customHeight="1" x14ac:dyDescent="0.2">
      <c r="A223" s="1136"/>
      <c r="B223" s="1137"/>
      <c r="C223" s="1137"/>
      <c r="D223" s="1138"/>
      <c r="E223" s="1205" t="s">
        <v>291</v>
      </c>
      <c r="F223" s="1205"/>
      <c r="G223" s="1205"/>
      <c r="H223" s="1205"/>
      <c r="I223" s="267" t="e">
        <f>(I221*10000)/I222</f>
        <v>#DIV/0!</v>
      </c>
      <c r="J223" s="267" t="e">
        <f t="shared" ref="J223:O223" si="27">(J221*10000)/J222</f>
        <v>#DIV/0!</v>
      </c>
      <c r="K223" s="267" t="e">
        <f t="shared" si="27"/>
        <v>#DIV/0!</v>
      </c>
      <c r="L223" s="267" t="e">
        <f t="shared" si="27"/>
        <v>#DIV/0!</v>
      </c>
      <c r="M223" s="267" t="e">
        <f t="shared" si="27"/>
        <v>#DIV/0!</v>
      </c>
      <c r="N223" s="267" t="e">
        <f t="shared" si="27"/>
        <v>#DIV/0!</v>
      </c>
      <c r="O223" s="267" t="e">
        <f t="shared" si="27"/>
        <v>#DIV/0!</v>
      </c>
      <c r="P223" s="267" t="e">
        <f>(P221*10000)/P222</f>
        <v>#DIV/0!</v>
      </c>
      <c r="Q223" s="267" t="e">
        <f t="shared" ref="Q223:T223" si="28">(Q221*10000)/Q222</f>
        <v>#DIV/0!</v>
      </c>
      <c r="R223" s="267" t="e">
        <f t="shared" si="28"/>
        <v>#DIV/0!</v>
      </c>
      <c r="S223" s="267" t="e">
        <f t="shared" si="28"/>
        <v>#DIV/0!</v>
      </c>
      <c r="T223" s="267" t="e">
        <f t="shared" si="28"/>
        <v>#DIV/0!</v>
      </c>
      <c r="U223" s="745"/>
      <c r="V223" s="745"/>
      <c r="W223" s="745"/>
      <c r="X223" s="745"/>
      <c r="Y223" s="745"/>
      <c r="Z223" s="745"/>
      <c r="AA223" s="745"/>
      <c r="AB223" s="745"/>
      <c r="AC223" s="745"/>
      <c r="AD223" s="745"/>
      <c r="AE223" s="745"/>
      <c r="AF223" s="745"/>
      <c r="AG223" s="745"/>
      <c r="AH223" s="746"/>
    </row>
    <row r="224" spans="1:40" x14ac:dyDescent="0.2">
      <c r="A224" s="1139"/>
      <c r="B224" s="1140"/>
      <c r="C224" s="1140"/>
      <c r="D224" s="1141"/>
      <c r="E224" s="1205" t="s">
        <v>292</v>
      </c>
      <c r="F224" s="1205"/>
      <c r="G224" s="1205"/>
      <c r="H224" s="1205"/>
      <c r="I224" s="268">
        <v>0</v>
      </c>
      <c r="J224" s="268">
        <v>0</v>
      </c>
      <c r="K224" s="268">
        <v>0</v>
      </c>
      <c r="L224" s="268">
        <v>0</v>
      </c>
      <c r="M224" s="268">
        <v>0</v>
      </c>
      <c r="N224" s="268">
        <v>0</v>
      </c>
      <c r="O224" s="268">
        <v>0</v>
      </c>
      <c r="P224" s="268">
        <v>0</v>
      </c>
      <c r="Q224" s="268">
        <v>0</v>
      </c>
      <c r="R224" s="268">
        <v>0</v>
      </c>
      <c r="S224" s="268">
        <v>0</v>
      </c>
      <c r="T224" s="268">
        <v>0</v>
      </c>
      <c r="U224" s="745"/>
      <c r="V224" s="745"/>
      <c r="W224" s="745"/>
      <c r="X224" s="745"/>
      <c r="Y224" s="745"/>
      <c r="Z224" s="745"/>
      <c r="AA224" s="745"/>
      <c r="AB224" s="745"/>
      <c r="AC224" s="745"/>
      <c r="AD224" s="745"/>
      <c r="AE224" s="745"/>
      <c r="AF224" s="745"/>
      <c r="AG224" s="745"/>
      <c r="AH224" s="746"/>
    </row>
    <row r="225" spans="1:40" x14ac:dyDescent="0.2">
      <c r="A225" s="1188" t="s">
        <v>293</v>
      </c>
      <c r="B225" s="1189"/>
      <c r="C225" s="1189"/>
      <c r="D225" s="1189"/>
      <c r="E225" s="1189"/>
      <c r="F225" s="1189"/>
      <c r="G225" s="1189"/>
      <c r="H225" s="1189"/>
      <c r="I225" s="1189"/>
      <c r="J225" s="1189"/>
      <c r="K225" s="1189"/>
      <c r="L225" s="1189"/>
      <c r="M225" s="1189"/>
      <c r="N225" s="1189"/>
      <c r="O225" s="1189"/>
      <c r="P225" s="1189"/>
      <c r="Q225" s="1189"/>
      <c r="R225" s="1189"/>
      <c r="S225" s="1189"/>
      <c r="T225" s="1189"/>
      <c r="U225" s="1189"/>
      <c r="V225" s="1189"/>
      <c r="W225" s="1189"/>
      <c r="X225" s="1189"/>
      <c r="Y225" s="1189"/>
      <c r="Z225" s="1189"/>
      <c r="AA225" s="1189"/>
      <c r="AB225" s="1189"/>
      <c r="AC225" s="1189"/>
      <c r="AD225" s="1189"/>
      <c r="AE225" s="1189"/>
      <c r="AF225" s="1189"/>
      <c r="AG225" s="1189"/>
      <c r="AH225" s="1190"/>
    </row>
    <row r="226" spans="1:40" ht="13.5" thickBot="1" x14ac:dyDescent="0.25">
      <c r="A226" s="1191"/>
      <c r="B226" s="1192"/>
      <c r="C226" s="1192"/>
      <c r="D226" s="1192"/>
      <c r="E226" s="1192"/>
      <c r="F226" s="1192"/>
      <c r="G226" s="1192"/>
      <c r="H226" s="1192"/>
      <c r="I226" s="1192"/>
      <c r="J226" s="1192"/>
      <c r="K226" s="1192"/>
      <c r="L226" s="1192"/>
      <c r="M226" s="1192"/>
      <c r="N226" s="1192"/>
      <c r="O226" s="1192"/>
      <c r="P226" s="1192"/>
      <c r="Q226" s="1192"/>
      <c r="R226" s="1192"/>
      <c r="S226" s="1192"/>
      <c r="T226" s="1192"/>
      <c r="U226" s="1192"/>
      <c r="V226" s="1192"/>
      <c r="W226" s="1192"/>
      <c r="X226" s="1192"/>
      <c r="Y226" s="1192"/>
      <c r="Z226" s="1192"/>
      <c r="AA226" s="1192"/>
      <c r="AB226" s="1192"/>
      <c r="AC226" s="1192"/>
      <c r="AD226" s="1192"/>
      <c r="AE226" s="1192"/>
      <c r="AF226" s="1192"/>
      <c r="AG226" s="1192"/>
      <c r="AH226" s="1193"/>
    </row>
    <row r="227" spans="1:40" s="1196" customFormat="1" ht="13.5" thickBot="1" x14ac:dyDescent="0.25">
      <c r="A227" s="1194"/>
      <c r="B227" s="1195"/>
      <c r="C227" s="1195"/>
      <c r="D227" s="1195"/>
      <c r="E227" s="1195"/>
      <c r="F227" s="1195"/>
      <c r="G227" s="1195"/>
      <c r="H227" s="1195"/>
      <c r="I227" s="1195"/>
      <c r="J227" s="1195"/>
      <c r="K227" s="1195"/>
      <c r="L227" s="1195"/>
      <c r="M227" s="1195"/>
      <c r="N227" s="1195"/>
      <c r="O227" s="1195"/>
      <c r="P227" s="1195"/>
      <c r="Q227" s="1195"/>
      <c r="R227" s="1195"/>
      <c r="S227" s="1195"/>
      <c r="T227" s="1195"/>
      <c r="U227" s="1195"/>
      <c r="V227" s="1195"/>
      <c r="W227" s="1195"/>
      <c r="X227" s="1195"/>
      <c r="Y227" s="1195"/>
      <c r="Z227" s="1195"/>
      <c r="AA227" s="1195"/>
      <c r="AB227" s="1195"/>
      <c r="AC227" s="1195"/>
      <c r="AD227" s="1195"/>
      <c r="AE227" s="1195"/>
      <c r="AF227" s="1195"/>
      <c r="AG227" s="1195"/>
      <c r="AH227" s="1195"/>
      <c r="AI227" s="1195"/>
      <c r="AJ227" s="1195"/>
      <c r="AK227" s="1195"/>
      <c r="AL227" s="1195"/>
      <c r="AM227" s="1195"/>
      <c r="AN227" s="1195"/>
    </row>
    <row r="228" spans="1:40" ht="12.6" customHeight="1" x14ac:dyDescent="0.2">
      <c r="A228" s="1206"/>
      <c r="B228" s="1207"/>
      <c r="C228" s="1207"/>
      <c r="D228" s="1207"/>
      <c r="E228" s="1207"/>
      <c r="F228" s="1207"/>
      <c r="G228" s="1207"/>
      <c r="H228" s="1207"/>
      <c r="I228" s="1207"/>
      <c r="J228" s="1207"/>
      <c r="K228" s="1207"/>
      <c r="L228" s="1207"/>
      <c r="M228" s="1207"/>
      <c r="N228" s="1207"/>
      <c r="O228" s="1207"/>
      <c r="P228" s="1207"/>
      <c r="Q228" s="1207"/>
      <c r="R228" s="1207"/>
      <c r="S228" s="1207"/>
      <c r="T228" s="1207"/>
      <c r="U228" s="1207"/>
      <c r="V228" s="1207"/>
      <c r="W228" s="1207"/>
      <c r="X228" s="1207"/>
      <c r="Y228" s="1207"/>
      <c r="Z228" s="1207"/>
      <c r="AA228" s="1207"/>
      <c r="AB228" s="1207"/>
      <c r="AC228" s="1207"/>
      <c r="AD228" s="1207"/>
      <c r="AE228" s="1207"/>
      <c r="AF228" s="1207"/>
      <c r="AG228" s="1207"/>
      <c r="AH228" s="1208"/>
    </row>
    <row r="229" spans="1:40" ht="12.75" customHeight="1" x14ac:dyDescent="0.2">
      <c r="A229" s="767" t="s">
        <v>278</v>
      </c>
      <c r="B229" s="768"/>
      <c r="C229" s="768" t="s">
        <v>576</v>
      </c>
      <c r="D229" s="768"/>
      <c r="E229" s="768"/>
      <c r="F229" s="768"/>
      <c r="G229" s="768"/>
      <c r="H229" s="768"/>
      <c r="I229" s="768"/>
      <c r="J229" s="768"/>
      <c r="K229" s="768"/>
      <c r="L229" s="768"/>
      <c r="M229" s="769" t="s">
        <v>280</v>
      </c>
      <c r="N229" s="770"/>
      <c r="O229" s="770"/>
      <c r="P229" s="770"/>
      <c r="Q229" s="770"/>
      <c r="R229" s="768" t="s">
        <v>466</v>
      </c>
      <c r="S229" s="768"/>
      <c r="T229" s="768"/>
      <c r="U229" s="768"/>
      <c r="V229" s="768"/>
      <c r="W229" s="771"/>
      <c r="X229" s="769" t="s">
        <v>282</v>
      </c>
      <c r="Y229" s="770"/>
      <c r="Z229" s="770"/>
      <c r="AA229" s="770"/>
      <c r="AB229" s="770"/>
      <c r="AC229" s="768" t="s">
        <v>353</v>
      </c>
      <c r="AD229" s="768"/>
      <c r="AE229" s="768"/>
      <c r="AF229" s="768"/>
      <c r="AG229" s="768"/>
      <c r="AH229" s="772"/>
    </row>
    <row r="230" spans="1:40" ht="24.75" customHeight="1" x14ac:dyDescent="0.2">
      <c r="A230" s="1197" t="s">
        <v>284</v>
      </c>
      <c r="B230" s="1198"/>
      <c r="C230" s="1198"/>
      <c r="D230" s="1198"/>
      <c r="E230" s="1199" t="s">
        <v>285</v>
      </c>
      <c r="F230" s="1199"/>
      <c r="G230" s="1199"/>
      <c r="H230" s="1199"/>
      <c r="I230" s="1199" t="s">
        <v>286</v>
      </c>
      <c r="J230" s="1199"/>
      <c r="K230" s="1199"/>
      <c r="L230" s="1199"/>
      <c r="M230" s="1199"/>
      <c r="N230" s="1199"/>
      <c r="O230" s="1199"/>
      <c r="P230" s="1199"/>
      <c r="Q230" s="1199"/>
      <c r="R230" s="1199"/>
      <c r="S230" s="1199"/>
      <c r="T230" s="1199"/>
      <c r="U230" s="1200" t="s">
        <v>287</v>
      </c>
      <c r="V230" s="1200"/>
      <c r="W230" s="1200"/>
      <c r="X230" s="1200"/>
      <c r="Y230" s="1200"/>
      <c r="Z230" s="1200"/>
      <c r="AA230" s="1200"/>
      <c r="AB230" s="1200"/>
      <c r="AC230" s="1200"/>
      <c r="AD230" s="1200"/>
      <c r="AE230" s="1200"/>
      <c r="AF230" s="1200"/>
      <c r="AG230" s="1200"/>
      <c r="AH230" s="1201"/>
    </row>
    <row r="231" spans="1:40" ht="19.5" customHeight="1" x14ac:dyDescent="0.2">
      <c r="A231" s="1197"/>
      <c r="B231" s="1198"/>
      <c r="C231" s="1198"/>
      <c r="D231" s="1198"/>
      <c r="E231" s="1199"/>
      <c r="F231" s="1199"/>
      <c r="G231" s="1199"/>
      <c r="H231" s="1199"/>
      <c r="I231" s="346" t="s">
        <v>14</v>
      </c>
      <c r="J231" s="346" t="s">
        <v>15</v>
      </c>
      <c r="K231" s="346" t="s">
        <v>16</v>
      </c>
      <c r="L231" s="346" t="s">
        <v>17</v>
      </c>
      <c r="M231" s="346" t="s">
        <v>18</v>
      </c>
      <c r="N231" s="346" t="s">
        <v>19</v>
      </c>
      <c r="O231" s="346" t="s">
        <v>20</v>
      </c>
      <c r="P231" s="346" t="s">
        <v>21</v>
      </c>
      <c r="Q231" s="346" t="s">
        <v>22</v>
      </c>
      <c r="R231" s="346" t="s">
        <v>23</v>
      </c>
      <c r="S231" s="346" t="s">
        <v>24</v>
      </c>
      <c r="T231" s="346" t="s">
        <v>25</v>
      </c>
      <c r="U231" s="743"/>
      <c r="V231" s="743"/>
      <c r="W231" s="743"/>
      <c r="X231" s="743"/>
      <c r="Y231" s="743"/>
      <c r="Z231" s="743"/>
      <c r="AA231" s="743"/>
      <c r="AB231" s="743"/>
      <c r="AC231" s="743"/>
      <c r="AD231" s="743"/>
      <c r="AE231" s="743"/>
      <c r="AF231" s="743"/>
      <c r="AG231" s="743"/>
      <c r="AH231" s="744"/>
    </row>
    <row r="232" spans="1:40" ht="61.5" customHeight="1" x14ac:dyDescent="0.2">
      <c r="A232" s="1133" t="s">
        <v>577</v>
      </c>
      <c r="B232" s="1134"/>
      <c r="C232" s="1134"/>
      <c r="D232" s="1135"/>
      <c r="E232" s="1202" t="s">
        <v>578</v>
      </c>
      <c r="F232" s="1189"/>
      <c r="G232" s="1189"/>
      <c r="H232" s="1203"/>
      <c r="I232" s="12"/>
      <c r="J232" s="12"/>
      <c r="K232" s="12"/>
      <c r="L232" s="12"/>
      <c r="M232" s="12"/>
      <c r="N232" s="12"/>
      <c r="O232" s="12"/>
      <c r="P232" s="12"/>
      <c r="Q232" s="12"/>
      <c r="R232" s="12"/>
      <c r="S232" s="12"/>
      <c r="T232" s="12"/>
      <c r="U232" s="745"/>
      <c r="V232" s="745"/>
      <c r="W232" s="745"/>
      <c r="X232" s="745"/>
      <c r="Y232" s="745"/>
      <c r="Z232" s="745"/>
      <c r="AA232" s="745"/>
      <c r="AB232" s="745"/>
      <c r="AC232" s="745"/>
      <c r="AD232" s="745"/>
      <c r="AE232" s="745"/>
      <c r="AF232" s="745"/>
      <c r="AG232" s="745"/>
      <c r="AH232" s="746"/>
    </row>
    <row r="233" spans="1:40" ht="56.1" customHeight="1" x14ac:dyDescent="0.2">
      <c r="A233" s="1136"/>
      <c r="B233" s="1137"/>
      <c r="C233" s="1137"/>
      <c r="D233" s="1138"/>
      <c r="E233" s="1204" t="s">
        <v>579</v>
      </c>
      <c r="F233" s="1204"/>
      <c r="G233" s="1204"/>
      <c r="H233" s="1204"/>
      <c r="I233" s="12"/>
      <c r="J233" s="12"/>
      <c r="K233" s="12"/>
      <c r="L233" s="12"/>
      <c r="M233" s="12"/>
      <c r="N233" s="12"/>
      <c r="O233" s="12"/>
      <c r="P233" s="12"/>
      <c r="Q233" s="12"/>
      <c r="R233" s="12"/>
      <c r="S233" s="12"/>
      <c r="T233" s="12"/>
      <c r="U233" s="745"/>
      <c r="V233" s="745"/>
      <c r="W233" s="745"/>
      <c r="X233" s="745"/>
      <c r="Y233" s="745"/>
      <c r="Z233" s="745"/>
      <c r="AA233" s="745"/>
      <c r="AB233" s="745"/>
      <c r="AC233" s="745"/>
      <c r="AD233" s="745"/>
      <c r="AE233" s="745"/>
      <c r="AF233" s="745"/>
      <c r="AG233" s="745"/>
      <c r="AH233" s="746"/>
    </row>
    <row r="234" spans="1:40" ht="18" customHeight="1" x14ac:dyDescent="0.2">
      <c r="A234" s="1136"/>
      <c r="B234" s="1137"/>
      <c r="C234" s="1137"/>
      <c r="D234" s="1138"/>
      <c r="E234" s="1205" t="s">
        <v>291</v>
      </c>
      <c r="F234" s="1205"/>
      <c r="G234" s="1205"/>
      <c r="H234" s="1205"/>
      <c r="I234" s="267" t="e">
        <f>(I232*10000)/I233</f>
        <v>#DIV/0!</v>
      </c>
      <c r="J234" s="267" t="e">
        <f t="shared" ref="J234:O234" si="29">(J232*10000)/J233</f>
        <v>#DIV/0!</v>
      </c>
      <c r="K234" s="267" t="e">
        <f t="shared" si="29"/>
        <v>#DIV/0!</v>
      </c>
      <c r="L234" s="267" t="e">
        <f t="shared" si="29"/>
        <v>#DIV/0!</v>
      </c>
      <c r="M234" s="267" t="e">
        <f t="shared" si="29"/>
        <v>#DIV/0!</v>
      </c>
      <c r="N234" s="267" t="e">
        <f t="shared" si="29"/>
        <v>#DIV/0!</v>
      </c>
      <c r="O234" s="267" t="e">
        <f t="shared" si="29"/>
        <v>#DIV/0!</v>
      </c>
      <c r="P234" s="267" t="e">
        <f>(P232*10000)/P233</f>
        <v>#DIV/0!</v>
      </c>
      <c r="Q234" s="267" t="e">
        <f t="shared" ref="Q234:T234" si="30">(Q232*10000)/Q233</f>
        <v>#DIV/0!</v>
      </c>
      <c r="R234" s="267" t="e">
        <f t="shared" si="30"/>
        <v>#DIV/0!</v>
      </c>
      <c r="S234" s="267" t="e">
        <f t="shared" si="30"/>
        <v>#DIV/0!</v>
      </c>
      <c r="T234" s="267" t="e">
        <f t="shared" si="30"/>
        <v>#DIV/0!</v>
      </c>
      <c r="U234" s="745"/>
      <c r="V234" s="745"/>
      <c r="W234" s="745"/>
      <c r="X234" s="745"/>
      <c r="Y234" s="745"/>
      <c r="Z234" s="745"/>
      <c r="AA234" s="745"/>
      <c r="AB234" s="745"/>
      <c r="AC234" s="745"/>
      <c r="AD234" s="745"/>
      <c r="AE234" s="745"/>
      <c r="AF234" s="745"/>
      <c r="AG234" s="745"/>
      <c r="AH234" s="746"/>
    </row>
    <row r="235" spans="1:40" x14ac:dyDescent="0.2">
      <c r="A235" s="1139"/>
      <c r="B235" s="1140"/>
      <c r="C235" s="1140"/>
      <c r="D235" s="1141"/>
      <c r="E235" s="1205" t="s">
        <v>292</v>
      </c>
      <c r="F235" s="1205"/>
      <c r="G235" s="1205"/>
      <c r="H235" s="1205"/>
      <c r="I235" s="268">
        <v>0</v>
      </c>
      <c r="J235" s="268">
        <v>0</v>
      </c>
      <c r="K235" s="268">
        <v>0</v>
      </c>
      <c r="L235" s="268">
        <v>0</v>
      </c>
      <c r="M235" s="268">
        <v>0</v>
      </c>
      <c r="N235" s="268">
        <v>0</v>
      </c>
      <c r="O235" s="268">
        <v>0</v>
      </c>
      <c r="P235" s="268">
        <v>0</v>
      </c>
      <c r="Q235" s="268">
        <v>0</v>
      </c>
      <c r="R235" s="268">
        <v>0</v>
      </c>
      <c r="S235" s="268">
        <v>0</v>
      </c>
      <c r="T235" s="268">
        <v>0</v>
      </c>
      <c r="U235" s="745"/>
      <c r="V235" s="745"/>
      <c r="W235" s="745"/>
      <c r="X235" s="745"/>
      <c r="Y235" s="745"/>
      <c r="Z235" s="745"/>
      <c r="AA235" s="745"/>
      <c r="AB235" s="745"/>
      <c r="AC235" s="745"/>
      <c r="AD235" s="745"/>
      <c r="AE235" s="745"/>
      <c r="AF235" s="745"/>
      <c r="AG235" s="745"/>
      <c r="AH235" s="746"/>
    </row>
    <row r="236" spans="1:40" x14ac:dyDescent="0.2">
      <c r="A236" s="1188" t="s">
        <v>293</v>
      </c>
      <c r="B236" s="1189"/>
      <c r="C236" s="1189"/>
      <c r="D236" s="1189"/>
      <c r="E236" s="1189"/>
      <c r="F236" s="1189"/>
      <c r="G236" s="1189"/>
      <c r="H236" s="1189"/>
      <c r="I236" s="1189"/>
      <c r="J236" s="1189"/>
      <c r="K236" s="1189"/>
      <c r="L236" s="1189"/>
      <c r="M236" s="1189"/>
      <c r="N236" s="1189"/>
      <c r="O236" s="1189"/>
      <c r="P236" s="1189"/>
      <c r="Q236" s="1189"/>
      <c r="R236" s="1189"/>
      <c r="S236" s="1189"/>
      <c r="T236" s="1189"/>
      <c r="U236" s="1189"/>
      <c r="V236" s="1189"/>
      <c r="W236" s="1189"/>
      <c r="X236" s="1189"/>
      <c r="Y236" s="1189"/>
      <c r="Z236" s="1189"/>
      <c r="AA236" s="1189"/>
      <c r="AB236" s="1189"/>
      <c r="AC236" s="1189"/>
      <c r="AD236" s="1189"/>
      <c r="AE236" s="1189"/>
      <c r="AF236" s="1189"/>
      <c r="AG236" s="1189"/>
      <c r="AH236" s="1190"/>
    </row>
    <row r="237" spans="1:40" ht="13.5" thickBot="1" x14ac:dyDescent="0.25">
      <c r="A237" s="1191"/>
      <c r="B237" s="1192"/>
      <c r="C237" s="1192"/>
      <c r="D237" s="1192"/>
      <c r="E237" s="1192"/>
      <c r="F237" s="1192"/>
      <c r="G237" s="1192"/>
      <c r="H237" s="1192"/>
      <c r="I237" s="1192"/>
      <c r="J237" s="1192"/>
      <c r="K237" s="1192"/>
      <c r="L237" s="1192"/>
      <c r="M237" s="1192"/>
      <c r="N237" s="1192"/>
      <c r="O237" s="1192"/>
      <c r="P237" s="1192"/>
      <c r="Q237" s="1192"/>
      <c r="R237" s="1192"/>
      <c r="S237" s="1192"/>
      <c r="T237" s="1192"/>
      <c r="U237" s="1192"/>
      <c r="V237" s="1192"/>
      <c r="W237" s="1192"/>
      <c r="X237" s="1192"/>
      <c r="Y237" s="1192"/>
      <c r="Z237" s="1192"/>
      <c r="AA237" s="1192"/>
      <c r="AB237" s="1192"/>
      <c r="AC237" s="1192"/>
      <c r="AD237" s="1192"/>
      <c r="AE237" s="1192"/>
      <c r="AF237" s="1192"/>
      <c r="AG237" s="1192"/>
      <c r="AH237" s="1193"/>
    </row>
    <row r="238" spans="1:40" s="1196" customFormat="1" ht="13.5" thickBot="1" x14ac:dyDescent="0.25">
      <c r="A238" s="1194"/>
      <c r="B238" s="1195"/>
      <c r="C238" s="1195"/>
      <c r="D238" s="1195"/>
      <c r="E238" s="1195"/>
      <c r="F238" s="1195"/>
      <c r="G238" s="1195"/>
      <c r="H238" s="1195"/>
      <c r="I238" s="1195"/>
      <c r="J238" s="1195"/>
      <c r="K238" s="1195"/>
      <c r="L238" s="1195"/>
      <c r="M238" s="1195"/>
      <c r="N238" s="1195"/>
      <c r="O238" s="1195"/>
      <c r="P238" s="1195"/>
      <c r="Q238" s="1195"/>
      <c r="R238" s="1195"/>
      <c r="S238" s="1195"/>
      <c r="T238" s="1195"/>
      <c r="U238" s="1195"/>
      <c r="V238" s="1195"/>
      <c r="W238" s="1195"/>
      <c r="X238" s="1195"/>
      <c r="Y238" s="1195"/>
      <c r="Z238" s="1195"/>
      <c r="AA238" s="1195"/>
      <c r="AB238" s="1195"/>
      <c r="AC238" s="1195"/>
      <c r="AD238" s="1195"/>
      <c r="AE238" s="1195"/>
      <c r="AF238" s="1195"/>
      <c r="AG238" s="1195"/>
      <c r="AH238" s="1195"/>
      <c r="AI238" s="1195"/>
      <c r="AJ238" s="1195"/>
      <c r="AK238" s="1195"/>
      <c r="AL238" s="1195"/>
      <c r="AM238" s="1195"/>
      <c r="AN238" s="1195"/>
    </row>
    <row r="239" spans="1:40" ht="12.6" customHeight="1" x14ac:dyDescent="0.2">
      <c r="A239" s="1206"/>
      <c r="B239" s="1207"/>
      <c r="C239" s="1207"/>
      <c r="D239" s="1207"/>
      <c r="E239" s="1207"/>
      <c r="F239" s="1207"/>
      <c r="G239" s="1207"/>
      <c r="H239" s="1207"/>
      <c r="I239" s="1207"/>
      <c r="J239" s="1207"/>
      <c r="K239" s="1207"/>
      <c r="L239" s="1207"/>
      <c r="M239" s="1207"/>
      <c r="N239" s="1207"/>
      <c r="O239" s="1207"/>
      <c r="P239" s="1207"/>
      <c r="Q239" s="1207"/>
      <c r="R239" s="1207"/>
      <c r="S239" s="1207"/>
      <c r="T239" s="1207"/>
      <c r="U239" s="1207"/>
      <c r="V239" s="1207"/>
      <c r="W239" s="1207"/>
      <c r="X239" s="1207"/>
      <c r="Y239" s="1207"/>
      <c r="Z239" s="1207"/>
      <c r="AA239" s="1207"/>
      <c r="AB239" s="1207"/>
      <c r="AC239" s="1207"/>
      <c r="AD239" s="1207"/>
      <c r="AE239" s="1207"/>
      <c r="AF239" s="1207"/>
      <c r="AG239" s="1207"/>
      <c r="AH239" s="1208"/>
    </row>
    <row r="240" spans="1:40" ht="12.75" customHeight="1" x14ac:dyDescent="0.2">
      <c r="A240" s="767" t="s">
        <v>278</v>
      </c>
      <c r="B240" s="768"/>
      <c r="C240" s="768" t="s">
        <v>580</v>
      </c>
      <c r="D240" s="768"/>
      <c r="E240" s="768"/>
      <c r="F240" s="768"/>
      <c r="G240" s="768"/>
      <c r="H240" s="768"/>
      <c r="I240" s="768"/>
      <c r="J240" s="768"/>
      <c r="K240" s="768"/>
      <c r="L240" s="768"/>
      <c r="M240" s="769" t="s">
        <v>280</v>
      </c>
      <c r="N240" s="770"/>
      <c r="O240" s="770"/>
      <c r="P240" s="770"/>
      <c r="Q240" s="770"/>
      <c r="R240" s="768" t="s">
        <v>466</v>
      </c>
      <c r="S240" s="768"/>
      <c r="T240" s="768"/>
      <c r="U240" s="768"/>
      <c r="V240" s="768"/>
      <c r="W240" s="771"/>
      <c r="X240" s="769" t="s">
        <v>282</v>
      </c>
      <c r="Y240" s="770"/>
      <c r="Z240" s="770"/>
      <c r="AA240" s="770"/>
      <c r="AB240" s="770"/>
      <c r="AC240" s="768" t="s">
        <v>353</v>
      </c>
      <c r="AD240" s="768"/>
      <c r="AE240" s="768"/>
      <c r="AF240" s="768"/>
      <c r="AG240" s="768"/>
      <c r="AH240" s="772"/>
    </row>
    <row r="241" spans="1:40" ht="24.75" customHeight="1" x14ac:dyDescent="0.2">
      <c r="A241" s="1197" t="s">
        <v>284</v>
      </c>
      <c r="B241" s="1198"/>
      <c r="C241" s="1198"/>
      <c r="D241" s="1198"/>
      <c r="E241" s="1199" t="s">
        <v>285</v>
      </c>
      <c r="F241" s="1199"/>
      <c r="G241" s="1199"/>
      <c r="H241" s="1199"/>
      <c r="I241" s="1199" t="s">
        <v>286</v>
      </c>
      <c r="J241" s="1199"/>
      <c r="K241" s="1199"/>
      <c r="L241" s="1199"/>
      <c r="M241" s="1199"/>
      <c r="N241" s="1199"/>
      <c r="O241" s="1199"/>
      <c r="P241" s="1199"/>
      <c r="Q241" s="1199"/>
      <c r="R241" s="1199"/>
      <c r="S241" s="1199"/>
      <c r="T241" s="1199"/>
      <c r="U241" s="1200" t="s">
        <v>287</v>
      </c>
      <c r="V241" s="1200"/>
      <c r="W241" s="1200"/>
      <c r="X241" s="1200"/>
      <c r="Y241" s="1200"/>
      <c r="Z241" s="1200"/>
      <c r="AA241" s="1200"/>
      <c r="AB241" s="1200"/>
      <c r="AC241" s="1200"/>
      <c r="AD241" s="1200"/>
      <c r="AE241" s="1200"/>
      <c r="AF241" s="1200"/>
      <c r="AG241" s="1200"/>
      <c r="AH241" s="1201"/>
    </row>
    <row r="242" spans="1:40" ht="19.5" customHeight="1" x14ac:dyDescent="0.2">
      <c r="A242" s="1197"/>
      <c r="B242" s="1198"/>
      <c r="C242" s="1198"/>
      <c r="D242" s="1198"/>
      <c r="E242" s="1199"/>
      <c r="F242" s="1199"/>
      <c r="G242" s="1199"/>
      <c r="H242" s="1199"/>
      <c r="I242" s="346" t="s">
        <v>14</v>
      </c>
      <c r="J242" s="346" t="s">
        <v>15</v>
      </c>
      <c r="K242" s="346" t="s">
        <v>16</v>
      </c>
      <c r="L242" s="346" t="s">
        <v>17</v>
      </c>
      <c r="M242" s="346" t="s">
        <v>18</v>
      </c>
      <c r="N242" s="346" t="s">
        <v>19</v>
      </c>
      <c r="O242" s="346" t="s">
        <v>20</v>
      </c>
      <c r="P242" s="346" t="s">
        <v>21</v>
      </c>
      <c r="Q242" s="346" t="s">
        <v>22</v>
      </c>
      <c r="R242" s="346" t="s">
        <v>23</v>
      </c>
      <c r="S242" s="346" t="s">
        <v>24</v>
      </c>
      <c r="T242" s="346" t="s">
        <v>25</v>
      </c>
      <c r="U242" s="743"/>
      <c r="V242" s="743"/>
      <c r="W242" s="743"/>
      <c r="X242" s="743"/>
      <c r="Y242" s="743"/>
      <c r="Z242" s="743"/>
      <c r="AA242" s="743"/>
      <c r="AB242" s="743"/>
      <c r="AC242" s="743"/>
      <c r="AD242" s="743"/>
      <c r="AE242" s="743"/>
      <c r="AF242" s="743"/>
      <c r="AG242" s="743"/>
      <c r="AH242" s="744"/>
    </row>
    <row r="243" spans="1:40" ht="61.5" customHeight="1" x14ac:dyDescent="0.2">
      <c r="A243" s="1133" t="s">
        <v>581</v>
      </c>
      <c r="B243" s="1134"/>
      <c r="C243" s="1134"/>
      <c r="D243" s="1135"/>
      <c r="E243" s="1202" t="s">
        <v>582</v>
      </c>
      <c r="F243" s="1189"/>
      <c r="G243" s="1189"/>
      <c r="H243" s="1203"/>
      <c r="I243" s="12"/>
      <c r="J243" s="12"/>
      <c r="K243" s="12"/>
      <c r="L243" s="12"/>
      <c r="M243" s="12"/>
      <c r="N243" s="12"/>
      <c r="O243" s="12"/>
      <c r="P243" s="12"/>
      <c r="Q243" s="12"/>
      <c r="R243" s="12"/>
      <c r="S243" s="12"/>
      <c r="T243" s="12"/>
      <c r="U243" s="745"/>
      <c r="V243" s="745"/>
      <c r="W243" s="745"/>
      <c r="X243" s="745"/>
      <c r="Y243" s="745"/>
      <c r="Z243" s="745"/>
      <c r="AA243" s="745"/>
      <c r="AB243" s="745"/>
      <c r="AC243" s="745"/>
      <c r="AD243" s="745"/>
      <c r="AE243" s="745"/>
      <c r="AF243" s="745"/>
      <c r="AG243" s="745"/>
      <c r="AH243" s="746"/>
    </row>
    <row r="244" spans="1:40" ht="56.1" customHeight="1" x14ac:dyDescent="0.2">
      <c r="A244" s="1136"/>
      <c r="B244" s="1137"/>
      <c r="C244" s="1137"/>
      <c r="D244" s="1138"/>
      <c r="E244" s="1204" t="s">
        <v>583</v>
      </c>
      <c r="F244" s="1204"/>
      <c r="G244" s="1204"/>
      <c r="H244" s="1204"/>
      <c r="I244" s="12"/>
      <c r="J244" s="12"/>
      <c r="K244" s="12"/>
      <c r="L244" s="12"/>
      <c r="M244" s="12"/>
      <c r="N244" s="12"/>
      <c r="O244" s="12"/>
      <c r="P244" s="12"/>
      <c r="Q244" s="12"/>
      <c r="R244" s="12"/>
      <c r="S244" s="12"/>
      <c r="T244" s="12"/>
      <c r="U244" s="745"/>
      <c r="V244" s="745"/>
      <c r="W244" s="745"/>
      <c r="X244" s="745"/>
      <c r="Y244" s="745"/>
      <c r="Z244" s="745"/>
      <c r="AA244" s="745"/>
      <c r="AB244" s="745"/>
      <c r="AC244" s="745"/>
      <c r="AD244" s="745"/>
      <c r="AE244" s="745"/>
      <c r="AF244" s="745"/>
      <c r="AG244" s="745"/>
      <c r="AH244" s="746"/>
    </row>
    <row r="245" spans="1:40" ht="18" customHeight="1" x14ac:dyDescent="0.2">
      <c r="A245" s="1136"/>
      <c r="B245" s="1137"/>
      <c r="C245" s="1137"/>
      <c r="D245" s="1138"/>
      <c r="E245" s="1205" t="s">
        <v>291</v>
      </c>
      <c r="F245" s="1205"/>
      <c r="G245" s="1205"/>
      <c r="H245" s="1205"/>
      <c r="I245" s="267" t="e">
        <f>(I243*10000)/I244</f>
        <v>#DIV/0!</v>
      </c>
      <c r="J245" s="267" t="e">
        <f t="shared" ref="J245:O245" si="31">(J243*10000)/J244</f>
        <v>#DIV/0!</v>
      </c>
      <c r="K245" s="267" t="e">
        <f t="shared" si="31"/>
        <v>#DIV/0!</v>
      </c>
      <c r="L245" s="267" t="e">
        <f t="shared" si="31"/>
        <v>#DIV/0!</v>
      </c>
      <c r="M245" s="267" t="e">
        <f t="shared" si="31"/>
        <v>#DIV/0!</v>
      </c>
      <c r="N245" s="267" t="e">
        <f t="shared" si="31"/>
        <v>#DIV/0!</v>
      </c>
      <c r="O245" s="267" t="e">
        <f t="shared" si="31"/>
        <v>#DIV/0!</v>
      </c>
      <c r="P245" s="267" t="e">
        <f>(P243*10000)/P244</f>
        <v>#DIV/0!</v>
      </c>
      <c r="Q245" s="267" t="e">
        <f t="shared" ref="Q245:T245" si="32">(Q243*10000)/Q244</f>
        <v>#DIV/0!</v>
      </c>
      <c r="R245" s="267" t="e">
        <f t="shared" si="32"/>
        <v>#DIV/0!</v>
      </c>
      <c r="S245" s="267" t="e">
        <f t="shared" si="32"/>
        <v>#DIV/0!</v>
      </c>
      <c r="T245" s="267" t="e">
        <f t="shared" si="32"/>
        <v>#DIV/0!</v>
      </c>
      <c r="U245" s="745"/>
      <c r="V245" s="745"/>
      <c r="W245" s="745"/>
      <c r="X245" s="745"/>
      <c r="Y245" s="745"/>
      <c r="Z245" s="745"/>
      <c r="AA245" s="745"/>
      <c r="AB245" s="745"/>
      <c r="AC245" s="745"/>
      <c r="AD245" s="745"/>
      <c r="AE245" s="745"/>
      <c r="AF245" s="745"/>
      <c r="AG245" s="745"/>
      <c r="AH245" s="746"/>
    </row>
    <row r="246" spans="1:40" x14ac:dyDescent="0.2">
      <c r="A246" s="1139"/>
      <c r="B246" s="1140"/>
      <c r="C246" s="1140"/>
      <c r="D246" s="1141"/>
      <c r="E246" s="1205" t="s">
        <v>292</v>
      </c>
      <c r="F246" s="1205"/>
      <c r="G246" s="1205"/>
      <c r="H246" s="1205"/>
      <c r="I246" s="268">
        <v>0</v>
      </c>
      <c r="J246" s="268">
        <v>0</v>
      </c>
      <c r="K246" s="268">
        <v>0</v>
      </c>
      <c r="L246" s="268">
        <v>0</v>
      </c>
      <c r="M246" s="268">
        <v>0</v>
      </c>
      <c r="N246" s="268">
        <v>0</v>
      </c>
      <c r="O246" s="268">
        <v>0</v>
      </c>
      <c r="P246" s="268">
        <v>0</v>
      </c>
      <c r="Q246" s="268">
        <v>0</v>
      </c>
      <c r="R246" s="268">
        <v>0</v>
      </c>
      <c r="S246" s="268">
        <v>0</v>
      </c>
      <c r="T246" s="268">
        <v>0</v>
      </c>
      <c r="U246" s="745"/>
      <c r="V246" s="745"/>
      <c r="W246" s="745"/>
      <c r="X246" s="745"/>
      <c r="Y246" s="745"/>
      <c r="Z246" s="745"/>
      <c r="AA246" s="745"/>
      <c r="AB246" s="745"/>
      <c r="AC246" s="745"/>
      <c r="AD246" s="745"/>
      <c r="AE246" s="745"/>
      <c r="AF246" s="745"/>
      <c r="AG246" s="745"/>
      <c r="AH246" s="746"/>
    </row>
    <row r="247" spans="1:40" x14ac:dyDescent="0.2">
      <c r="A247" s="1188" t="s">
        <v>293</v>
      </c>
      <c r="B247" s="1189"/>
      <c r="C247" s="1189"/>
      <c r="D247" s="1189"/>
      <c r="E247" s="1189"/>
      <c r="F247" s="1189"/>
      <c r="G247" s="1189"/>
      <c r="H247" s="1189"/>
      <c r="I247" s="1189"/>
      <c r="J247" s="1189"/>
      <c r="K247" s="1189"/>
      <c r="L247" s="1189"/>
      <c r="M247" s="1189"/>
      <c r="N247" s="1189"/>
      <c r="O247" s="1189"/>
      <c r="P247" s="1189"/>
      <c r="Q247" s="1189"/>
      <c r="R247" s="1189"/>
      <c r="S247" s="1189"/>
      <c r="T247" s="1189"/>
      <c r="U247" s="1189"/>
      <c r="V247" s="1189"/>
      <c r="W247" s="1189"/>
      <c r="X247" s="1189"/>
      <c r="Y247" s="1189"/>
      <c r="Z247" s="1189"/>
      <c r="AA247" s="1189"/>
      <c r="AB247" s="1189"/>
      <c r="AC247" s="1189"/>
      <c r="AD247" s="1189"/>
      <c r="AE247" s="1189"/>
      <c r="AF247" s="1189"/>
      <c r="AG247" s="1189"/>
      <c r="AH247" s="1190"/>
    </row>
    <row r="248" spans="1:40" ht="13.5" thickBot="1" x14ac:dyDescent="0.25">
      <c r="A248" s="1191"/>
      <c r="B248" s="1192"/>
      <c r="C248" s="1192"/>
      <c r="D248" s="1192"/>
      <c r="E248" s="1192"/>
      <c r="F248" s="1192"/>
      <c r="G248" s="1192"/>
      <c r="H248" s="1192"/>
      <c r="I248" s="1192"/>
      <c r="J248" s="1192"/>
      <c r="K248" s="1192"/>
      <c r="L248" s="1192"/>
      <c r="M248" s="1192"/>
      <c r="N248" s="1192"/>
      <c r="O248" s="1192"/>
      <c r="P248" s="1192"/>
      <c r="Q248" s="1192"/>
      <c r="R248" s="1192"/>
      <c r="S248" s="1192"/>
      <c r="T248" s="1192"/>
      <c r="U248" s="1192"/>
      <c r="V248" s="1192"/>
      <c r="W248" s="1192"/>
      <c r="X248" s="1192"/>
      <c r="Y248" s="1192"/>
      <c r="Z248" s="1192"/>
      <c r="AA248" s="1192"/>
      <c r="AB248" s="1192"/>
      <c r="AC248" s="1192"/>
      <c r="AD248" s="1192"/>
      <c r="AE248" s="1192"/>
      <c r="AF248" s="1192"/>
      <c r="AG248" s="1192"/>
      <c r="AH248" s="1193"/>
    </row>
    <row r="249" spans="1:40" s="1196" customFormat="1" ht="13.5" thickBot="1" x14ac:dyDescent="0.25">
      <c r="A249" s="1194"/>
      <c r="B249" s="1195"/>
      <c r="C249" s="1195"/>
      <c r="D249" s="1195"/>
      <c r="E249" s="1195"/>
      <c r="F249" s="1195"/>
      <c r="G249" s="1195"/>
      <c r="H249" s="1195"/>
      <c r="I249" s="1195"/>
      <c r="J249" s="1195"/>
      <c r="K249" s="1195"/>
      <c r="L249" s="1195"/>
      <c r="M249" s="1195"/>
      <c r="N249" s="1195"/>
      <c r="O249" s="1195"/>
      <c r="P249" s="1195"/>
      <c r="Q249" s="1195"/>
      <c r="R249" s="1195"/>
      <c r="S249" s="1195"/>
      <c r="T249" s="1195"/>
      <c r="U249" s="1195"/>
      <c r="V249" s="1195"/>
      <c r="W249" s="1195"/>
      <c r="X249" s="1195"/>
      <c r="Y249" s="1195"/>
      <c r="Z249" s="1195"/>
      <c r="AA249" s="1195"/>
      <c r="AB249" s="1195"/>
      <c r="AC249" s="1195"/>
      <c r="AD249" s="1195"/>
      <c r="AE249" s="1195"/>
      <c r="AF249" s="1195"/>
      <c r="AG249" s="1195"/>
      <c r="AH249" s="1195"/>
      <c r="AI249" s="1195"/>
      <c r="AJ249" s="1195"/>
      <c r="AK249" s="1195"/>
      <c r="AL249" s="1195"/>
      <c r="AM249" s="1195"/>
      <c r="AN249" s="1195"/>
    </row>
    <row r="250" spans="1:40" x14ac:dyDescent="0.2">
      <c r="A250" s="987" t="s">
        <v>300</v>
      </c>
      <c r="B250" s="630"/>
      <c r="C250" s="630"/>
      <c r="D250" s="630"/>
      <c r="E250" s="630"/>
      <c r="F250" s="630"/>
      <c r="G250" s="630"/>
      <c r="H250" s="630"/>
      <c r="I250" s="630"/>
      <c r="J250" s="630"/>
      <c r="K250" s="630"/>
      <c r="L250" s="630"/>
      <c r="M250" s="630"/>
      <c r="N250" s="630"/>
      <c r="O250" s="630"/>
      <c r="P250" s="630"/>
      <c r="Q250" s="630"/>
      <c r="R250" s="630"/>
      <c r="S250" s="630"/>
      <c r="T250" s="630"/>
      <c r="U250" s="630"/>
      <c r="V250" s="630"/>
      <c r="W250" s="630"/>
      <c r="X250" s="630"/>
      <c r="Y250" s="630"/>
      <c r="Z250" s="630"/>
      <c r="AA250" s="630"/>
      <c r="AB250" s="630"/>
      <c r="AC250" s="630"/>
      <c r="AD250" s="630"/>
      <c r="AE250" s="630"/>
      <c r="AF250" s="630"/>
      <c r="AG250" s="630"/>
      <c r="AH250" s="631"/>
    </row>
    <row r="251" spans="1:40" x14ac:dyDescent="0.2">
      <c r="A251" s="833" t="s">
        <v>301</v>
      </c>
      <c r="B251" s="834"/>
      <c r="C251" s="834"/>
      <c r="D251" s="834"/>
      <c r="E251" s="834"/>
      <c r="F251" s="834"/>
      <c r="G251" s="834"/>
      <c r="H251" s="834"/>
      <c r="I251" s="834"/>
      <c r="J251" s="835"/>
      <c r="K251" s="836" t="s">
        <v>302</v>
      </c>
      <c r="L251" s="836"/>
      <c r="M251" s="836"/>
      <c r="N251" s="836" t="s">
        <v>303</v>
      </c>
      <c r="O251" s="836"/>
      <c r="P251" s="836"/>
      <c r="Q251" s="836"/>
      <c r="R251" s="836"/>
      <c r="S251" s="836"/>
      <c r="T251" s="836"/>
      <c r="U251" s="836"/>
      <c r="V251" s="836"/>
      <c r="W251" s="836"/>
      <c r="X251" s="836"/>
      <c r="Y251" s="836"/>
      <c r="Z251" s="836" t="s">
        <v>304</v>
      </c>
      <c r="AA251" s="836"/>
      <c r="AB251" s="836"/>
      <c r="AC251" s="836" t="s">
        <v>305</v>
      </c>
      <c r="AD251" s="836"/>
      <c r="AE251" s="836"/>
      <c r="AF251" s="836"/>
      <c r="AG251" s="836"/>
      <c r="AH251" s="837"/>
    </row>
    <row r="252" spans="1:40" x14ac:dyDescent="0.2">
      <c r="A252" s="717"/>
      <c r="B252" s="718"/>
      <c r="C252" s="718"/>
      <c r="D252" s="718"/>
      <c r="E252" s="718"/>
      <c r="F252" s="718"/>
      <c r="G252" s="718"/>
      <c r="H252" s="718"/>
      <c r="I252" s="718"/>
      <c r="J252" s="816"/>
      <c r="K252" s="639"/>
      <c r="L252" s="639"/>
      <c r="M252" s="639"/>
      <c r="N252" s="818"/>
      <c r="O252" s="718"/>
      <c r="P252" s="718"/>
      <c r="Q252" s="718"/>
      <c r="R252" s="718"/>
      <c r="S252" s="718"/>
      <c r="T252" s="718"/>
      <c r="U252" s="718"/>
      <c r="V252" s="718"/>
      <c r="W252" s="718"/>
      <c r="X252" s="718"/>
      <c r="Y252" s="816"/>
      <c r="Z252" s="639"/>
      <c r="AA252" s="639"/>
      <c r="AB252" s="639"/>
      <c r="AC252" s="639"/>
      <c r="AD252" s="639"/>
      <c r="AE252" s="639"/>
      <c r="AF252" s="639"/>
      <c r="AG252" s="639"/>
      <c r="AH252" s="640"/>
    </row>
    <row r="253" spans="1:40" x14ac:dyDescent="0.2">
      <c r="A253" s="717"/>
      <c r="B253" s="718"/>
      <c r="C253" s="718"/>
      <c r="D253" s="718"/>
      <c r="E253" s="718"/>
      <c r="F253" s="718"/>
      <c r="G253" s="718"/>
      <c r="H253" s="718"/>
      <c r="I253" s="718"/>
      <c r="J253" s="816"/>
      <c r="K253" s="639"/>
      <c r="L253" s="639"/>
      <c r="M253" s="639"/>
      <c r="N253" s="818"/>
      <c r="O253" s="718"/>
      <c r="P253" s="718"/>
      <c r="Q253" s="718"/>
      <c r="R253" s="718"/>
      <c r="S253" s="718"/>
      <c r="T253" s="718"/>
      <c r="U253" s="718"/>
      <c r="V253" s="718"/>
      <c r="W253" s="718"/>
      <c r="X253" s="718"/>
      <c r="Y253" s="816"/>
      <c r="Z253" s="639"/>
      <c r="AA253" s="639"/>
      <c r="AB253" s="639"/>
      <c r="AC253" s="639"/>
      <c r="AD253" s="639"/>
      <c r="AE253" s="639"/>
      <c r="AF253" s="639"/>
      <c r="AG253" s="639"/>
      <c r="AH253" s="640"/>
    </row>
    <row r="254" spans="1:40" x14ac:dyDescent="0.2">
      <c r="A254" s="894"/>
      <c r="B254" s="895"/>
      <c r="C254" s="895"/>
      <c r="D254" s="895"/>
      <c r="E254" s="895"/>
      <c r="F254" s="895"/>
      <c r="G254" s="895"/>
      <c r="H254" s="895"/>
      <c r="I254" s="895"/>
      <c r="J254" s="895"/>
      <c r="K254" s="1187"/>
      <c r="L254" s="895"/>
      <c r="M254" s="895"/>
      <c r="N254" s="818"/>
      <c r="O254" s="718"/>
      <c r="P254" s="718"/>
      <c r="Q254" s="718"/>
      <c r="R254" s="718"/>
      <c r="S254" s="718"/>
      <c r="T254" s="718"/>
      <c r="U254" s="718"/>
      <c r="V254" s="718"/>
      <c r="W254" s="718"/>
      <c r="X254" s="718"/>
      <c r="Y254" s="816"/>
      <c r="Z254" s="639"/>
      <c r="AA254" s="639"/>
      <c r="AB254" s="639"/>
      <c r="AC254" s="639"/>
      <c r="AD254" s="639"/>
      <c r="AE254" s="639"/>
      <c r="AF254" s="639"/>
      <c r="AG254" s="639"/>
      <c r="AH254" s="640"/>
    </row>
    <row r="255" spans="1:40" ht="13.5" thickBot="1" x14ac:dyDescent="0.25">
      <c r="A255" s="988"/>
      <c r="B255" s="989"/>
      <c r="C255" s="989"/>
      <c r="D255" s="989"/>
      <c r="E255" s="989"/>
      <c r="F255" s="989"/>
      <c r="G255" s="989"/>
      <c r="H255" s="989"/>
      <c r="I255" s="989"/>
      <c r="J255" s="989"/>
      <c r="K255" s="989"/>
      <c r="L255" s="989"/>
      <c r="M255" s="989"/>
      <c r="N255" s="989"/>
      <c r="O255" s="989"/>
      <c r="P255" s="989"/>
      <c r="Q255" s="989"/>
      <c r="R255" s="989"/>
      <c r="S255" s="989"/>
      <c r="T255" s="989"/>
      <c r="U255" s="989"/>
      <c r="V255" s="989"/>
      <c r="W255" s="989"/>
      <c r="X255" s="989"/>
      <c r="Y255" s="989"/>
      <c r="Z255" s="651"/>
      <c r="AA255" s="651"/>
      <c r="AB255" s="651"/>
      <c r="AC255" s="639"/>
      <c r="AD255" s="639"/>
      <c r="AE255" s="639"/>
      <c r="AF255" s="639"/>
      <c r="AG255" s="639"/>
      <c r="AH255" s="640"/>
    </row>
    <row r="256" spans="1:40" x14ac:dyDescent="0.2">
      <c r="A256" s="990" t="s">
        <v>306</v>
      </c>
      <c r="B256" s="991"/>
      <c r="C256" s="991"/>
      <c r="D256" s="991"/>
      <c r="E256" s="991"/>
      <c r="F256" s="991"/>
      <c r="G256" s="991"/>
      <c r="H256" s="991"/>
      <c r="I256" s="991"/>
      <c r="J256" s="991"/>
      <c r="K256" s="991"/>
      <c r="L256" s="991"/>
      <c r="M256" s="991"/>
      <c r="N256" s="991"/>
      <c r="O256" s="991"/>
      <c r="P256" s="991"/>
      <c r="Q256" s="991"/>
      <c r="R256" s="991"/>
      <c r="S256" s="991"/>
      <c r="T256" s="991"/>
      <c r="U256" s="991"/>
      <c r="V256" s="991"/>
      <c r="W256" s="991"/>
      <c r="X256" s="991"/>
      <c r="Y256" s="991"/>
      <c r="Z256" s="991"/>
      <c r="AA256" s="991"/>
      <c r="AB256" s="991"/>
      <c r="AC256" s="991"/>
      <c r="AD256" s="991"/>
      <c r="AE256" s="991"/>
      <c r="AF256" s="991"/>
      <c r="AG256" s="991"/>
      <c r="AH256" s="992"/>
    </row>
    <row r="257" spans="1:34" x14ac:dyDescent="0.2">
      <c r="A257" s="993"/>
      <c r="B257" s="994"/>
      <c r="C257" s="994"/>
      <c r="D257" s="994"/>
      <c r="E257" s="994"/>
      <c r="F257" s="994"/>
      <c r="G257" s="994"/>
      <c r="H257" s="994"/>
      <c r="I257" s="994"/>
      <c r="J257" s="994"/>
      <c r="K257" s="994"/>
      <c r="L257" s="994"/>
      <c r="M257" s="994"/>
      <c r="N257" s="994"/>
      <c r="O257" s="994"/>
      <c r="P257" s="994"/>
      <c r="Q257" s="994"/>
      <c r="R257" s="994"/>
      <c r="S257" s="994"/>
      <c r="T257" s="994"/>
      <c r="U257" s="994"/>
      <c r="V257" s="994"/>
      <c r="W257" s="994"/>
      <c r="X257" s="994"/>
      <c r="Y257" s="994"/>
      <c r="Z257" s="994"/>
      <c r="AA257" s="994"/>
      <c r="AB257" s="994"/>
      <c r="AC257" s="994"/>
      <c r="AD257" s="994"/>
      <c r="AE257" s="994"/>
      <c r="AF257" s="994"/>
      <c r="AG257" s="994"/>
      <c r="AH257" s="995"/>
    </row>
    <row r="258" spans="1:34" x14ac:dyDescent="0.2">
      <c r="A258" s="993"/>
      <c r="B258" s="994"/>
      <c r="C258" s="994"/>
      <c r="D258" s="994"/>
      <c r="E258" s="994"/>
      <c r="F258" s="994"/>
      <c r="G258" s="994"/>
      <c r="H258" s="994"/>
      <c r="I258" s="994"/>
      <c r="J258" s="994"/>
      <c r="K258" s="994"/>
      <c r="L258" s="994"/>
      <c r="M258" s="994"/>
      <c r="N258" s="994"/>
      <c r="O258" s="994"/>
      <c r="P258" s="994"/>
      <c r="Q258" s="994"/>
      <c r="R258" s="994"/>
      <c r="S258" s="994"/>
      <c r="T258" s="994"/>
      <c r="U258" s="994"/>
      <c r="V258" s="994"/>
      <c r="W258" s="994"/>
      <c r="X258" s="994"/>
      <c r="Y258" s="994"/>
      <c r="Z258" s="994"/>
      <c r="AA258" s="994"/>
      <c r="AB258" s="994"/>
      <c r="AC258" s="994"/>
      <c r="AD258" s="994"/>
      <c r="AE258" s="994"/>
      <c r="AF258" s="994"/>
      <c r="AG258" s="994"/>
      <c r="AH258" s="995"/>
    </row>
    <row r="259" spans="1:34" x14ac:dyDescent="0.2">
      <c r="A259" s="993"/>
      <c r="B259" s="994"/>
      <c r="C259" s="994"/>
      <c r="D259" s="994"/>
      <c r="E259" s="994"/>
      <c r="F259" s="994"/>
      <c r="G259" s="994"/>
      <c r="H259" s="994"/>
      <c r="I259" s="994"/>
      <c r="J259" s="994"/>
      <c r="K259" s="994"/>
      <c r="L259" s="994"/>
      <c r="M259" s="994"/>
      <c r="N259" s="994"/>
      <c r="O259" s="994"/>
      <c r="P259" s="994"/>
      <c r="Q259" s="994"/>
      <c r="R259" s="994"/>
      <c r="S259" s="994"/>
      <c r="T259" s="994"/>
      <c r="U259" s="994"/>
      <c r="V259" s="994"/>
      <c r="W259" s="994"/>
      <c r="X259" s="994"/>
      <c r="Y259" s="994"/>
      <c r="Z259" s="994"/>
      <c r="AA259" s="994"/>
      <c r="AB259" s="994"/>
      <c r="AC259" s="994"/>
      <c r="AD259" s="994"/>
      <c r="AE259" s="994"/>
      <c r="AF259" s="994"/>
      <c r="AG259" s="994"/>
      <c r="AH259" s="995"/>
    </row>
    <row r="260" spans="1:34" ht="13.5" thickBot="1" x14ac:dyDescent="0.25">
      <c r="A260" s="996"/>
      <c r="B260" s="997"/>
      <c r="C260" s="997"/>
      <c r="D260" s="997"/>
      <c r="E260" s="997"/>
      <c r="F260" s="997"/>
      <c r="G260" s="997"/>
      <c r="H260" s="997"/>
      <c r="I260" s="997"/>
      <c r="J260" s="997"/>
      <c r="K260" s="997"/>
      <c r="L260" s="997"/>
      <c r="M260" s="997"/>
      <c r="N260" s="997"/>
      <c r="O260" s="997"/>
      <c r="P260" s="997"/>
      <c r="Q260" s="997"/>
      <c r="R260" s="997"/>
      <c r="S260" s="997"/>
      <c r="T260" s="997"/>
      <c r="U260" s="997"/>
      <c r="V260" s="997"/>
      <c r="W260" s="997"/>
      <c r="X260" s="997"/>
      <c r="Y260" s="997"/>
      <c r="Z260" s="997"/>
      <c r="AA260" s="997"/>
      <c r="AB260" s="997"/>
      <c r="AC260" s="997"/>
      <c r="AD260" s="997"/>
      <c r="AE260" s="997"/>
      <c r="AF260" s="997"/>
      <c r="AG260" s="997"/>
      <c r="AH260" s="998"/>
    </row>
    <row r="261" spans="1:34" ht="13.5" thickBot="1" x14ac:dyDescent="0.25">
      <c r="B261" s="35"/>
      <c r="C261" s="35"/>
      <c r="D261" s="35"/>
    </row>
    <row r="262" spans="1:34" x14ac:dyDescent="0.2">
      <c r="A262" s="652" t="s">
        <v>307</v>
      </c>
      <c r="B262" s="653"/>
      <c r="C262" s="653"/>
      <c r="D262" s="653"/>
      <c r="E262" s="653"/>
      <c r="F262" s="653"/>
      <c r="G262" s="653"/>
      <c r="H262" s="653"/>
      <c r="I262" s="653"/>
      <c r="J262" s="653"/>
      <c r="K262" s="653"/>
      <c r="L262" s="653"/>
      <c r="M262" s="653"/>
      <c r="N262" s="653"/>
      <c r="O262" s="653"/>
      <c r="P262" s="653"/>
      <c r="Q262" s="653"/>
      <c r="R262" s="653"/>
      <c r="S262" s="653"/>
      <c r="T262" s="653"/>
      <c r="U262" s="653"/>
      <c r="V262" s="653"/>
      <c r="W262" s="653"/>
      <c r="X262" s="653"/>
      <c r="Y262" s="653"/>
      <c r="Z262" s="653"/>
      <c r="AA262" s="653"/>
      <c r="AB262" s="653"/>
      <c r="AC262" s="653"/>
      <c r="AD262" s="653"/>
      <c r="AE262" s="653"/>
      <c r="AF262" s="653"/>
      <c r="AG262" s="653"/>
      <c r="AH262" s="869"/>
    </row>
    <row r="263" spans="1:34" x14ac:dyDescent="0.2">
      <c r="A263" s="999" t="s">
        <v>308</v>
      </c>
      <c r="B263" s="1000"/>
      <c r="C263" s="1000"/>
      <c r="D263" s="1000"/>
      <c r="E263" s="1000"/>
      <c r="F263" s="1000"/>
      <c r="G263" s="1000"/>
      <c r="H263" s="1000"/>
      <c r="I263" s="1000"/>
      <c r="J263" s="1000"/>
      <c r="K263" s="1000"/>
      <c r="L263" s="1000"/>
      <c r="M263" s="1000"/>
      <c r="N263" s="1000"/>
      <c r="O263" s="1000"/>
      <c r="P263" s="1000"/>
      <c r="Q263" s="1000"/>
      <c r="R263" s="1000"/>
      <c r="S263" s="1000"/>
      <c r="T263" s="1000"/>
      <c r="U263" s="1000"/>
      <c r="V263" s="1000"/>
      <c r="W263" s="1000"/>
      <c r="X263" s="1000"/>
      <c r="Y263" s="1000"/>
      <c r="Z263" s="1000"/>
      <c r="AA263" s="1000"/>
      <c r="AB263" s="1000"/>
      <c r="AC263" s="1000"/>
      <c r="AD263" s="1000"/>
      <c r="AE263" s="1000"/>
      <c r="AF263" s="1000"/>
      <c r="AG263" s="1000"/>
      <c r="AH263" s="1001"/>
    </row>
    <row r="264" spans="1:34" x14ac:dyDescent="0.2">
      <c r="A264" s="800" t="s">
        <v>309</v>
      </c>
      <c r="B264" s="801"/>
      <c r="C264" s="801"/>
      <c r="D264" s="802"/>
      <c r="E264" s="806" t="s">
        <v>14</v>
      </c>
      <c r="F264" s="783"/>
      <c r="G264" s="783" t="s">
        <v>15</v>
      </c>
      <c r="H264" s="783"/>
      <c r="I264" s="783" t="s">
        <v>16</v>
      </c>
      <c r="J264" s="783"/>
      <c r="K264" s="783" t="s">
        <v>17</v>
      </c>
      <c r="L264" s="783"/>
      <c r="M264" s="783" t="s">
        <v>18</v>
      </c>
      <c r="N264" s="783"/>
      <c r="O264" s="783" t="s">
        <v>19</v>
      </c>
      <c r="P264" s="783"/>
      <c r="Q264" s="783" t="s">
        <v>20</v>
      </c>
      <c r="R264" s="783"/>
      <c r="S264" s="783" t="s">
        <v>310</v>
      </c>
      <c r="T264" s="783"/>
      <c r="U264" s="783" t="s">
        <v>22</v>
      </c>
      <c r="V264" s="783"/>
      <c r="W264" s="783" t="s">
        <v>23</v>
      </c>
      <c r="X264" s="783"/>
      <c r="Y264" s="783" t="s">
        <v>24</v>
      </c>
      <c r="Z264" s="783"/>
      <c r="AA264" s="783" t="s">
        <v>25</v>
      </c>
      <c r="AB264" s="784" t="s">
        <v>311</v>
      </c>
      <c r="AC264" s="807"/>
      <c r="AD264" s="808"/>
      <c r="AE264" s="808"/>
      <c r="AF264" s="808"/>
      <c r="AG264" s="808"/>
      <c r="AH264" s="809"/>
    </row>
    <row r="265" spans="1:34" x14ac:dyDescent="0.2">
      <c r="A265" s="803"/>
      <c r="B265" s="804"/>
      <c r="C265" s="804"/>
      <c r="D265" s="805"/>
      <c r="E265" s="51" t="s">
        <v>313</v>
      </c>
      <c r="F265" s="52" t="s">
        <v>314</v>
      </c>
      <c r="G265" s="52" t="s">
        <v>313</v>
      </c>
      <c r="H265" s="52" t="s">
        <v>314</v>
      </c>
      <c r="I265" s="52" t="s">
        <v>313</v>
      </c>
      <c r="J265" s="52" t="s">
        <v>314</v>
      </c>
      <c r="K265" s="52" t="s">
        <v>313</v>
      </c>
      <c r="L265" s="52" t="s">
        <v>314</v>
      </c>
      <c r="M265" s="52" t="s">
        <v>313</v>
      </c>
      <c r="N265" s="52" t="s">
        <v>314</v>
      </c>
      <c r="O265" s="52" t="s">
        <v>313</v>
      </c>
      <c r="P265" s="52" t="s">
        <v>314</v>
      </c>
      <c r="Q265" s="52" t="s">
        <v>313</v>
      </c>
      <c r="R265" s="52" t="s">
        <v>314</v>
      </c>
      <c r="S265" s="52" t="s">
        <v>313</v>
      </c>
      <c r="T265" s="52" t="s">
        <v>314</v>
      </c>
      <c r="U265" s="52" t="s">
        <v>313</v>
      </c>
      <c r="V265" s="52" t="s">
        <v>314</v>
      </c>
      <c r="W265" s="52" t="s">
        <v>313</v>
      </c>
      <c r="X265" s="52" t="s">
        <v>314</v>
      </c>
      <c r="Y265" s="52" t="s">
        <v>313</v>
      </c>
      <c r="Z265" s="52" t="s">
        <v>314</v>
      </c>
      <c r="AA265" s="52" t="s">
        <v>313</v>
      </c>
      <c r="AB265" s="53" t="s">
        <v>314</v>
      </c>
      <c r="AC265" s="810"/>
      <c r="AD265" s="811"/>
      <c r="AE265" s="811"/>
      <c r="AF265" s="811"/>
      <c r="AG265" s="811"/>
      <c r="AH265" s="812"/>
    </row>
    <row r="266" spans="1:34" x14ac:dyDescent="0.2">
      <c r="A266" s="803"/>
      <c r="B266" s="804"/>
      <c r="C266" s="804"/>
      <c r="D266" s="805"/>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30"/>
      <c r="AC266" s="813"/>
      <c r="AD266" s="814"/>
      <c r="AE266" s="814"/>
      <c r="AF266" s="814"/>
      <c r="AG266" s="814"/>
      <c r="AH266" s="815"/>
    </row>
    <row r="267" spans="1:34" ht="13.5" thickBot="1" x14ac:dyDescent="0.25">
      <c r="A267" s="780"/>
      <c r="B267" s="781"/>
      <c r="C267" s="781"/>
      <c r="D267" s="781"/>
      <c r="E267" s="781"/>
      <c r="F267" s="781"/>
      <c r="G267" s="781"/>
      <c r="H267" s="781"/>
      <c r="I267" s="781"/>
      <c r="J267" s="781"/>
      <c r="K267" s="781"/>
      <c r="L267" s="781"/>
      <c r="M267" s="781"/>
      <c r="N267" s="781"/>
      <c r="O267" s="781"/>
      <c r="P267" s="781"/>
      <c r="Q267" s="781"/>
      <c r="R267" s="781"/>
      <c r="S267" s="781"/>
      <c r="T267" s="781"/>
      <c r="U267" s="781"/>
      <c r="V267" s="781"/>
      <c r="W267" s="781"/>
      <c r="X267" s="781"/>
      <c r="Y267" s="781"/>
      <c r="Z267" s="781"/>
      <c r="AA267" s="781"/>
      <c r="AB267" s="781"/>
      <c r="AC267" s="781"/>
      <c r="AD267" s="781"/>
      <c r="AE267" s="781"/>
      <c r="AF267" s="781"/>
      <c r="AG267" s="781"/>
      <c r="AH267" s="782"/>
    </row>
  </sheetData>
  <mergeCells count="495">
    <mergeCell ref="B28:D28"/>
    <mergeCell ref="AC264:AH266"/>
    <mergeCell ref="A267:AH267"/>
    <mergeCell ref="B52:D52"/>
    <mergeCell ref="B54:D54"/>
    <mergeCell ref="B56:D56"/>
    <mergeCell ref="B58:D58"/>
    <mergeCell ref="B60:D60"/>
    <mergeCell ref="B55:D55"/>
    <mergeCell ref="Q264:R264"/>
    <mergeCell ref="S264:T264"/>
    <mergeCell ref="U264:V264"/>
    <mergeCell ref="W264:X264"/>
    <mergeCell ref="Y264:Z264"/>
    <mergeCell ref="AA264:AB264"/>
    <mergeCell ref="A256:AH260"/>
    <mergeCell ref="A262:AH262"/>
    <mergeCell ref="A263:AH263"/>
    <mergeCell ref="A264:D266"/>
    <mergeCell ref="E264:F264"/>
    <mergeCell ref="G264:H264"/>
    <mergeCell ref="I264:J264"/>
    <mergeCell ref="K264:L264"/>
    <mergeCell ref="M264:N264"/>
    <mergeCell ref="O264:P264"/>
    <mergeCell ref="A254:J254"/>
    <mergeCell ref="K254:M254"/>
    <mergeCell ref="N254:Y254"/>
    <mergeCell ref="Z254:AB254"/>
    <mergeCell ref="AC254:AH254"/>
    <mergeCell ref="A255:J255"/>
    <mergeCell ref="K255:M255"/>
    <mergeCell ref="N255:Y255"/>
    <mergeCell ref="Z255:AB255"/>
    <mergeCell ref="AC255:AH255"/>
    <mergeCell ref="A252:J252"/>
    <mergeCell ref="K252:M252"/>
    <mergeCell ref="N252:Y252"/>
    <mergeCell ref="Z252:AB252"/>
    <mergeCell ref="AC252:AH252"/>
    <mergeCell ref="A253:J253"/>
    <mergeCell ref="K253:M253"/>
    <mergeCell ref="N253:Y253"/>
    <mergeCell ref="Z253:AB253"/>
    <mergeCell ref="AC253:AH253"/>
    <mergeCell ref="A115:B115"/>
    <mergeCell ref="C115:AH115"/>
    <mergeCell ref="A116:AH116"/>
    <mergeCell ref="A250:AH250"/>
    <mergeCell ref="A251:J251"/>
    <mergeCell ref="K251:M251"/>
    <mergeCell ref="N251:Y251"/>
    <mergeCell ref="Z251:AB251"/>
    <mergeCell ref="AC251:AH251"/>
    <mergeCell ref="A120:D121"/>
    <mergeCell ref="E120:H121"/>
    <mergeCell ref="I120:T120"/>
    <mergeCell ref="U120:AH120"/>
    <mergeCell ref="U121:AH125"/>
    <mergeCell ref="A122:D125"/>
    <mergeCell ref="E122:H122"/>
    <mergeCell ref="E123:H123"/>
    <mergeCell ref="E124:H124"/>
    <mergeCell ref="E125:H125"/>
    <mergeCell ref="A126:B126"/>
    <mergeCell ref="C126:AH126"/>
    <mergeCell ref="A127:AH127"/>
    <mergeCell ref="A129:AH129"/>
    <mergeCell ref="A130:B130"/>
    <mergeCell ref="A109:D110"/>
    <mergeCell ref="E109:H110"/>
    <mergeCell ref="I109:T109"/>
    <mergeCell ref="U109:AH109"/>
    <mergeCell ref="U110:AH114"/>
    <mergeCell ref="A111:D114"/>
    <mergeCell ref="E111:H111"/>
    <mergeCell ref="E112:H112"/>
    <mergeCell ref="E113:H113"/>
    <mergeCell ref="E114:H114"/>
    <mergeCell ref="A104:B104"/>
    <mergeCell ref="C104:AH104"/>
    <mergeCell ref="A105:AH105"/>
    <mergeCell ref="A107:AH107"/>
    <mergeCell ref="A108:B108"/>
    <mergeCell ref="C108:L108"/>
    <mergeCell ref="M108:Q108"/>
    <mergeCell ref="R108:W108"/>
    <mergeCell ref="X108:AB108"/>
    <mergeCell ref="AC108:AH108"/>
    <mergeCell ref="A98:D99"/>
    <mergeCell ref="E98:H99"/>
    <mergeCell ref="I98:T98"/>
    <mergeCell ref="U98:AH98"/>
    <mergeCell ref="U99:AH103"/>
    <mergeCell ref="A100:D103"/>
    <mergeCell ref="E100:H100"/>
    <mergeCell ref="E101:H101"/>
    <mergeCell ref="E102:H102"/>
    <mergeCell ref="E103:H103"/>
    <mergeCell ref="A93:B93"/>
    <mergeCell ref="C93:AH93"/>
    <mergeCell ref="A94:AH94"/>
    <mergeCell ref="A97:B97"/>
    <mergeCell ref="C97:L97"/>
    <mergeCell ref="M97:Q97"/>
    <mergeCell ref="R97:W97"/>
    <mergeCell ref="X97:AB97"/>
    <mergeCell ref="AC97:AH97"/>
    <mergeCell ref="A87:D88"/>
    <mergeCell ref="E87:H88"/>
    <mergeCell ref="I87:T87"/>
    <mergeCell ref="U87:AH87"/>
    <mergeCell ref="U88:AH92"/>
    <mergeCell ref="A89:D92"/>
    <mergeCell ref="E89:H89"/>
    <mergeCell ref="E90:H90"/>
    <mergeCell ref="E91:H91"/>
    <mergeCell ref="E92:H92"/>
    <mergeCell ref="A78:D81"/>
    <mergeCell ref="E78:H78"/>
    <mergeCell ref="E79:H79"/>
    <mergeCell ref="E80:H80"/>
    <mergeCell ref="E81:H81"/>
    <mergeCell ref="A82:B82"/>
    <mergeCell ref="C82:AH82"/>
    <mergeCell ref="A83:AH83"/>
    <mergeCell ref="A86:B86"/>
    <mergeCell ref="C86:L86"/>
    <mergeCell ref="M86:Q86"/>
    <mergeCell ref="R86:W86"/>
    <mergeCell ref="X86:AB86"/>
    <mergeCell ref="AC86:AH86"/>
    <mergeCell ref="AF47:AH47"/>
    <mergeCell ref="B48:D48"/>
    <mergeCell ref="B49:D49"/>
    <mergeCell ref="B50:D50"/>
    <mergeCell ref="B46:AB46"/>
    <mergeCell ref="B47:AB47"/>
    <mergeCell ref="A63:A68"/>
    <mergeCell ref="B63:D63"/>
    <mergeCell ref="E63:AB63"/>
    <mergeCell ref="AC63:AE63"/>
    <mergeCell ref="B64:D64"/>
    <mergeCell ref="B65:D65"/>
    <mergeCell ref="B66:D66"/>
    <mergeCell ref="B67:D67"/>
    <mergeCell ref="B68:D68"/>
    <mergeCell ref="B61:D61"/>
    <mergeCell ref="B53:D53"/>
    <mergeCell ref="B57:D57"/>
    <mergeCell ref="B59:D59"/>
    <mergeCell ref="B51:D51"/>
    <mergeCell ref="E52:AB52"/>
    <mergeCell ref="E54:AB54"/>
    <mergeCell ref="E56:AB56"/>
    <mergeCell ref="E58:AB58"/>
    <mergeCell ref="B32:D32"/>
    <mergeCell ref="B33:D33"/>
    <mergeCell ref="B34:D34"/>
    <mergeCell ref="A35:A50"/>
    <mergeCell ref="B35:D35"/>
    <mergeCell ref="AC35:AE35"/>
    <mergeCell ref="B36:D36"/>
    <mergeCell ref="B37:D37"/>
    <mergeCell ref="B43:D43"/>
    <mergeCell ref="B44:D44"/>
    <mergeCell ref="B45:D45"/>
    <mergeCell ref="E45:AB45"/>
    <mergeCell ref="B38:D38"/>
    <mergeCell ref="B39:D39"/>
    <mergeCell ref="B40:D40"/>
    <mergeCell ref="B41:D41"/>
    <mergeCell ref="B42:D42"/>
    <mergeCell ref="A21:AH21"/>
    <mergeCell ref="A22:A25"/>
    <mergeCell ref="B22:D25"/>
    <mergeCell ref="E22:AB22"/>
    <mergeCell ref="AC22:AH34"/>
    <mergeCell ref="E23:AB23"/>
    <mergeCell ref="E24:F24"/>
    <mergeCell ref="G24:H24"/>
    <mergeCell ref="I24:J24"/>
    <mergeCell ref="K24:L24"/>
    <mergeCell ref="Y24:Z24"/>
    <mergeCell ref="AA24:AB24"/>
    <mergeCell ref="A26:A34"/>
    <mergeCell ref="B26:AB26"/>
    <mergeCell ref="B27:D27"/>
    <mergeCell ref="B29:D29"/>
    <mergeCell ref="B30:D30"/>
    <mergeCell ref="B31:D31"/>
    <mergeCell ref="M24:N24"/>
    <mergeCell ref="O24:P24"/>
    <mergeCell ref="Q24:R24"/>
    <mergeCell ref="S24:T24"/>
    <mergeCell ref="U24:V24"/>
    <mergeCell ref="W24:X24"/>
    <mergeCell ref="A16:D16"/>
    <mergeCell ref="E16:G16"/>
    <mergeCell ref="H16:Q16"/>
    <mergeCell ref="R16:AB16"/>
    <mergeCell ref="A13:D13"/>
    <mergeCell ref="E13:G13"/>
    <mergeCell ref="H13:Q13"/>
    <mergeCell ref="R13:AB13"/>
    <mergeCell ref="A20:F20"/>
    <mergeCell ref="I20:K20"/>
    <mergeCell ref="M20:O20"/>
    <mergeCell ref="Q20:S20"/>
    <mergeCell ref="U20:W20"/>
    <mergeCell ref="Y20:AA20"/>
    <mergeCell ref="A17:D17"/>
    <mergeCell ref="E17:G17"/>
    <mergeCell ref="H17:Q17"/>
    <mergeCell ref="R17:AB17"/>
    <mergeCell ref="A18:D18"/>
    <mergeCell ref="E18:G18"/>
    <mergeCell ref="H18:Q18"/>
    <mergeCell ref="R18:AB18"/>
    <mergeCell ref="A1:D3"/>
    <mergeCell ref="E1:AB3"/>
    <mergeCell ref="A5:AH5"/>
    <mergeCell ref="AC1:AH3"/>
    <mergeCell ref="E51:AB51"/>
    <mergeCell ref="AC13:AH18"/>
    <mergeCell ref="A14:D14"/>
    <mergeCell ref="E14:G14"/>
    <mergeCell ref="H14:Q14"/>
    <mergeCell ref="R14:AB14"/>
    <mergeCell ref="A15:D15"/>
    <mergeCell ref="A6:AH6"/>
    <mergeCell ref="A7:AH7"/>
    <mergeCell ref="A8:AH8"/>
    <mergeCell ref="A9:AH9"/>
    <mergeCell ref="A10:AH10"/>
    <mergeCell ref="A12:D12"/>
    <mergeCell ref="E12:G12"/>
    <mergeCell ref="H12:Q12"/>
    <mergeCell ref="R12:AB12"/>
    <mergeCell ref="AC12:AH12"/>
    <mergeCell ref="E15:G15"/>
    <mergeCell ref="H15:Q15"/>
    <mergeCell ref="R15:AB15"/>
    <mergeCell ref="E60:AB60"/>
    <mergeCell ref="B62:D62"/>
    <mergeCell ref="A118:AH118"/>
    <mergeCell ref="A119:B119"/>
    <mergeCell ref="C119:L119"/>
    <mergeCell ref="M119:Q119"/>
    <mergeCell ref="R119:W119"/>
    <mergeCell ref="X119:AB119"/>
    <mergeCell ref="AC119:AH119"/>
    <mergeCell ref="A69:A70"/>
    <mergeCell ref="B69:D69"/>
    <mergeCell ref="B70:D70"/>
    <mergeCell ref="A72:AH72"/>
    <mergeCell ref="A75:B75"/>
    <mergeCell ref="C75:L75"/>
    <mergeCell ref="M75:Q75"/>
    <mergeCell ref="R75:W75"/>
    <mergeCell ref="X75:AB75"/>
    <mergeCell ref="AC75:AH75"/>
    <mergeCell ref="A76:D77"/>
    <mergeCell ref="E76:H77"/>
    <mergeCell ref="I76:T76"/>
    <mergeCell ref="U76:AH76"/>
    <mergeCell ref="U77:AH81"/>
    <mergeCell ref="C130:L130"/>
    <mergeCell ref="M130:Q130"/>
    <mergeCell ref="R130:W130"/>
    <mergeCell ref="X130:AB130"/>
    <mergeCell ref="AC130:AH130"/>
    <mergeCell ref="A131:D132"/>
    <mergeCell ref="E131:H132"/>
    <mergeCell ref="I131:T131"/>
    <mergeCell ref="U131:AH131"/>
    <mergeCell ref="U132:AH136"/>
    <mergeCell ref="A133:D136"/>
    <mergeCell ref="E133:H133"/>
    <mergeCell ref="E134:H134"/>
    <mergeCell ref="E135:H135"/>
    <mergeCell ref="E136:H136"/>
    <mergeCell ref="A137:B137"/>
    <mergeCell ref="C137:AH137"/>
    <mergeCell ref="A138:AH138"/>
    <mergeCell ref="A139:XFD139"/>
    <mergeCell ref="A140:AH140"/>
    <mergeCell ref="A141:B141"/>
    <mergeCell ref="C141:L141"/>
    <mergeCell ref="M141:Q141"/>
    <mergeCell ref="R141:W141"/>
    <mergeCell ref="X141:AB141"/>
    <mergeCell ref="AC141:AH141"/>
    <mergeCell ref="A142:D143"/>
    <mergeCell ref="E142:H143"/>
    <mergeCell ref="I142:T142"/>
    <mergeCell ref="U142:AH142"/>
    <mergeCell ref="U143:AH147"/>
    <mergeCell ref="A144:D147"/>
    <mergeCell ref="E144:H144"/>
    <mergeCell ref="E145:H145"/>
    <mergeCell ref="E146:H146"/>
    <mergeCell ref="E147:H147"/>
    <mergeCell ref="A153:D154"/>
    <mergeCell ref="E153:H154"/>
    <mergeCell ref="I153:T153"/>
    <mergeCell ref="U153:AH153"/>
    <mergeCell ref="U154:AH158"/>
    <mergeCell ref="A155:D158"/>
    <mergeCell ref="E157:H157"/>
    <mergeCell ref="E158:H158"/>
    <mergeCell ref="A148:B148"/>
    <mergeCell ref="C148:AH148"/>
    <mergeCell ref="A149:AH149"/>
    <mergeCell ref="A150:XFD150"/>
    <mergeCell ref="A151:AH151"/>
    <mergeCell ref="A152:B152"/>
    <mergeCell ref="C152:L152"/>
    <mergeCell ref="M152:Q152"/>
    <mergeCell ref="R152:W152"/>
    <mergeCell ref="X152:AB152"/>
    <mergeCell ref="AC152:AH152"/>
    <mergeCell ref="A160:AH160"/>
    <mergeCell ref="A161:XFD161"/>
    <mergeCell ref="A162:AH162"/>
    <mergeCell ref="A163:B163"/>
    <mergeCell ref="C163:L163"/>
    <mergeCell ref="M163:Q163"/>
    <mergeCell ref="R163:W163"/>
    <mergeCell ref="X163:AB163"/>
    <mergeCell ref="AC163:AH163"/>
    <mergeCell ref="A170:B170"/>
    <mergeCell ref="C170:AH170"/>
    <mergeCell ref="A171:AH171"/>
    <mergeCell ref="A172:XFD172"/>
    <mergeCell ref="E155:H156"/>
    <mergeCell ref="A173:AH173"/>
    <mergeCell ref="A174:B174"/>
    <mergeCell ref="C174:L174"/>
    <mergeCell ref="M174:Q174"/>
    <mergeCell ref="R174:W174"/>
    <mergeCell ref="X174:AB174"/>
    <mergeCell ref="AC174:AH174"/>
    <mergeCell ref="A164:D165"/>
    <mergeCell ref="E164:H165"/>
    <mergeCell ref="I164:T164"/>
    <mergeCell ref="U164:AH164"/>
    <mergeCell ref="U165:AH169"/>
    <mergeCell ref="A166:D169"/>
    <mergeCell ref="E166:H166"/>
    <mergeCell ref="E167:H167"/>
    <mergeCell ref="E168:H168"/>
    <mergeCell ref="E169:H169"/>
    <mergeCell ref="A159:B159"/>
    <mergeCell ref="C159:AH159"/>
    <mergeCell ref="A175:D176"/>
    <mergeCell ref="E175:H176"/>
    <mergeCell ref="I175:T175"/>
    <mergeCell ref="U175:AH175"/>
    <mergeCell ref="U176:AH180"/>
    <mergeCell ref="A177:D180"/>
    <mergeCell ref="E177:H177"/>
    <mergeCell ref="E178:H178"/>
    <mergeCell ref="E179:H179"/>
    <mergeCell ref="E180:H180"/>
    <mergeCell ref="A181:B181"/>
    <mergeCell ref="C181:AH181"/>
    <mergeCell ref="A182:AH182"/>
    <mergeCell ref="A183:XFD183"/>
    <mergeCell ref="A184:AH184"/>
    <mergeCell ref="A185:B185"/>
    <mergeCell ref="C185:L185"/>
    <mergeCell ref="M185:Q185"/>
    <mergeCell ref="R185:W185"/>
    <mergeCell ref="X185:AB185"/>
    <mergeCell ref="AC185:AH185"/>
    <mergeCell ref="A186:D187"/>
    <mergeCell ref="E186:H187"/>
    <mergeCell ref="I186:T186"/>
    <mergeCell ref="U186:AH186"/>
    <mergeCell ref="U187:AH191"/>
    <mergeCell ref="A188:D191"/>
    <mergeCell ref="E188:H188"/>
    <mergeCell ref="E189:H189"/>
    <mergeCell ref="E190:H190"/>
    <mergeCell ref="E191:H191"/>
    <mergeCell ref="A192:B192"/>
    <mergeCell ref="C192:AH192"/>
    <mergeCell ref="A193:AH193"/>
    <mergeCell ref="A194:XFD194"/>
    <mergeCell ref="A195:AH195"/>
    <mergeCell ref="A196:B196"/>
    <mergeCell ref="C196:L196"/>
    <mergeCell ref="M196:Q196"/>
    <mergeCell ref="R196:W196"/>
    <mergeCell ref="X196:AB196"/>
    <mergeCell ref="AC196:AH196"/>
    <mergeCell ref="A197:D198"/>
    <mergeCell ref="E197:H198"/>
    <mergeCell ref="I197:T197"/>
    <mergeCell ref="U197:AH197"/>
    <mergeCell ref="U198:AH202"/>
    <mergeCell ref="A199:D202"/>
    <mergeCell ref="E199:H199"/>
    <mergeCell ref="E200:H200"/>
    <mergeCell ref="E201:H201"/>
    <mergeCell ref="E202:H202"/>
    <mergeCell ref="A203:B203"/>
    <mergeCell ref="C203:AH203"/>
    <mergeCell ref="A204:AH204"/>
    <mergeCell ref="A205:XFD205"/>
    <mergeCell ref="A206:AH206"/>
    <mergeCell ref="A207:B207"/>
    <mergeCell ref="C207:L207"/>
    <mergeCell ref="M207:Q207"/>
    <mergeCell ref="R207:W207"/>
    <mergeCell ref="X207:AB207"/>
    <mergeCell ref="AC207:AH207"/>
    <mergeCell ref="A208:D209"/>
    <mergeCell ref="E208:H209"/>
    <mergeCell ref="I208:T208"/>
    <mergeCell ref="U208:AH208"/>
    <mergeCell ref="U209:AH213"/>
    <mergeCell ref="A210:D213"/>
    <mergeCell ref="E210:H210"/>
    <mergeCell ref="E211:H211"/>
    <mergeCell ref="E212:H212"/>
    <mergeCell ref="E213:H213"/>
    <mergeCell ref="A214:B214"/>
    <mergeCell ref="C214:AH214"/>
    <mergeCell ref="A215:AH215"/>
    <mergeCell ref="A216:XFD216"/>
    <mergeCell ref="A217:AH217"/>
    <mergeCell ref="A218:B218"/>
    <mergeCell ref="C218:L218"/>
    <mergeCell ref="M218:Q218"/>
    <mergeCell ref="R218:W218"/>
    <mergeCell ref="X218:AB218"/>
    <mergeCell ref="AC218:AH218"/>
    <mergeCell ref="A219:D220"/>
    <mergeCell ref="E219:H220"/>
    <mergeCell ref="I219:T219"/>
    <mergeCell ref="U219:AH219"/>
    <mergeCell ref="U220:AH224"/>
    <mergeCell ref="A221:D224"/>
    <mergeCell ref="E221:H221"/>
    <mergeCell ref="E222:H222"/>
    <mergeCell ref="E223:H223"/>
    <mergeCell ref="E224:H224"/>
    <mergeCell ref="A225:B225"/>
    <mergeCell ref="C225:AH225"/>
    <mergeCell ref="A226:AH226"/>
    <mergeCell ref="A227:XFD227"/>
    <mergeCell ref="A228:AH228"/>
    <mergeCell ref="A229:B229"/>
    <mergeCell ref="C229:L229"/>
    <mergeCell ref="M229:Q229"/>
    <mergeCell ref="R229:W229"/>
    <mergeCell ref="X229:AB229"/>
    <mergeCell ref="AC229:AH229"/>
    <mergeCell ref="A230:D231"/>
    <mergeCell ref="E230:H231"/>
    <mergeCell ref="I230:T230"/>
    <mergeCell ref="U230:AH230"/>
    <mergeCell ref="U231:AH235"/>
    <mergeCell ref="A232:D235"/>
    <mergeCell ref="E232:H232"/>
    <mergeCell ref="E233:H233"/>
    <mergeCell ref="E234:H234"/>
    <mergeCell ref="E235:H235"/>
    <mergeCell ref="A236:B236"/>
    <mergeCell ref="C236:AH236"/>
    <mergeCell ref="A237:AH237"/>
    <mergeCell ref="A238:XFD238"/>
    <mergeCell ref="A239:AH239"/>
    <mergeCell ref="A240:B240"/>
    <mergeCell ref="C240:L240"/>
    <mergeCell ref="M240:Q240"/>
    <mergeCell ref="R240:W240"/>
    <mergeCell ref="X240:AB240"/>
    <mergeCell ref="AC240:AH240"/>
    <mergeCell ref="A247:B247"/>
    <mergeCell ref="C247:AH247"/>
    <mergeCell ref="A248:AH248"/>
    <mergeCell ref="A249:XFD249"/>
    <mergeCell ref="A241:D242"/>
    <mergeCell ref="E241:H242"/>
    <mergeCell ref="I241:T241"/>
    <mergeCell ref="U241:AH241"/>
    <mergeCell ref="U242:AH246"/>
    <mergeCell ref="A243:D246"/>
    <mergeCell ref="E243:H243"/>
    <mergeCell ref="E244:H244"/>
    <mergeCell ref="E245:H245"/>
    <mergeCell ref="E246:H246"/>
  </mergeCells>
  <conditionalFormatting sqref="E64:E66 G64:G66 I64:I66 K64:K66 M64:M66 O64:O66 Q64:Q66 S64:S66 U64:U66 W64:W66 Y64:Y66 AA64:AA66">
    <cfRule type="cellIs" dxfId="32" priority="34" operator="between">
      <formula>1</formula>
      <formula>100</formula>
    </cfRule>
  </conditionalFormatting>
  <conditionalFormatting sqref="E68 G68 I68 K68 M68 O68 Q68 S68 U68 W68 Y68 AA68">
    <cfRule type="cellIs" dxfId="31" priority="20" operator="between">
      <formula>1</formula>
      <formula>100</formula>
    </cfRule>
  </conditionalFormatting>
  <conditionalFormatting sqref="E70 G70 I70 K70 M70 O70 Q70 S70 U70 W70 Y70 AA70">
    <cfRule type="cellIs" dxfId="30" priority="2" operator="between">
      <formula>1</formula>
      <formula>100</formula>
    </cfRule>
  </conditionalFormatting>
  <conditionalFormatting sqref="F27:F34 H27:H34 J27:J34 L27:L34 N27:N34 P27:P34 R27:R34 T27:T34 V27:V34 X27:X34 Z27:Z34 AB27:AB34 N37:N41 P37:P41 R37:R41 F37:F44 H37:H44 J37:J44 L37:L44 T37:T44 V37:V44 X37:X44 Z37:Z44 AB37:AB44">
    <cfRule type="cellIs" dxfId="29" priority="14" operator="between">
      <formula>1</formula>
      <formula>100</formula>
    </cfRule>
  </conditionalFormatting>
  <conditionalFormatting sqref="F48:F50 H48:H50 J48:J50 L48:L50 N48:N50 P48:P50 R48:R50 T48:T50 V48:V50 X48:X50 Z48:Z50 AB48:AB50 F53 H53 J53 L53 N53 P53 R53 T53 V53 X53 Z53 AB53 F55 H55 J55 L55 N55 P55 R55 T55 V55 X55 Z55 AB55 F57 H57 J57 L57 N57 P57 R57 T57 V57 X57 Z57 AB57 F59 H59 J59 L59 N59 P59 R59 T59 V59 X59 Z59 AB59 F61:F62 H61:H62 J61:J62 L61:L62 N61:N62 P61:P62 R61:R62 T61:T62 V61:V62 X61:X62 Z61:Z62 AB61:AB62">
    <cfRule type="cellIs" dxfId="28" priority="35" operator="between">
      <formula>1</formula>
      <formula>1000</formula>
    </cfRule>
  </conditionalFormatting>
  <conditionalFormatting sqref="F64:F66 H64:H66 J64:J66 L64:L66 N64:N66 P64:P66 R64:R66 T64:T66 V64:V66 X64:X66 Z64:Z66 AB64:AB66">
    <cfRule type="cellIs" dxfId="27" priority="33" operator="between">
      <formula>1</formula>
      <formula>100</formula>
    </cfRule>
  </conditionalFormatting>
  <conditionalFormatting sqref="F68 H68 J68 L68 N68 P68 R68 T68 V68 X68 Z68 AB68">
    <cfRule type="cellIs" dxfId="26" priority="19" operator="between">
      <formula>1</formula>
      <formula>100</formula>
    </cfRule>
  </conditionalFormatting>
  <conditionalFormatting sqref="F70 H70 J70 L70 N70 P70 R70 T70 V70 X70 Z70 AB70">
    <cfRule type="cellIs" dxfId="25" priority="1" operator="between">
      <formula>1</formula>
      <formula>100</formula>
    </cfRule>
  </conditionalFormatting>
  <conditionalFormatting sqref="G48:G50 I48:I50 K48:K50 M48:M50 O48:O50 Q48:Q50 S48:S50 U48:U50 W48:W50 Y48:Y50 AA48:AA50 E48:E62 G53 I53 K53 M53 O53 Q53 S53 U53 W53 Y53 AA53 G55 I55 K55 M55 O55 Q55 S55 U55 W55 Y55 AA55 G57 I57 K57 M57 O57 Q57 S57 U57 W57 Y57 AA57 G59 I59 K59 M59 O59 Q59 S59 U59 W59 Y59 AA59 G61:G62 I61:I62 K61:K62 M61:M62 O61:O62 Q61:Q62 S61:S62 U61:U62 W61:W62 Y61:Y62 AA61:AA62">
    <cfRule type="cellIs" dxfId="24" priority="36" operator="between">
      <formula>1</formula>
      <formula>1000</formula>
    </cfRule>
  </conditionalFormatting>
  <conditionalFormatting sqref="N44 R44">
    <cfRule type="cellIs" dxfId="23" priority="12" operator="between">
      <formula>1</formula>
      <formula>100</formula>
    </cfRule>
  </conditionalFormatting>
  <conditionalFormatting sqref="N42:R43">
    <cfRule type="cellIs" dxfId="22" priority="8" operator="between">
      <formula>1</formula>
      <formula>100</formula>
    </cfRule>
  </conditionalFormatting>
  <conditionalFormatting sqref="O44">
    <cfRule type="cellIs" dxfId="21" priority="10" operator="between">
      <formula>1</formula>
      <formula>100</formula>
    </cfRule>
  </conditionalFormatting>
  <conditionalFormatting sqref="P44">
    <cfRule type="cellIs" dxfId="20" priority="11" operator="between">
      <formula>1</formula>
      <formula>100</formula>
    </cfRule>
  </conditionalFormatting>
  <conditionalFormatting sqref="Q27:Q32 E27:E34 G27:G34 I27:I34 K27:K34 M27:M34 O27:O34 S27:S34 U27:U34 W27:W34 Y27:Y34 AA27:AA34 O37:O41 Q37:Q41 E37:E44 G37:G44 I37:I44 K37:K44 M37:M44 S37:S44 U37:U44 W37:W44 Y37:Y44 AA37:AA44">
    <cfRule type="cellIs" dxfId="19" priority="9" operator="between">
      <formula>1</formula>
      <formula>100</formula>
    </cfRule>
  </conditionalFormatting>
  <conditionalFormatting sqref="Q34">
    <cfRule type="cellIs" dxfId="18" priority="37" operator="between">
      <formula>1</formula>
      <formula>100</formula>
    </cfRule>
  </conditionalFormatting>
  <conditionalFormatting sqref="Q44">
    <cfRule type="cellIs" dxfId="17" priority="13" operator="between">
      <formula>1</formula>
      <formula>100</formula>
    </cfRule>
  </conditionalFormatting>
  <printOptions horizontalCentered="1"/>
  <pageMargins left="0" right="0" top="0.43307086614173229" bottom="0.15748031496062992" header="0.35433070866141736" footer="0.19685039370078741"/>
  <pageSetup scale="44" fitToHeight="0" orientation="landscape" r:id="rId1"/>
  <headerFooter alignWithMargins="0">
    <oddFooter>Página &amp;P de &amp;F</oddFooter>
  </headerFooter>
  <rowBreaks count="4" manualBreakCount="4">
    <brk id="46" max="33" man="1"/>
    <brk id="84" max="33" man="1"/>
    <brk id="106" max="33" man="1"/>
    <brk id="127" max="33" man="1"/>
  </rowBreaks>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0E6C31EAB448A45A42E74017B5F4D9F" ma:contentTypeVersion="5" ma:contentTypeDescription="Crear nuevo documento." ma:contentTypeScope="" ma:versionID="458b2f02049a0f3b702b3780d1cd167b">
  <xsd:schema xmlns:xsd="http://www.w3.org/2001/XMLSchema" xmlns:xs="http://www.w3.org/2001/XMLSchema" xmlns:p="http://schemas.microsoft.com/office/2006/metadata/properties" xmlns:ns2="a3e73ca5-0196-4838-bfc0-8be9cc4111d5" xmlns:ns3="22817908-c1a5-4391-8764-eb358fb119e0" targetNamespace="http://schemas.microsoft.com/office/2006/metadata/properties" ma:root="true" ma:fieldsID="1730344d983d99a994dcb1bea7acd453" ns2:_="" ns3:_="">
    <xsd:import namespace="a3e73ca5-0196-4838-bfc0-8be9cc4111d5"/>
    <xsd:import namespace="22817908-c1a5-4391-8764-eb358fb119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e73ca5-0196-4838-bfc0-8be9cc411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817908-c1a5-4391-8764-eb358fb119e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96ABB3-ED77-4979-8284-51B1EE7D37DC}">
  <ds:schemaRefs>
    <ds:schemaRef ds:uri="http://purl.org/dc/dcmitype/"/>
    <ds:schemaRef ds:uri="http://schemas.microsoft.com/office/2006/documentManagement/types"/>
    <ds:schemaRef ds:uri="http://schemas.microsoft.com/office/2006/metadata/properties"/>
    <ds:schemaRef ds:uri="22817908-c1a5-4391-8764-eb358fb119e0"/>
    <ds:schemaRef ds:uri="http://schemas.microsoft.com/office/infopath/2007/PartnerControls"/>
    <ds:schemaRef ds:uri="http://purl.org/dc/elements/1.1/"/>
    <ds:schemaRef ds:uri="http://www.w3.org/XML/1998/namespace"/>
    <ds:schemaRef ds:uri="a3e73ca5-0196-4838-bfc0-8be9cc4111d5"/>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71DCDFC5-F176-42ED-836D-C2EBDC1D5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e73ca5-0196-4838-bfc0-8be9cc4111d5"/>
    <ds:schemaRef ds:uri="22817908-c1a5-4391-8764-eb358fb11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3BE75-589B-47A0-838C-AB044635E1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PLAN ANUAL 2024</vt:lpstr>
      <vt:lpstr>Prog. Cap SG-SST Formación PESV</vt:lpstr>
      <vt:lpstr>Plan de Comunicaciones SST</vt:lpstr>
      <vt:lpstr>Programa de Cuidado de la Salud</vt:lpstr>
      <vt:lpstr>SVE-Psicosocial</vt:lpstr>
      <vt:lpstr>PVE-DME</vt:lpstr>
      <vt:lpstr>HIGIENE Y SEGURIDAD IND.</vt:lpstr>
      <vt:lpstr>EMERGENCIAS</vt:lpstr>
      <vt:lpstr>IPEVIAL</vt:lpstr>
      <vt:lpstr>Programa TECNOCOM TEL</vt:lpstr>
      <vt:lpstr>EMERGENCIAS!Área_de_impresión</vt:lpstr>
      <vt:lpstr>'HIGIENE Y SEGURIDAD IND.'!Área_de_impresión</vt:lpstr>
      <vt:lpstr>IPEVIAL!Área_de_impresión</vt:lpstr>
      <vt:lpstr>'Programa TECNOCOM TEL'!Área_de_impresión</vt:lpstr>
      <vt:lpstr>'PVE-DME'!Área_de_impresión</vt:lpstr>
      <vt:lpstr>EMERGENCIAS!Títulos_a_imprimir</vt:lpstr>
      <vt:lpstr>'HIGIENE Y SEGURIDAD IND.'!Títulos_a_imprimir</vt:lpstr>
      <vt:lpstr>IPEVIAL!Títulos_a_imprimir</vt:lpstr>
      <vt:lpstr>'Programa de Cuidado de la Salud'!Títulos_a_imprimir</vt:lpstr>
      <vt:lpstr>'Programa TECNOCOM TEL'!Títulos_a_imprimir</vt:lpstr>
      <vt:lpstr>'PVE-DME'!Títulos_a_imprimir</vt:lpstr>
      <vt:lpstr>'SVE-Psicosocial'!Títulos_a_imprimir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Moré Picon, Adriana Julieta</dc:creator>
  <cp:keywords/>
  <dc:description/>
  <cp:lastModifiedBy>Ingrid Mayerly Suarez Ladino</cp:lastModifiedBy>
  <cp:revision/>
  <dcterms:created xsi:type="dcterms:W3CDTF">2016-12-21T19:36:18Z</dcterms:created>
  <dcterms:modified xsi:type="dcterms:W3CDTF">2024-01-16T16:16:50Z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0x01010040E6C31EAB448A45A42E74017B5F4D9F</vt:lpwstr>
  </property>
  <property fmtid="{D5CDD505-2E9C-101B-9397-08002B2CF9AE}" pid="3" name="MediaServiceImageTags">
    <vt:lpwstr/>
  </property>
</Properties>
</file>