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cvillanueva_mineducacion_gov_co/Documents/Escritorio/CONTABILIDAD/TRABAJO EN CASA/CUENTAS PATTY/2023/CUENTAS 24-47-54-58 SUBVENCIONES, SGP y OTRAS TRANSFERENCIAS 2023/FEBRERO 2023/"/>
    </mc:Choice>
  </mc:AlternateContent>
  <xr:revisionPtr revIDLastSave="30" documentId="8_{C3C6758B-7D37-4E5F-9628-4F80080B165E}" xr6:coauthVersionLast="47" xr6:coauthVersionMax="47" xr10:uidLastSave="{98DBF4D5-FBA5-471B-9D1C-C6951DEE0994}"/>
  <bookViews>
    <workbookView xWindow="-120" yWindow="-120" windowWidth="29040" windowHeight="15840" tabRatio="691" xr2:uid="{00000000-000D-0000-FFFF-FFFF00000000}"/>
  </bookViews>
  <sheets>
    <sheet name="Otras trans" sheetId="1" r:id="rId1"/>
    <sheet name="542305001 Prog Educa" sheetId="3" r:id="rId2"/>
  </sheets>
  <externalReferences>
    <externalReference r:id="rId3"/>
  </externalReferences>
  <definedNames>
    <definedName name="_DIS2008" localSheetId="1">#REF!</definedName>
    <definedName name="_DIS2008">#REF!</definedName>
    <definedName name="_xlnm._FilterDatabase" localSheetId="1" hidden="1">'542305001 Prog Educa'!$A$3:$X$292</definedName>
    <definedName name="_xlnm._FilterDatabase" localSheetId="0" hidden="1">'Otras trans'!$A$3:$BM$68</definedName>
    <definedName name="CERTIAPORTES12008" localSheetId="1">#REF!</definedName>
    <definedName name="CERTIAPORTES12008">#REF!</definedName>
    <definedName name="CERTIAPORTES22008" localSheetId="1">#REF!</definedName>
    <definedName name="CERTIAPORTES22008">#REF!</definedName>
    <definedName name="CERTICALIDAD2008" localSheetId="1">#REF!</definedName>
    <definedName name="CERTICALIDAD2008">#REF!</definedName>
    <definedName name="CERTIDEUDA2008" localSheetId="1">#REF!</definedName>
    <definedName name="CERTIDEUDA2008">#REF!</definedName>
    <definedName name="CERTIFICADOS2008" localSheetId="1">#REF!</definedName>
    <definedName name="CERTIFICADOS2008">#REF!</definedName>
    <definedName name="CERTISERVICIOS2008" localSheetId="1">#REF!</definedName>
    <definedName name="CERTISERVICIOS2008">#REF!</definedName>
    <definedName name="DISAPORTES12008" localSheetId="1">#REF!</definedName>
    <definedName name="DISAPORTES12008">#REF!</definedName>
    <definedName name="DISAPORTES22008" localSheetId="1">#REF!</definedName>
    <definedName name="DISAPORTES22008">#REF!</definedName>
    <definedName name="DISCALIDAD2008" localSheetId="1">#REF!</definedName>
    <definedName name="DISCALIDAD2008">#REF!</definedName>
    <definedName name="DISDEUDA2008" localSheetId="1">#REF!</definedName>
    <definedName name="DISDEUDA2008">#REF!</definedName>
    <definedName name="DISPENSION2008" localSheetId="1">#REF!</definedName>
    <definedName name="DISPENSION2008">#REF!</definedName>
    <definedName name="DISSERVICIOS2008" localSheetId="1">#REF!</definedName>
    <definedName name="DISSERVICIOS2008">#REF!</definedName>
    <definedName name="nit" localSheetId="1">#REF!</definedName>
    <definedName name="nit">#REF!</definedName>
    <definedName name="NOCERTICALIDAD" localSheetId="1">#REF!</definedName>
    <definedName name="NOCERTICALIDAD">#REF!</definedName>
    <definedName name="NOCERTIFICADOS2008" localSheetId="1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4" i="1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63" i="3"/>
  <c r="H290" i="3"/>
  <c r="J68" i="1"/>
  <c r="K68" i="1"/>
  <c r="L68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4" i="1"/>
  <c r="M68" i="1" s="1"/>
  <c r="F290" i="3"/>
  <c r="H68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4" i="1"/>
  <c r="I68" i="1" s="1"/>
  <c r="G68" i="1"/>
  <c r="AA291" i="3" l="1"/>
  <c r="AB291" i="3" l="1"/>
  <c r="W291" i="3"/>
  <c r="Y291" i="3"/>
  <c r="U291" i="3" l="1"/>
  <c r="G291" i="3" l="1"/>
  <c r="I291" i="3"/>
  <c r="K291" i="3"/>
  <c r="M291" i="3"/>
  <c r="O291" i="3"/>
  <c r="Q291" i="3"/>
  <c r="S291" i="3"/>
  <c r="E291" i="3"/>
  <c r="J291" i="3" l="1"/>
  <c r="H291" i="3"/>
  <c r="L291" i="3" l="1"/>
  <c r="N291" i="3" l="1"/>
  <c r="P291" i="3" l="1"/>
  <c r="R291" i="3" l="1"/>
  <c r="T291" i="3" l="1"/>
  <c r="V291" i="3" l="1"/>
  <c r="X291" i="3" l="1"/>
  <c r="Z291" i="3"/>
  <c r="F291" i="3" l="1"/>
</calcChain>
</file>

<file path=xl/sharedStrings.xml><?xml version="1.0" encoding="utf-8"?>
<sst xmlns="http://schemas.openxmlformats.org/spreadsheetml/2006/main" count="766" uniqueCount="644">
  <si>
    <t>NIT</t>
  </si>
  <si>
    <t>CODIGO CONTADURIA</t>
  </si>
  <si>
    <t>TERCERO</t>
  </si>
  <si>
    <t>UNIVERSIDAD DE NARIÑO</t>
  </si>
  <si>
    <t>contabilidad@udenar.edu.co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</si>
  <si>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</si>
  <si>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</si>
  <si>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</si>
  <si>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</si>
  <si>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</si>
  <si>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</si>
  <si>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</si>
  <si>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</si>
  <si>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</si>
  <si>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</si>
  <si>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</si>
  <si>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</si>
  <si>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</si>
  <si>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UNIVERSIDAD DE CALDAS</t>
  </si>
  <si>
    <t>UNIVERSIDAD DE ANTIOQUIA</t>
  </si>
  <si>
    <t>COLEGIO MAYOR DE ANTIOQUIA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</si>
  <si>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</si>
  <si>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</si>
  <si>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</si>
  <si>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</si>
  <si>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</si>
  <si>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</si>
  <si>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</si>
  <si>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</si>
  <si>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</si>
  <si>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</si>
  <si>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</si>
  <si>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</si>
  <si>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</si>
  <si>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</si>
  <si>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</si>
  <si>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</si>
  <si>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</si>
  <si>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</si>
  <si>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</si>
  <si>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INSTITUTO TECNOLOGICO PASCUAL BRAVO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</si>
  <si>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</si>
  <si>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</si>
  <si>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</si>
  <si>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</si>
  <si>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</si>
  <si>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</si>
  <si>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</si>
  <si>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</si>
  <si>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</si>
  <si>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</si>
  <si>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</si>
  <si>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</si>
  <si>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</si>
  <si>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</si>
  <si>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</si>
  <si>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</si>
  <si>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</si>
  <si>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</si>
  <si>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</si>
  <si>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</si>
  <si>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</si>
  <si>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</si>
  <si>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</si>
  <si>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</si>
  <si>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</si>
  <si>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</si>
  <si>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</si>
  <si>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</si>
  <si>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</si>
  <si>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</si>
  <si>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</si>
  <si>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diana.amado01@uptc.edu.co</t>
  </si>
  <si>
    <t xml:space="preserve">COLEGIO DE BOYACA </t>
  </si>
  <si>
    <t>rodolforondon@yahoo.com;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</si>
  <si>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</si>
  <si>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</si>
  <si>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</si>
  <si>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</si>
  <si>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</si>
  <si>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contab@udistrital.edu.co;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</si>
  <si>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</si>
  <si>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</si>
  <si>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</si>
  <si>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</si>
  <si>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</si>
  <si>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</si>
  <si>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</si>
  <si>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</si>
  <si>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</si>
  <si>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</si>
  <si>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</si>
  <si>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contabilidad@correo.unicordoba.edu.co</t>
  </si>
  <si>
    <t>martha.marulanda@udea.edu.co</t>
  </si>
  <si>
    <t>COLEGIO INTEGRADO NACIONAL ORIENTE DE CALDAS</t>
  </si>
  <si>
    <t>contabilidad@unillanos.edu.co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</si>
  <si>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</si>
  <si>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</si>
  <si>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</si>
  <si>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</si>
  <si>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</si>
  <si>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</si>
  <si>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</si>
  <si>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</si>
  <si>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</si>
  <si>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</si>
  <si>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</si>
  <si>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</si>
  <si>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</si>
  <si>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</si>
  <si>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</si>
  <si>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</si>
  <si>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</si>
  <si>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</si>
  <si>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</si>
  <si>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</si>
  <si>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</si>
  <si>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</si>
  <si>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</si>
  <si>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</si>
  <si>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</si>
  <si>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</si>
  <si>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</si>
  <si>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</si>
  <si>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</si>
  <si>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</si>
  <si>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</si>
  <si>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</si>
  <si>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</si>
  <si>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</si>
  <si>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</si>
  <si>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</si>
  <si>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</si>
  <si>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</si>
  <si>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</si>
  <si>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</si>
  <si>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</si>
  <si>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</si>
  <si>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</si>
  <si>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</si>
  <si>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</si>
  <si>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</si>
  <si>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</si>
  <si>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</si>
  <si>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</si>
  <si>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</si>
  <si>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</si>
  <si>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</si>
  <si>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</si>
  <si>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</si>
  <si>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</si>
  <si>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</si>
  <si>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</si>
  <si>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</si>
  <si>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</si>
  <si>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</si>
  <si>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</si>
  <si>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</si>
  <si>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</si>
  <si>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</si>
  <si>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</si>
  <si>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</si>
  <si>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</si>
  <si>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</si>
  <si>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</si>
  <si>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</si>
  <si>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</si>
  <si>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</si>
  <si>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</si>
  <si>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</si>
  <si>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</si>
  <si>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</si>
  <si>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</si>
  <si>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</si>
  <si>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</si>
  <si>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</si>
  <si>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</si>
  <si>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</si>
  <si>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</si>
  <si>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</si>
  <si>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</si>
  <si>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</si>
  <si>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</si>
  <si>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</si>
  <si>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</si>
  <si>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</si>
  <si>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</si>
  <si>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</si>
  <si>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</si>
  <si>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</si>
  <si>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</si>
  <si>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</si>
  <si>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</si>
  <si>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</si>
  <si>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</si>
  <si>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</si>
  <si>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</si>
  <si>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</si>
  <si>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</si>
  <si>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</si>
  <si>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</si>
  <si>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</si>
  <si>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</si>
  <si>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</si>
  <si>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</si>
  <si>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</si>
  <si>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</si>
  <si>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</si>
  <si>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</si>
  <si>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</si>
  <si>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</si>
  <si>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</si>
  <si>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</si>
  <si>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</si>
  <si>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</si>
  <si>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</si>
  <si>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</si>
  <si>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</si>
  <si>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</si>
  <si>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</si>
  <si>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</si>
  <si>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</si>
  <si>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</si>
  <si>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</si>
  <si>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</si>
  <si>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</si>
  <si>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</si>
  <si>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</si>
  <si>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</si>
  <si>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</si>
  <si>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</si>
  <si>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</si>
  <si>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</si>
  <si>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</si>
  <si>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</si>
  <si>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</si>
  <si>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</si>
  <si>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</si>
  <si>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</si>
  <si>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</si>
  <si>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</si>
  <si>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</si>
  <si>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</si>
  <si>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</si>
  <si>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</si>
  <si>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</si>
  <si>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</si>
  <si>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</si>
  <si>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</si>
  <si>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</si>
  <si>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</si>
  <si>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</si>
  <si>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</si>
  <si>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</si>
  <si>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</si>
  <si>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</si>
  <si>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</si>
  <si>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</si>
  <si>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</si>
  <si>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</si>
  <si>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</si>
  <si>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</si>
  <si>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</si>
  <si>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</si>
  <si>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</si>
  <si>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</si>
  <si>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</si>
  <si>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</si>
  <si>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</si>
  <si>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</si>
  <si>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</si>
  <si>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</si>
  <si>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</si>
  <si>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</si>
  <si>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</si>
  <si>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</si>
  <si>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</si>
  <si>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</si>
  <si>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</si>
  <si>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</si>
  <si>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</si>
  <si>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</si>
  <si>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</si>
  <si>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</si>
  <si>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</si>
  <si>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</si>
  <si>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</si>
  <si>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</si>
  <si>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</si>
  <si>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</si>
  <si>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</si>
  <si>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</si>
  <si>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</si>
  <si>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</si>
  <si>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</si>
  <si>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</si>
  <si>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</si>
  <si>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</si>
  <si>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</si>
  <si>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</si>
  <si>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</si>
  <si>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</si>
  <si>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</si>
  <si>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</si>
  <si>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</si>
  <si>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</si>
  <si>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</si>
  <si>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</si>
  <si>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</si>
  <si>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</si>
  <si>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</si>
  <si>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</si>
  <si>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</si>
  <si>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</si>
  <si>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</si>
  <si>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</si>
  <si>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</si>
  <si>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</si>
  <si>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</si>
  <si>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</si>
  <si>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</si>
  <si>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</si>
  <si>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</si>
  <si>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</si>
  <si>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</si>
  <si>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</si>
  <si>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</si>
  <si>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</si>
  <si>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</si>
  <si>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</si>
  <si>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</si>
  <si>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</si>
  <si>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</si>
  <si>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</si>
  <si>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</si>
  <si>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</si>
  <si>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</si>
  <si>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</si>
  <si>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</si>
  <si>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</si>
  <si>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</si>
  <si>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</si>
  <si>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</si>
  <si>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</si>
  <si>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</si>
  <si>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</si>
  <si>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</si>
  <si>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</si>
  <si>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</si>
  <si>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</si>
  <si>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</si>
  <si>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</si>
  <si>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</si>
  <si>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</si>
  <si>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</si>
  <si>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</si>
  <si>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</si>
  <si>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</si>
  <si>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</si>
  <si>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</si>
  <si>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</si>
  <si>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</si>
  <si>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</si>
  <si>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</si>
  <si>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</si>
  <si>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</si>
  <si>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</si>
  <si>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</si>
  <si>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</si>
  <si>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</si>
  <si>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</si>
  <si>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</si>
  <si>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</si>
  <si>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</si>
  <si>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</si>
  <si>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</si>
  <si>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</si>
  <si>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</si>
  <si>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</si>
  <si>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</si>
  <si>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</si>
  <si>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</si>
  <si>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</si>
  <si>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</si>
  <si>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</si>
  <si>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</si>
  <si>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</si>
  <si>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</si>
  <si>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</si>
  <si>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</si>
  <si>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</si>
  <si>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</si>
  <si>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</si>
  <si>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</si>
  <si>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</si>
  <si>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</si>
  <si>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</si>
  <si>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</si>
  <si>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</si>
  <si>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</si>
  <si>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</si>
  <si>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</si>
  <si>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</si>
  <si>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</si>
  <si>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</si>
  <si>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</si>
  <si>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</si>
  <si>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</si>
  <si>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</si>
  <si>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</si>
  <si>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</si>
  <si>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</si>
  <si>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</si>
  <si>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</si>
  <si>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</si>
  <si>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</si>
  <si>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</si>
  <si>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</si>
  <si>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</si>
  <si>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</si>
  <si>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</si>
  <si>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</si>
  <si>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</si>
  <si>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</si>
  <si>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</si>
  <si>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</si>
  <si>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</si>
  <si>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</si>
  <si>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</si>
  <si>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</si>
  <si>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</si>
  <si>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</si>
  <si>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</si>
  <si>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</si>
  <si>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</si>
  <si>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</si>
  <si>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</si>
  <si>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</si>
  <si>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</si>
  <si>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</si>
  <si>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</si>
  <si>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</si>
  <si>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</si>
  <si>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</si>
  <si>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</si>
  <si>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</si>
  <si>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</si>
  <si>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</si>
  <si>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</si>
  <si>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</si>
  <si>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</si>
  <si>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</si>
  <si>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</si>
  <si>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</si>
  <si>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</si>
  <si>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</si>
  <si>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</si>
  <si>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</si>
  <si>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</si>
  <si>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</si>
  <si>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</si>
  <si>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</si>
  <si>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</si>
  <si>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</si>
  <si>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</si>
  <si>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</si>
  <si>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</si>
  <si>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</si>
  <si>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</si>
  <si>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</si>
  <si>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</si>
  <si>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</si>
  <si>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</si>
  <si>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</si>
  <si>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</si>
  <si>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</si>
  <si>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</si>
  <si>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</si>
  <si>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</si>
  <si>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</si>
  <si>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</si>
  <si>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</si>
  <si>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</si>
  <si>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</si>
  <si>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</si>
  <si>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</si>
  <si>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</si>
  <si>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</si>
  <si>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</si>
  <si>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</si>
  <si>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</si>
  <si>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</si>
  <si>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</si>
  <si>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</si>
  <si>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</si>
  <si>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</si>
  <si>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</si>
  <si>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</si>
  <si>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</si>
  <si>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</si>
  <si>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</si>
  <si>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</si>
  <si>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</si>
  <si>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</si>
  <si>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</si>
  <si>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</si>
  <si>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</si>
  <si>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</si>
  <si>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</si>
  <si>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</si>
  <si>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</si>
  <si>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</si>
  <si>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</si>
  <si>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</si>
  <si>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</si>
  <si>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</si>
  <si>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</si>
  <si>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</si>
  <si>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</si>
  <si>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</si>
  <si>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</si>
  <si>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</si>
  <si>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</si>
  <si>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</si>
  <si>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</si>
  <si>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</si>
  <si>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</si>
  <si>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</si>
  <si>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</si>
  <si>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</si>
  <si>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</si>
  <si>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</si>
  <si>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</si>
  <si>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</si>
  <si>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</si>
  <si>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</si>
  <si>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</si>
  <si>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</si>
  <si>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</si>
  <si>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</si>
  <si>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</si>
  <si>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</si>
  <si>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</si>
  <si>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</si>
  <si>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</si>
  <si>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</si>
  <si>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</si>
  <si>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</si>
  <si>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</si>
  <si>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</si>
  <si>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</si>
  <si>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</si>
  <si>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</si>
  <si>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</si>
  <si>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</si>
  <si>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</si>
  <si>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</si>
  <si>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</si>
  <si>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</si>
  <si>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</si>
  <si>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</si>
  <si>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</si>
  <si>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</si>
  <si>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</si>
  <si>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</si>
  <si>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</si>
  <si>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</si>
  <si>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</si>
  <si>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</si>
  <si>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</si>
  <si>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</si>
  <si>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</si>
  <si>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</si>
  <si>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</si>
  <si>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</si>
  <si>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</si>
  <si>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</si>
  <si>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</si>
  <si>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</si>
  <si>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</si>
  <si>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</si>
  <si>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</si>
  <si>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</si>
  <si>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</si>
  <si>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</si>
  <si>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</si>
  <si>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</si>
  <si>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</si>
  <si>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</si>
  <si>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UNIVERSIDAD INTERNACIONAL DEL TROPICO AMERICANO</t>
  </si>
  <si>
    <t>rectoria@unitropico.edu.co</t>
  </si>
  <si>
    <t>nora.castano@antioquia.gov.co; contador@iudigital.edu.co</t>
  </si>
  <si>
    <t>uaiincric@uaiinpebi-cric.edu.co</t>
  </si>
  <si>
    <t>INSTITUCIÓN UNIVERSITARIA MAYOR DE CARTAGENA</t>
  </si>
  <si>
    <t>MOVIMIENTOS DE ENERO 2023</t>
  </si>
  <si>
    <t>SALDOS A 31 DE ENERO DE 2023</t>
  </si>
  <si>
    <t>MOVIMIENTOS DE FEBRERO 2023</t>
  </si>
  <si>
    <t>SALDOS A 28 DE FEBRERO DE 2023</t>
  </si>
  <si>
    <t>MOVIMIENTOS DE MARZO 2023</t>
  </si>
  <si>
    <t>SALDOS A 31 DE MARZO DE 2023</t>
  </si>
  <si>
    <t>MOVIMIENTOS DE ABRIL 2023</t>
  </si>
  <si>
    <t>SALDOS A 30 DE ABRIL DE 2023</t>
  </si>
  <si>
    <t>MOVIMIENTOS DE MAYO 2023</t>
  </si>
  <si>
    <t>SALDOS A 31 DE MAYUO DE 2023</t>
  </si>
  <si>
    <t>MOVIMIENTOS DE JUNIO 2023</t>
  </si>
  <si>
    <t>SALDOS A 30 DE JUNIO DE 2023</t>
  </si>
  <si>
    <t>MOVIMIENTOS DE JULIO 2023</t>
  </si>
  <si>
    <t>SALDOS A 31 DE JULIO DE 2023</t>
  </si>
  <si>
    <t>MOVIMIENTOS DE AGOSTO 2023</t>
  </si>
  <si>
    <t>SALDOS A 31 DE AGOSTO DE 2023</t>
  </si>
  <si>
    <t>MOVIMIENTOS DE SEPTIEMBRE 2023</t>
  </si>
  <si>
    <t>SALDOS A 31 DE SEPTIEMBRE DE 2023</t>
  </si>
  <si>
    <t>MOVIMIENTOS DE OCTUBRE 2023</t>
  </si>
  <si>
    <t>SALDOS A 31 DE OCTUBRE DE 2023</t>
  </si>
  <si>
    <t>MOVIMIENTOS DE NOVIEMBRE 2023</t>
  </si>
  <si>
    <t>SALDOS A 30 DE NOVIEMBRE DE 2023</t>
  </si>
  <si>
    <t>MOVIMIENTOS DE DICIEMBRE 2023</t>
  </si>
  <si>
    <t>SALDOS A 31 DE DICIEMBRE DE 2023</t>
  </si>
  <si>
    <t>MOVIMIENTOS DE ENERO DE 2023</t>
  </si>
  <si>
    <t>SALDO A 31 DE ENERO DE 2023</t>
  </si>
  <si>
    <t>MOVIMIENTOS DE FEBRERO DE 2023</t>
  </si>
  <si>
    <t>SALDO A 28 DE FEBRERO DE 2023</t>
  </si>
  <si>
    <t>MOVIMIENTOS DE MARZO DE 2023</t>
  </si>
  <si>
    <t>SALDO A 31 DE MARZO DE 2023</t>
  </si>
  <si>
    <t>MOVIMIENTOS DE ABRIL DE 2023</t>
  </si>
  <si>
    <t>SALDO A 30 0E ABRL DE 2023</t>
  </si>
  <si>
    <t>MOVIMIENTOS DE MAYO DE 2023</t>
  </si>
  <si>
    <t>SALDO A 31 0E MAYO DE 2023</t>
  </si>
  <si>
    <t>MOVIMIENTOS DE JUNIO DE 2023</t>
  </si>
  <si>
    <t>SALDO A 30 DE JUNIO DE 2023</t>
  </si>
  <si>
    <t>MOVIMIENTOS DE JULIO DE 2023</t>
  </si>
  <si>
    <t>SALDO A 31 DE JULIO DE 2023</t>
  </si>
  <si>
    <t>MOVIMIENTOS DE AGOSTO DE 2023</t>
  </si>
  <si>
    <t>SALDO A 31 DE AGOSTO DE 2023</t>
  </si>
  <si>
    <t>MOVIMIENTOS DE SEPTIEMBRE DE 2023</t>
  </si>
  <si>
    <t>SALDO A 30 DE SEPTIEMBRE DE 2023</t>
  </si>
  <si>
    <t>MOVIMIENTOS DE OCTUBRE DE 2023</t>
  </si>
  <si>
    <t>SALDO A 31 DE OCTUBRE DE 2023</t>
  </si>
  <si>
    <t>MOVIMIENTOS DE NOVIEMBRE DE 2023</t>
  </si>
  <si>
    <t>SALDO A 30 DE NOVIEMBRE DE 2023</t>
  </si>
  <si>
    <t>MOVIMIENTOS DE DICIEMBRE DE 2023</t>
  </si>
  <si>
    <t>SALDO A 30 DE DICIEMBRE DE 2023</t>
  </si>
  <si>
    <t>SALDO A 31 DE DICIEMBRE DE 2023</t>
  </si>
  <si>
    <t>CORREO ELECTRONICO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</si>
</sst>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  <numFmt numFmtId="171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4" fillId="0" borderId="0"/>
    <xf numFmtId="165" fontId="1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" fillId="0" borderId="4" xfId="2" applyBorder="1" applyAlignment="1"/>
    <xf numFmtId="0" fontId="0" fillId="0" borderId="4" xfId="0" applyBorder="1" applyAlignment="1">
      <alignment horizontal="right" vertical="center"/>
    </xf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3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6" fillId="0" borderId="6" xfId="0" applyFont="1" applyBorder="1" applyAlignment="1">
      <alignment vertical="top" wrapText="1" readingOrder="1"/>
    </xf>
    <xf numFmtId="43" fontId="10" fillId="0" borderId="0" xfId="2" applyNumberFormat="1" applyFont="1">
      <alignment wrapText="1"/>
    </xf>
    <xf numFmtId="165" fontId="10" fillId="0" borderId="4" xfId="1" applyFont="1" applyBorder="1" applyAlignment="1">
      <alignment wrapText="1"/>
    </xf>
    <xf numFmtId="165" fontId="11" fillId="3" borderId="4" xfId="2" applyNumberFormat="1" applyFont="1" applyFill="1" applyBorder="1" applyAlignment="1"/>
    <xf numFmtId="165" fontId="1" fillId="0" borderId="4" xfId="1" applyFont="1" applyBorder="1" applyAlignment="1">
      <alignment wrapText="1"/>
    </xf>
    <xf numFmtId="0" fontId="12" fillId="0" borderId="4" xfId="3" applyFont="1" applyFill="1" applyBorder="1" applyAlignment="1" applyProtection="1"/>
    <xf numFmtId="165" fontId="1" fillId="0" borderId="4" xfId="2" applyNumberFormat="1" applyBorder="1" applyAlignment="1"/>
    <xf numFmtId="0" fontId="2" fillId="0" borderId="4" xfId="3" applyFill="1" applyBorder="1" applyAlignment="1" applyProtection="1"/>
    <xf numFmtId="0" fontId="10" fillId="0" borderId="4" xfId="2" applyFont="1" applyBorder="1">
      <alignment wrapText="1"/>
    </xf>
    <xf numFmtId="0" fontId="17" fillId="0" borderId="6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8" fillId="0" borderId="4" xfId="3" applyFont="1" applyFill="1" applyBorder="1" applyAlignment="1" applyProtection="1"/>
    <xf numFmtId="0" fontId="11" fillId="0" borderId="0" xfId="2" applyFont="1">
      <alignment wrapText="1"/>
    </xf>
    <xf numFmtId="170" fontId="16" fillId="0" borderId="6" xfId="0" applyNumberFormat="1" applyFont="1" applyBorder="1" applyAlignment="1">
      <alignment horizontal="right" vertical="top" wrapText="1" readingOrder="1"/>
    </xf>
    <xf numFmtId="0" fontId="16" fillId="0" borderId="10" xfId="0" applyFont="1" applyBorder="1" applyAlignment="1">
      <alignment vertical="top" wrapText="1" readingOrder="1"/>
    </xf>
    <xf numFmtId="165" fontId="1" fillId="6" borderId="4" xfId="1" applyFont="1" applyFill="1" applyBorder="1" applyAlignment="1">
      <alignment wrapText="1"/>
    </xf>
    <xf numFmtId="167" fontId="10" fillId="7" borderId="4" xfId="1" applyNumberFormat="1" applyFont="1" applyFill="1" applyBorder="1" applyAlignment="1">
      <alignment wrapText="1"/>
    </xf>
    <xf numFmtId="4" fontId="1" fillId="0" borderId="4" xfId="2" applyNumberFormat="1" applyBorder="1" applyAlignment="1">
      <alignment vertical="center"/>
    </xf>
    <xf numFmtId="0" fontId="16" fillId="0" borderId="4" xfId="0" applyFont="1" applyBorder="1" applyAlignment="1">
      <alignment vertical="top" wrapText="1" readingOrder="1"/>
    </xf>
    <xf numFmtId="170" fontId="16" fillId="0" borderId="0" xfId="0" applyNumberFormat="1" applyFont="1" applyAlignment="1">
      <alignment horizontal="right" vertical="top" wrapText="1" readingOrder="1"/>
    </xf>
    <xf numFmtId="169" fontId="2" fillId="0" borderId="5" xfId="3" applyNumberFormat="1" applyFill="1" applyBorder="1" applyProtection="1">
      <alignment vertical="top"/>
    </xf>
    <xf numFmtId="0" fontId="2" fillId="0" borderId="4" xfId="3" applyFill="1" applyBorder="1" applyAlignment="1" applyProtection="1">
      <alignment horizontal="left"/>
    </xf>
    <xf numFmtId="0" fontId="15" fillId="0" borderId="4" xfId="3" applyFont="1" applyFill="1" applyBorder="1" applyAlignment="1" applyProtection="1">
      <alignment horizontal="left"/>
    </xf>
    <xf numFmtId="0" fontId="2" fillId="0" borderId="0" xfId="3" applyFill="1" applyAlignment="1" applyProtection="1">
      <alignment vertical="center" wrapText="1"/>
    </xf>
    <xf numFmtId="1" fontId="10" fillId="0" borderId="7" xfId="2" applyNumberFormat="1" applyFont="1" applyBorder="1" applyAlignment="1"/>
    <xf numFmtId="1" fontId="10" fillId="0" borderId="8" xfId="2" applyNumberFormat="1" applyFont="1" applyBorder="1" applyAlignment="1"/>
    <xf numFmtId="0" fontId="10" fillId="0" borderId="7" xfId="2" applyFont="1" applyBorder="1" applyAlignment="1"/>
    <xf numFmtId="167" fontId="10" fillId="0" borderId="8" xfId="1" applyNumberFormat="1" applyFont="1" applyBorder="1" applyAlignment="1">
      <alignment wrapText="1"/>
    </xf>
    <xf numFmtId="165" fontId="10" fillId="0" borderId="8" xfId="2" applyNumberFormat="1" applyFont="1" applyBorder="1" applyAlignment="1"/>
    <xf numFmtId="165" fontId="1" fillId="0" borderId="8" xfId="1" applyFont="1" applyBorder="1" applyAlignment="1">
      <alignment wrapText="1"/>
    </xf>
    <xf numFmtId="0" fontId="16" fillId="0" borderId="11" xfId="0" applyFont="1" applyBorder="1" applyAlignment="1">
      <alignment vertical="top" wrapText="1" readingOrder="1"/>
    </xf>
    <xf numFmtId="1" fontId="10" fillId="0" borderId="12" xfId="2" applyNumberFormat="1" applyFont="1" applyBorder="1" applyAlignment="1"/>
    <xf numFmtId="167" fontId="10" fillId="0" borderId="13" xfId="1" applyNumberFormat="1" applyFont="1" applyBorder="1" applyAlignment="1">
      <alignment wrapText="1"/>
    </xf>
    <xf numFmtId="165" fontId="10" fillId="0" borderId="13" xfId="2" applyNumberFormat="1" applyFont="1" applyBorder="1" applyAlignment="1"/>
    <xf numFmtId="165" fontId="1" fillId="0" borderId="13" xfId="1" applyFont="1" applyBorder="1" applyAlignment="1">
      <alignment wrapText="1"/>
    </xf>
    <xf numFmtId="170" fontId="16" fillId="0" borderId="6" xfId="0" applyNumberFormat="1" applyFont="1" applyBorder="1" applyAlignment="1">
      <alignment vertical="top" wrapText="1" readingOrder="1"/>
    </xf>
    <xf numFmtId="0" fontId="11" fillId="5" borderId="4" xfId="2" applyFont="1" applyFill="1" applyBorder="1" applyAlignment="1">
      <alignment horizontal="center" vertical="justify"/>
    </xf>
    <xf numFmtId="171" fontId="10" fillId="0" borderId="0" xfId="2" applyNumberFormat="1" applyFont="1">
      <alignment wrapText="1"/>
    </xf>
    <xf numFmtId="3" fontId="10" fillId="0" borderId="0" xfId="2" applyNumberFormat="1" applyFont="1">
      <alignment wrapText="1"/>
    </xf>
    <xf numFmtId="165" fontId="10" fillId="0" borderId="0" xfId="2" applyNumberFormat="1" applyFont="1">
      <alignment wrapText="1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mineducaciongovco-my.sharepoint.com/personal/cvillanueva_mineducacion_gov_co/Documents/Escritorio/CONTABILIDAD/TRABAJO%20EN%20CASA/OPERACIONES%20RECIPROCAS%202021-2022/OPERACIONES%20RECIPROCAS%20IV%20TRIMESTRE%202022/CONTACTOS%20CIRUCULARIZACION.xlsx" TargetMode="External"/><Relationship Id="rId2" Type="http://schemas.microsoft.com/office/2019/04/relationships/externalLinkLongPath" Target="/personal/cvillanueva_mineducacion_gov_co/Documents/Escritorio/CONTABILIDAD/TRABAJO%20EN%20CASA/OPERACIONES%20RECIPROCAS%202021-2022/OPERACIONES%20RECIPROCAS%20IV%20TRIMESTRE%202022/CONTACTOS%20CIRUCULARIZACION.xlsx?59AD97D0" TargetMode="External"/><Relationship Id="rId1" Type="http://schemas.openxmlformats.org/officeDocument/2006/relationships/externalLinkPath" Target="file:///\\59AD97D0\CONTACTOS%20CIRUCULARIZ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ENVIO SONIA"/>
      <sheetName val="CONSOLIDADO"/>
      <sheetName val="Hoja1"/>
      <sheetName val="Hoja2"/>
      <sheetName val="Hoja2 (2)"/>
    </sheetNames>
    <sheetDataSet>
      <sheetData sheetId="0"/>
      <sheetData sheetId="1"/>
      <sheetData sheetId="2"/>
      <sheetData sheetId="3"/>
      <sheetData sheetId="4">
        <row r="1138">
          <cell r="C1138">
            <v>210115401</v>
          </cell>
          <cell r="D1138" t="str">
            <v>MUNICIPIO DE LA VICTORIA</v>
          </cell>
          <cell r="E1138" t="str">
            <v>contactenos@lavictoria-boyaca.gov.co</v>
          </cell>
        </row>
        <row r="1139">
          <cell r="C1139">
            <v>213985139</v>
          </cell>
          <cell r="D1139" t="str">
            <v>MUNICIPIO DE MANI</v>
          </cell>
          <cell r="E1139" t="str">
            <v>contactenos@mani-casanare.gov.co</v>
          </cell>
        </row>
        <row r="1140">
          <cell r="C1140">
            <v>211085410</v>
          </cell>
          <cell r="D1140" t="str">
            <v>MUNICIPIO DE TAURAMENA</v>
          </cell>
          <cell r="E1140" t="str">
            <v>hacienda@tauramena-casanare.gov.co</v>
          </cell>
        </row>
        <row r="1141">
          <cell r="C1141">
            <v>214615646</v>
          </cell>
          <cell r="D1141" t="str">
            <v>MUNICIPIO DE SAMACA</v>
          </cell>
          <cell r="E1141" t="str">
            <v>contactenos@samaca-boyaca.gov.co</v>
          </cell>
        </row>
        <row r="1142">
          <cell r="C1142">
            <v>219215092</v>
          </cell>
          <cell r="D1142" t="str">
            <v>MUNICIPIO DE BETEITIVA</v>
          </cell>
          <cell r="E1142" t="str">
            <v>contactenos@beteitiva-boyaca.gov.co</v>
          </cell>
        </row>
        <row r="1143">
          <cell r="C1143">
            <v>213013430</v>
          </cell>
          <cell r="D1143" t="str">
            <v>MUNICIPIO DE MAGANGUE   ALCALDIA MUNICIPAL</v>
          </cell>
          <cell r="E1143" t="str">
            <v>secretariadehacienda@magangue-bolivar.gov.co</v>
          </cell>
        </row>
        <row r="1144">
          <cell r="C1144">
            <v>216115761</v>
          </cell>
          <cell r="D1144" t="str">
            <v>MUNICIPIO DE SOMONDOCO</v>
          </cell>
          <cell r="E1144" t="str">
            <v>alcaldia@somondoco-boyaca.gov.co</v>
          </cell>
        </row>
        <row r="1145">
          <cell r="C1145">
            <v>216154261</v>
          </cell>
          <cell r="D1145" t="str">
            <v>MUNICIPIO DE EL ZULIA</v>
          </cell>
          <cell r="E1145" t="str">
            <v>alcaldia@elzulia-nortedesantander.gov.co</v>
          </cell>
        </row>
        <row r="1146">
          <cell r="C1146">
            <v>213570235</v>
          </cell>
          <cell r="D1146" t="str">
            <v>MUNICIPIO DE GALERAS</v>
          </cell>
          <cell r="E1146" t="str">
            <v>alcaldiagaleras@gmail.com</v>
          </cell>
        </row>
        <row r="1147">
          <cell r="C1147">
            <v>210070400</v>
          </cell>
          <cell r="D1147" t="str">
            <v>MUNICIPIO DE LA UNION</v>
          </cell>
          <cell r="E1147" t="str">
            <v>marielismarsiglia@hotmail.com</v>
          </cell>
        </row>
        <row r="1148">
          <cell r="C1148">
            <v>218586885</v>
          </cell>
          <cell r="D1148" t="str">
            <v>MUNICIPIO DE VILLAGARZON</v>
          </cell>
          <cell r="E1148" t="str">
            <v>despacho@villagarzon-putumayo.com.co</v>
          </cell>
        </row>
        <row r="1149">
          <cell r="C1149">
            <v>217023670</v>
          </cell>
          <cell r="D1149" t="str">
            <v>MUNICIPIO DE SAN ANDRES DE SOTAVENTO</v>
          </cell>
          <cell r="E1149" t="str">
            <v>alcaldia@sanandresdesotavento-cordoba.gov.co</v>
          </cell>
        </row>
        <row r="1150">
          <cell r="C1150">
            <v>216850568</v>
          </cell>
          <cell r="D1150" t="str">
            <v>MUNICIPIO DE PUERTO GAITAN</v>
          </cell>
          <cell r="E1150" t="str">
            <v>haciendapuertogaitan@yahoo.com</v>
          </cell>
        </row>
        <row r="1151">
          <cell r="C1151">
            <v>218025580</v>
          </cell>
          <cell r="D1151" t="str">
            <v>MUNICIPIO DE PULI</v>
          </cell>
          <cell r="E1151" t="str">
            <v>contactenos@puli-cundinamarca.gov.co</v>
          </cell>
        </row>
        <row r="1152">
          <cell r="C1152">
            <v>111818000</v>
          </cell>
          <cell r="D1152" t="str">
            <v>DEPARTAMENTO DEL CAQUETA</v>
          </cell>
          <cell r="E1152" t="str">
            <v>contabilidad@caqueta.gov.co</v>
          </cell>
        </row>
        <row r="1153">
          <cell r="C1153">
            <v>119999000</v>
          </cell>
          <cell r="D1153" t="str">
            <v>DEPARTAMENTO DEL VICHADA</v>
          </cell>
          <cell r="E1153" t="str">
            <v>presupuesto@gobvichada.gov.co</v>
          </cell>
        </row>
        <row r="1154">
          <cell r="C1154">
            <v>118686000</v>
          </cell>
          <cell r="D1154" t="str">
            <v>DEPARTAMENTO DEL PUTUMAYO</v>
          </cell>
          <cell r="E1154" t="str">
            <v>contabilidad@putumayo.gov.co</v>
          </cell>
        </row>
        <row r="1155">
          <cell r="C1155">
            <v>215425754</v>
          </cell>
          <cell r="D1155" t="str">
            <v>MUNICIPIO DE SOACHA</v>
          </cell>
          <cell r="E1155" t="str">
            <v>contabilidadsoacha@hotmail.com</v>
          </cell>
        </row>
        <row r="1156">
          <cell r="C1156">
            <v>218013780</v>
          </cell>
          <cell r="D1156" t="str">
            <v>MUNICIPIO DE TALAIGUA NUEVO</v>
          </cell>
          <cell r="E1156" t="str">
            <v>alcaldia@talaiguanuevo-bolivar.gov.co</v>
          </cell>
        </row>
        <row r="1157">
          <cell r="C1157">
            <v>210118001</v>
          </cell>
          <cell r="D1157" t="str">
            <v>MUNICIPIO DE FLORENCIA</v>
          </cell>
          <cell r="E1157" t="str">
            <v>alcaldesa@florencia-caqueta.gov.co</v>
          </cell>
        </row>
        <row r="1158">
          <cell r="C1158">
            <v>217820178</v>
          </cell>
          <cell r="D1158" t="str">
            <v>MUNICIPIO DE CHIRIGUANA</v>
          </cell>
          <cell r="E1158" t="str">
            <v>alcaldia@chiriguana-cesar.gov.co</v>
          </cell>
        </row>
        <row r="1159">
          <cell r="C1159">
            <v>215020250</v>
          </cell>
          <cell r="D1159" t="str">
            <v>MUNICIPIO DE EL PASO</v>
          </cell>
          <cell r="E1159" t="str">
            <v>alcaldiaelpasocesar@gmail.com</v>
          </cell>
        </row>
        <row r="1160">
          <cell r="C1160">
            <v>210123001</v>
          </cell>
          <cell r="D1160" t="str">
            <v>MUNICIPIO DE MONTERIA</v>
          </cell>
          <cell r="E1160" t="str">
            <v>alcaldiamonteria@yahoo.es</v>
          </cell>
        </row>
        <row r="1161">
          <cell r="C1161">
            <v>216823068</v>
          </cell>
          <cell r="D1161" t="str">
            <v>MUNICIPIO DE AYAPEL</v>
          </cell>
          <cell r="E1161" t="str">
            <v>alcaldia@ayapel-cordoba.gov.co</v>
          </cell>
        </row>
        <row r="1162">
          <cell r="C1162">
            <v>217923079</v>
          </cell>
          <cell r="D1162" t="str">
            <v>MUNICIPIO DE BUENAVISTA</v>
          </cell>
          <cell r="E1162" t="str">
            <v>contacto@buenavista-cordoba.gov.co</v>
          </cell>
        </row>
        <row r="1163">
          <cell r="C1163">
            <v>218223182</v>
          </cell>
          <cell r="D1163" t="str">
            <v>MUNICIPIO DE CHINU</v>
          </cell>
          <cell r="E1163" t="str">
            <v>alcaldia@chinu-cordoba.gov.co</v>
          </cell>
        </row>
        <row r="1164">
          <cell r="C1164">
            <v>211723417</v>
          </cell>
          <cell r="D1164" t="str">
            <v>MUNICIPIO DE LORICA</v>
          </cell>
          <cell r="E1164" t="str">
            <v>contactenos@santacruzdelorica-cordoba.gov.co</v>
          </cell>
        </row>
        <row r="1165">
          <cell r="C1165">
            <v>211923419</v>
          </cell>
          <cell r="D1165" t="str">
            <v>MUNICIPIO DE LOS CORDOBAS</v>
          </cell>
          <cell r="E1165" t="str">
            <v>contactenos@loscordobas-cordoba.gov.co</v>
          </cell>
        </row>
        <row r="1166">
          <cell r="C1166">
            <v>215523555</v>
          </cell>
          <cell r="D1166" t="str">
            <v>MUNICIPIO DE PLANETA RICA</v>
          </cell>
          <cell r="E1166" t="str">
            <v>hacienda@planetarica-cordoba.gov.co</v>
          </cell>
        </row>
        <row r="1167">
          <cell r="C1167">
            <v>217023570</v>
          </cell>
          <cell r="D1167" t="str">
            <v>MUNICIPIO DE PUEBLO NUEVO</v>
          </cell>
          <cell r="E1167" t="str">
            <v>alcaldiapueblonuevo@hotmail.com</v>
          </cell>
        </row>
        <row r="1168">
          <cell r="C1168">
            <v>217423574</v>
          </cell>
          <cell r="D1168" t="str">
            <v>MUNICIPIO DE PUERTO ESCONDIDO</v>
          </cell>
          <cell r="E1168" t="str">
            <v>juridica@puertoescondido-cordoba.gov.co</v>
          </cell>
        </row>
        <row r="1169">
          <cell r="C1169">
            <v>218023580</v>
          </cell>
          <cell r="D1169" t="str">
            <v>MUNICIPIO DE PUERTO LIBERTADOR</v>
          </cell>
          <cell r="E1169" t="str">
            <v>contactenos@puertolibertador-cordoba.gov.co</v>
          </cell>
        </row>
        <row r="1170">
          <cell r="C1170">
            <v>216023660</v>
          </cell>
          <cell r="D1170" t="str">
            <v>MUNICIPIO DE SAHAGUN</v>
          </cell>
          <cell r="E1170" t="str">
            <v>alcaldia@sahagun-cordoba.gov.co</v>
          </cell>
        </row>
        <row r="1171">
          <cell r="C1171">
            <v>217223672</v>
          </cell>
          <cell r="D1171" t="str">
            <v>MUNICIPIO DE SAN ANO</v>
          </cell>
          <cell r="E1171" t="str">
            <v>alcaldia@sanantero-cordoba.gov.co</v>
          </cell>
        </row>
        <row r="1172">
          <cell r="C1172">
            <v>217523675</v>
          </cell>
          <cell r="D1172" t="str">
            <v>MUNICIPIO DE SAN BERNARDO DEL VIENTO</v>
          </cell>
          <cell r="E1172" t="str">
            <v>alcaldia@sanbernardodelviento-cordoba.gov.co</v>
          </cell>
        </row>
        <row r="1173">
          <cell r="C1173">
            <v>210723807</v>
          </cell>
          <cell r="D1173" t="str">
            <v>MUNICIPIO DE TIERRALTA</v>
          </cell>
          <cell r="E1173" t="str">
            <v>contactenos@tierralta-cordoba.gov.co</v>
          </cell>
        </row>
        <row r="1174">
          <cell r="C1174">
            <v>219741797</v>
          </cell>
          <cell r="D1174" t="str">
            <v>MUNICIPIO DE TESALIA</v>
          </cell>
          <cell r="E1174" t="str">
            <v>contactenos@tesalia-huila.gov.co</v>
          </cell>
        </row>
        <row r="1175">
          <cell r="C1175">
            <v>218541885</v>
          </cell>
          <cell r="D1175" t="str">
            <v>MUNICIPIO DE YAGUARA</v>
          </cell>
          <cell r="E1175" t="str">
            <v>tesoreria@yaguara-huila.gov.co</v>
          </cell>
        </row>
        <row r="1176">
          <cell r="C1176">
            <v>215050150</v>
          </cell>
          <cell r="D1176" t="str">
            <v>MUNICIPIO DE CASTILLA LA NUEVA</v>
          </cell>
          <cell r="E1176" t="str">
            <v>alcaldiampal@castillalanueva.gov.co</v>
          </cell>
        </row>
        <row r="1177">
          <cell r="C1177">
            <v>211850318</v>
          </cell>
          <cell r="D1177" t="str">
            <v>MUNICIPIO DE GUAMAL</v>
          </cell>
          <cell r="E1177" t="str">
            <v>alcaldia@guamal-meta.gov.co</v>
          </cell>
        </row>
        <row r="1178">
          <cell r="C1178">
            <v>210120001</v>
          </cell>
          <cell r="D1178" t="str">
            <v>MUNICIPIO DE VALLEDUPAR</v>
          </cell>
          <cell r="E1178" t="str">
            <v>contabilidad@valledupar-cesar.gov.co</v>
          </cell>
        </row>
        <row r="1179">
          <cell r="C1179">
            <v>215652356</v>
          </cell>
          <cell r="D1179" t="str">
            <v>MUNICIPIO DE IPIALES</v>
          </cell>
          <cell r="E1179" t="str">
            <v>contabilidad@ipiales-narino.gov.co</v>
          </cell>
        </row>
        <row r="1180">
          <cell r="C1180">
            <v>215715757</v>
          </cell>
          <cell r="D1180" t="str">
            <v>MUNICIPIO DE SOCHA</v>
          </cell>
          <cell r="E1180" t="str">
            <v>alcaldia@socha-boyaca.gov.co</v>
          </cell>
        </row>
        <row r="1181">
          <cell r="C1181">
            <v>217844078</v>
          </cell>
          <cell r="D1181" t="str">
            <v>MUNICIPIO DE BARRANCAS</v>
          </cell>
          <cell r="E1181" t="str">
            <v>alcaldia@barrancas.gov.co</v>
          </cell>
        </row>
        <row r="1182">
          <cell r="C1182">
            <v>218054680</v>
          </cell>
          <cell r="D1182" t="str">
            <v>MUNICIPIO DE SANTIAGO</v>
          </cell>
          <cell r="E1182" t="str">
            <v>alcaldia@santiago-nortedesantander.gov.co</v>
          </cell>
        </row>
        <row r="1183">
          <cell r="C1183">
            <v>212054720</v>
          </cell>
          <cell r="D1183" t="str">
            <v>MUNICIPIO DE SARDINATA</v>
          </cell>
          <cell r="E1183" t="str">
            <v>alcaldia@sardinata-nortedesantander.gov.co</v>
          </cell>
        </row>
        <row r="1184">
          <cell r="C1184">
            <v>217066170</v>
          </cell>
          <cell r="D1184" t="str">
            <v>MUNICIPIO DE DOSQUEBRADAS</v>
          </cell>
          <cell r="E1184" t="str">
            <v>contadora@dosquebradas.gov.co</v>
          </cell>
        </row>
        <row r="1185">
          <cell r="C1185">
            <v>212585225</v>
          </cell>
          <cell r="D1185" t="str">
            <v>MUNICIPIO DE NUNCHIA</v>
          </cell>
          <cell r="E1185" t="str">
            <v>contador@nunchia-casanare.gov.co</v>
          </cell>
        </row>
        <row r="1186">
          <cell r="C1186">
            <v>210615106</v>
          </cell>
          <cell r="D1186" t="str">
            <v>MUNICIPIO DE BRICEÑO</v>
          </cell>
          <cell r="E1186" t="str">
            <v>edgarcastillo2005@yahoo.com</v>
          </cell>
        </row>
        <row r="1187">
          <cell r="C1187">
            <v>218968689</v>
          </cell>
          <cell r="D1187" t="str">
            <v>MUNICIPIO DE SAN VICENTE DE CHUCURI</v>
          </cell>
          <cell r="E1187" t="str">
            <v>alcaldia@sanvicentdechucuri-santander.gov.co</v>
          </cell>
        </row>
        <row r="1188">
          <cell r="C1188">
            <v>215273352</v>
          </cell>
          <cell r="D1188" t="str">
            <v>MUNICIPIO DE ICONONZO</v>
          </cell>
          <cell r="E1188" t="str">
            <v>alcaldiadeicononzo@yahoo.com</v>
          </cell>
        </row>
        <row r="1189">
          <cell r="C1189">
            <v>214773547</v>
          </cell>
          <cell r="D1189" t="str">
            <v>MUNICIPIO DE PIEDRAS</v>
          </cell>
          <cell r="E1189" t="str">
            <v>luisfermoro@yahoo.es</v>
          </cell>
        </row>
        <row r="1190">
          <cell r="C1190">
            <v>210870508</v>
          </cell>
          <cell r="D1190" t="str">
            <v>MUNICIPIO DE OVEJAS</v>
          </cell>
          <cell r="E1190" t="str">
            <v>municipiodeovejas@hotmail.com</v>
          </cell>
        </row>
        <row r="1191">
          <cell r="C1191">
            <v>214270742</v>
          </cell>
          <cell r="D1191" t="str">
            <v>MUNICIPIO DE SINCE</v>
          </cell>
          <cell r="E1191" t="str">
            <v>alcaldia@since-sucre.gov.co</v>
          </cell>
        </row>
        <row r="1192">
          <cell r="C1192">
            <v>212370823</v>
          </cell>
          <cell r="D1192" t="str">
            <v>MUNICIPIO DE TOLUVIEJO</v>
          </cell>
          <cell r="E1192" t="str">
            <v>rajocar@hotmail.com</v>
          </cell>
        </row>
        <row r="1193">
          <cell r="C1193">
            <v>210181001</v>
          </cell>
          <cell r="D1193" t="str">
            <v>MUNICIPIO DE ARAUCA</v>
          </cell>
          <cell r="E1193" t="str">
            <v>contabilidad@arauca-arauca.gov.co</v>
          </cell>
        </row>
        <row r="1194">
          <cell r="C1194">
            <v>118181000</v>
          </cell>
          <cell r="D1194" t="str">
            <v>DEPARTAMENTO DEL ARAUCA</v>
          </cell>
          <cell r="E1194" t="str">
            <v>secretariahacienda@arauca.gov.co</v>
          </cell>
        </row>
        <row r="1195">
          <cell r="C1195">
            <v>210186001</v>
          </cell>
          <cell r="D1195" t="str">
            <v>MUNICIPIO DE MOCOA</v>
          </cell>
          <cell r="E1195" t="str">
            <v>despachoalcalde@mocoa-putumayo.gov.co</v>
          </cell>
        </row>
        <row r="1196">
          <cell r="C1196">
            <v>212086320</v>
          </cell>
          <cell r="D1196" t="str">
            <v>MUNICIPIO DE ORITO</v>
          </cell>
          <cell r="E1196" t="str">
            <v>tesoreria@orito-putumayo.gov.co</v>
          </cell>
        </row>
        <row r="1197">
          <cell r="C1197">
            <v>216586865</v>
          </cell>
          <cell r="D1197" t="str">
            <v>MUNICIPIO VALLE DEL GUAMUEZ</v>
          </cell>
          <cell r="E1197" t="str">
            <v>alcaldia@valledelguamuez-putumayo.gov.co</v>
          </cell>
        </row>
        <row r="1198">
          <cell r="C1198">
            <v>119595000</v>
          </cell>
          <cell r="D1198" t="str">
            <v>DEPARTAMENTO DEL GUAVIARE</v>
          </cell>
          <cell r="E1198" t="str">
            <v>contabilidad@guaviare.gov.co</v>
          </cell>
        </row>
        <row r="1199">
          <cell r="C1199">
            <v>212499624</v>
          </cell>
          <cell r="D1199" t="str">
            <v>MUNICIPIO DE SANTA ROSALIA</v>
          </cell>
          <cell r="E1199" t="str">
            <v>contactenos@santarosalia-vichada.gov.co</v>
          </cell>
        </row>
        <row r="1200">
          <cell r="C1200">
            <v>215085250</v>
          </cell>
          <cell r="D1200" t="str">
            <v>MUNICIPIO DE PAZ DE ARIPORO</v>
          </cell>
          <cell r="E1200" t="str">
            <v>alcaldia@pazdeariporo-casanare.gov.co</v>
          </cell>
        </row>
        <row r="1201">
          <cell r="C1201">
            <v>212585325</v>
          </cell>
          <cell r="D1201" t="str">
            <v>ALCALDIA DE SAN LUIS DE PALENQUE</v>
          </cell>
          <cell r="E1201" t="str">
            <v>hacienda@sanluisdepalenque-casanare.gov.co</v>
          </cell>
        </row>
        <row r="1202">
          <cell r="C1202">
            <v>114141000</v>
          </cell>
          <cell r="D1202" t="str">
            <v>DEPARTAMENTO DEL HUILA</v>
          </cell>
          <cell r="E1202" t="str">
            <v>hector.galindo@huila.gov.co</v>
          </cell>
        </row>
        <row r="1203">
          <cell r="C1203">
            <v>114747000</v>
          </cell>
          <cell r="D1203" t="str">
            <v>GOBERNACION DEL MAGDALENA</v>
          </cell>
          <cell r="E1203" t="str">
            <v>administrador@gobmagdalena.gov.co</v>
          </cell>
        </row>
        <row r="1204">
          <cell r="C1204">
            <v>115252000</v>
          </cell>
          <cell r="D1204" t="str">
            <v>DEPARTAMENTO DE NARIÑO</v>
          </cell>
          <cell r="E1204" t="str">
            <v>eduardomarcillo@narino.gov.co</v>
          </cell>
        </row>
        <row r="1205">
          <cell r="C1205">
            <v>115454000</v>
          </cell>
          <cell r="D1205" t="str">
            <v>DEPARTAMENTO NORTE DE SANTANDER</v>
          </cell>
          <cell r="E1205" t="str">
            <v>sechacienda.contabilidad@nortedesantander.gov.co</v>
          </cell>
        </row>
        <row r="1206">
          <cell r="C1206">
            <v>112323000</v>
          </cell>
          <cell r="D1206" t="str">
            <v>DEPARTAMENTO DE CORDOBA</v>
          </cell>
          <cell r="E1206" t="str">
            <v>contactenos@cordoba.gov.co</v>
          </cell>
        </row>
        <row r="1207">
          <cell r="C1207">
            <v>210170001</v>
          </cell>
          <cell r="D1207" t="str">
            <v>MUNICIPIO DE SINCELEJO</v>
          </cell>
          <cell r="E1207" t="str">
            <v>contabilidad@sincelejo.gov.co</v>
          </cell>
        </row>
        <row r="1208">
          <cell r="C1208">
            <v>210020400</v>
          </cell>
          <cell r="D1208" t="str">
            <v>MUNICIPIO DE LA JAGUA DE IBIRICO</v>
          </cell>
          <cell r="E1208" t="str">
            <v>alcaldia@lajaguadeibirico-cesar.gov.co</v>
          </cell>
        </row>
        <row r="1209">
          <cell r="C1209">
            <v>210173001</v>
          </cell>
          <cell r="D1209" t="str">
            <v>MUNICIPIO DE IBAGUE</v>
          </cell>
          <cell r="E1209" t="str">
            <v>sec.hacienda@alcaldiadeibague.gov.co</v>
          </cell>
        </row>
        <row r="1210">
          <cell r="C1210">
            <v>117373000</v>
          </cell>
          <cell r="D1210" t="str">
            <v>GOBIERNO DEPARTAMENTAL DEL TOLIMA</v>
          </cell>
          <cell r="E1210" t="str">
            <v>direccionfinancieradecontabilidad@tolima.gov.co</v>
          </cell>
        </row>
        <row r="1211">
          <cell r="C1211">
            <v>124552000</v>
          </cell>
          <cell r="D1211" t="str">
            <v>UNIVERSIDAD DE NARIÑO</v>
          </cell>
          <cell r="E1211" t="str">
            <v>contabilidad@udenar.edu.co</v>
          </cell>
        </row>
        <row r="1212">
          <cell r="C1212">
            <v>821400000</v>
          </cell>
          <cell r="D1212" t="str">
            <v>UNIVERSIDAD COLEGIO MAYOR DE CUNDINAMARCA</v>
          </cell>
          <cell r="E1212" t="str">
            <v>ruth.garcia@unicolmayor.edu.co</v>
          </cell>
        </row>
        <row r="1213">
          <cell r="C1213">
            <v>129254000</v>
          </cell>
          <cell r="D1213" t="str">
            <v>UNIVERSIDAD FRANCISCO DE PAULA SANTANDER SECCIONAL OCAÑA</v>
          </cell>
          <cell r="E1213" t="str">
            <v>direccion@ufpso.edu.co; contabilidad@ufpso.edu.co</v>
          </cell>
        </row>
        <row r="1214">
          <cell r="C1214">
            <v>821700000</v>
          </cell>
          <cell r="D1214" t="str">
            <v>UNIVERSIDAD MILITAR NUEVA GRANADA</v>
          </cell>
          <cell r="E1214" t="str">
            <v>contumng@umng.edu.co; contabilidad@unimilitar.edu.co</v>
          </cell>
        </row>
        <row r="1215">
          <cell r="C1215">
            <v>216986569</v>
          </cell>
          <cell r="D1215" t="str">
            <v>MUNICIPIO DE PUERTO CAICEDO</v>
          </cell>
          <cell r="E1215" t="str">
            <v>alcaldia@puertocaicedo-putumayo.gov.co</v>
          </cell>
        </row>
        <row r="1216">
          <cell r="C1216">
            <v>218554385</v>
          </cell>
          <cell r="D1216" t="str">
            <v>MUNICIPIO DE LA ESPERANZA</v>
          </cell>
          <cell r="E1216" t="str">
            <v>municipiolaesperanza@hotmail.com</v>
          </cell>
        </row>
        <row r="1217">
          <cell r="C1217">
            <v>215786757</v>
          </cell>
          <cell r="D1217" t="str">
            <v>MUNICIPIO SAN MIGUEL</v>
          </cell>
          <cell r="E1217" t="str">
            <v>contactenos@sanmiguel-putumayo.gov.co</v>
          </cell>
        </row>
        <row r="1218">
          <cell r="C1218">
            <v>216013160</v>
          </cell>
          <cell r="D1218" t="str">
            <v>MUNICIPIO DE CANTAGALLO</v>
          </cell>
          <cell r="E1218" t="str">
            <v>arisbel21@yahoo.es</v>
          </cell>
        </row>
        <row r="1219">
          <cell r="C1219">
            <v>217844378</v>
          </cell>
          <cell r="D1219" t="str">
            <v>MUNICIPIO DE HATONUEVO</v>
          </cell>
          <cell r="E1219" t="str">
            <v>contabilidad@hatonuevo-laguajira.gov.co</v>
          </cell>
        </row>
        <row r="1220">
          <cell r="C1220">
            <v>215023350</v>
          </cell>
          <cell r="D1220" t="str">
            <v>MUNICIPIO DE LA APARTADA</v>
          </cell>
          <cell r="E1220" t="str">
            <v>la_apartadacordoba@latinmail.com</v>
          </cell>
        </row>
        <row r="1221">
          <cell r="C1221">
            <v>213319533</v>
          </cell>
          <cell r="D1221" t="str">
            <v>MUNICIPIO DE PIAMONTE</v>
          </cell>
          <cell r="E1221" t="str">
            <v>secretariafinanciera@piamonte-cauca.gov.co</v>
          </cell>
        </row>
        <row r="1222">
          <cell r="C1222">
            <v>213027430</v>
          </cell>
          <cell r="D1222" t="str">
            <v>MUNICIPIO DEL MEDIO BAUDO</v>
          </cell>
          <cell r="E1222" t="str">
            <v>contactenos@mediobaudo-choco.gov.co</v>
          </cell>
        </row>
        <row r="1223">
          <cell r="C1223">
            <v>826076000</v>
          </cell>
          <cell r="D1223" t="str">
            <v>UNIVERSIDAD DEL PACIFICO</v>
          </cell>
          <cell r="E1223" t="str">
            <v>info@unipacifico.edu.co</v>
          </cell>
        </row>
        <row r="1224">
          <cell r="C1224">
            <v>213544035</v>
          </cell>
          <cell r="D1224" t="str">
            <v>MUNICIPIO DE ALBANIA</v>
          </cell>
          <cell r="E1224" t="str">
            <v>secretariahacienda@albania-laguajira.gov.co</v>
          </cell>
        </row>
        <row r="1225">
          <cell r="C1225">
            <v>119797000</v>
          </cell>
          <cell r="D1225" t="str">
            <v>DEPARTAMENTO DEL VAUPES</v>
          </cell>
          <cell r="E1225" t="str">
            <v>fred0728@yahoo.com</v>
          </cell>
        </row>
        <row r="1226">
          <cell r="C1226">
            <v>822000000</v>
          </cell>
          <cell r="D1226" t="str">
            <v>UNIVERSIDAD NACIONAL ABIERTA Y A DISTANCIA</v>
          </cell>
          <cell r="E1226" t="str">
            <v>jorge.aldana@unad.edu.co; reciprocas@unad.edu.co</v>
          </cell>
        </row>
        <row r="1227">
          <cell r="C1227">
            <v>126663000</v>
          </cell>
          <cell r="D1227" t="str">
            <v>UNIVERSIDAD DEL QUINDIO</v>
          </cell>
          <cell r="E1227" t="str">
            <v>svmosquera@uniquindio.edu.co</v>
          </cell>
        </row>
        <row r="1228">
          <cell r="C1228">
            <v>210163001</v>
          </cell>
          <cell r="D1228" t="str">
            <v>MUNICIPIO DE ARMENIA</v>
          </cell>
          <cell r="E1228" t="str">
            <v>alcaldia@armenia.mult.net.co</v>
          </cell>
        </row>
        <row r="1229">
          <cell r="C1229">
            <v>116363000</v>
          </cell>
          <cell r="D1229" t="str">
            <v>DEPARTAMENTO DEL QUINDIO</v>
          </cell>
          <cell r="E1229" t="str">
            <v>contabilidad@quindio.gov.co</v>
          </cell>
        </row>
        <row r="1230">
          <cell r="C1230">
            <v>218673686</v>
          </cell>
          <cell r="D1230" t="str">
            <v>MUNICIPIO SANTA ISABEL</v>
          </cell>
          <cell r="E1230" t="str">
            <v>alcaldia@santaisabel-tolima.gov.co</v>
          </cell>
        </row>
        <row r="1231">
          <cell r="C1231">
            <v>110808000</v>
          </cell>
          <cell r="D1231" t="str">
            <v>DEPARTAMENTO DEL ATLANTICO</v>
          </cell>
          <cell r="E1231" t="str">
            <v>gobernador@atlantico.gov.co</v>
          </cell>
        </row>
        <row r="1232">
          <cell r="C1232">
            <v>210108001</v>
          </cell>
          <cell r="D1232" t="str">
            <v>DISTRITO ESPECIAL INDUSTRIAL Y PORTUARIO DE BARRANQUILLA</v>
          </cell>
          <cell r="E1232" t="str">
            <v>ifragoso@barranquilla.gov.co</v>
          </cell>
        </row>
        <row r="1233">
          <cell r="C1233">
            <v>121708000</v>
          </cell>
          <cell r="D1233" t="str">
            <v>UNIVERSIDAD DEL ATLANTICO</v>
          </cell>
          <cell r="E1233" t="str">
            <v>rector@uniatlantico.edu.co</v>
          </cell>
        </row>
        <row r="1234">
          <cell r="C1234">
            <v>215808758</v>
          </cell>
          <cell r="D1234" t="str">
            <v>MUNICIPIO DE SOLEDAD</v>
          </cell>
          <cell r="E1234" t="str">
            <v>minervasalas@hotmail.com</v>
          </cell>
        </row>
        <row r="1235">
          <cell r="C1235">
            <v>213308433</v>
          </cell>
          <cell r="D1235" t="str">
            <v>MUNICIPIO DE MALAMBO</v>
          </cell>
          <cell r="E1235" t="str">
            <v>alcaldiademalambo@hotmail.com</v>
          </cell>
        </row>
        <row r="1236">
          <cell r="C1236">
            <v>217568575</v>
          </cell>
          <cell r="D1236" t="str">
            <v>MUNICIPIO DE PUERTO WILCHES</v>
          </cell>
          <cell r="E1236" t="str">
            <v>asesorcontable@puertowilches-santander.gov.co</v>
          </cell>
        </row>
        <row r="1237">
          <cell r="C1237">
            <v>128868000</v>
          </cell>
          <cell r="D1237" t="str">
            <v>UNIVERSIDAD INDUSTRIAL DE SANTANDER</v>
          </cell>
          <cell r="E1237" t="str">
            <v>uiscontabilidad@hotmail.com; jaquisan@uis.edu.co</v>
          </cell>
        </row>
        <row r="1238">
          <cell r="C1238">
            <v>210168001</v>
          </cell>
          <cell r="D1238" t="str">
            <v>MUNICIPIO DE BUCARAMANGA</v>
          </cell>
          <cell r="E1238" t="str">
            <v xml:space="preserve">ylozano@bucaramanga.gov.co </v>
          </cell>
        </row>
        <row r="1239">
          <cell r="C1239">
            <v>116868000</v>
          </cell>
          <cell r="D1239" t="str">
            <v>DEPARTAMENTO DE SANTANDER</v>
          </cell>
          <cell r="E1239" t="str">
            <v>info@santander.gov.co</v>
          </cell>
        </row>
        <row r="1240">
          <cell r="C1240">
            <v>218168081</v>
          </cell>
          <cell r="D1240" t="str">
            <v>MUNICIPIO DE BARRANCABERMEJA</v>
          </cell>
          <cell r="E1240" t="str">
            <v>ivonne.salas@barrancabermeja.gov.co</v>
          </cell>
        </row>
        <row r="1241">
          <cell r="C1241">
            <v>211868418</v>
          </cell>
          <cell r="D1241" t="str">
            <v>MUNICIPIO DE LOS SANTOS</v>
          </cell>
          <cell r="E1241" t="str">
            <v>alcaldia@lossantos-santander.gov.co</v>
          </cell>
        </row>
        <row r="1242">
          <cell r="C1242">
            <v>215568655</v>
          </cell>
          <cell r="D1242" t="str">
            <v>MUNICIPIO DE SABANA DE TORRES</v>
          </cell>
          <cell r="E1242" t="str">
            <v>contactenos@sabanadetorres-santander.gov.co</v>
          </cell>
        </row>
        <row r="1243">
          <cell r="C1243">
            <v>211568615</v>
          </cell>
          <cell r="D1243" t="str">
            <v>MUNICIPIO DE RIONEGRO</v>
          </cell>
          <cell r="E1243" t="str">
            <v>secretariadehacienda_rionegro@hotmail.com</v>
          </cell>
        </row>
        <row r="1244">
          <cell r="C1244">
            <v>210768307</v>
          </cell>
          <cell r="D1244" t="str">
            <v>MUNICIPIO  DE GIRON</v>
          </cell>
          <cell r="E1244" t="str">
            <v>contabilidad@giron-santander.gov.co</v>
          </cell>
        </row>
        <row r="1245">
          <cell r="C1245">
            <v>217668276</v>
          </cell>
          <cell r="D1245" t="str">
            <v>MUNICIPIO DE FLORIDABLANCA</v>
          </cell>
          <cell r="E1245" t="str">
            <v>candypabon@yahoo.es</v>
          </cell>
        </row>
        <row r="1246">
          <cell r="C1246">
            <v>214768547</v>
          </cell>
          <cell r="D1246" t="str">
            <v>MUNICIPIO DE PIEDECUESTA</v>
          </cell>
          <cell r="E1246" t="str">
            <v>minb08@hotmail.com</v>
          </cell>
        </row>
        <row r="1247">
          <cell r="C1247">
            <v>216768867</v>
          </cell>
          <cell r="D1247" t="str">
            <v>MUNICIPIO DE VETAS</v>
          </cell>
          <cell r="E1247" t="str">
            <v>alcaldia@vetas-santander.gov.co</v>
          </cell>
        </row>
        <row r="1248">
          <cell r="C1248">
            <v>120676000</v>
          </cell>
          <cell r="D1248" t="str">
            <v>UNIVERSIDAD DEL VALLE</v>
          </cell>
          <cell r="E1248" t="str">
            <v>liliana.henao@correounivalle.edu.co</v>
          </cell>
        </row>
        <row r="1249">
          <cell r="C1249">
            <v>210176001</v>
          </cell>
          <cell r="D1249" t="str">
            <v>MUNICIPIO  DE SANTIAGO  DE  CALI</v>
          </cell>
          <cell r="E1249" t="str">
            <v>libia.joven@cali.gov.co</v>
          </cell>
        </row>
        <row r="1250">
          <cell r="C1250">
            <v>219276892</v>
          </cell>
          <cell r="D1250" t="str">
            <v>MUNICIPIO DE YUMBO</v>
          </cell>
          <cell r="E1250" t="str">
            <v>luis.hernandez@yumbo.gov.co</v>
          </cell>
        </row>
        <row r="1251">
          <cell r="C1251">
            <v>117676000</v>
          </cell>
          <cell r="D1251" t="str">
            <v>DEPARTAMENTO DEL VALLE DEL CAUCA</v>
          </cell>
          <cell r="E1251" t="str">
            <v>yhernandez@valledelcauca.gov.co; ragomez@valledelcauca.gov.co</v>
          </cell>
        </row>
        <row r="1252">
          <cell r="C1252">
            <v>210976109</v>
          </cell>
          <cell r="D1252" t="str">
            <v>MUNICIPIO DE BUENAVENTURA</v>
          </cell>
          <cell r="E1252" t="str">
            <v>alcaldebtura7@msn.com</v>
          </cell>
        </row>
        <row r="1253">
          <cell r="C1253">
            <v>216476364</v>
          </cell>
          <cell r="D1253" t="str">
            <v>MUNICIPIO DE JAMUNDI</v>
          </cell>
          <cell r="E1253" t="str">
            <v>secretariageneral@jamundi-valle.gov.co</v>
          </cell>
        </row>
        <row r="1254">
          <cell r="C1254">
            <v>111313000</v>
          </cell>
          <cell r="D1254" t="str">
            <v>DEPARTAMENTO DE BOLIVAR</v>
          </cell>
          <cell r="E1254" t="str">
            <v>contabilidad@bolivar.gov.co</v>
          </cell>
        </row>
        <row r="1255">
          <cell r="C1255">
            <v>122613000</v>
          </cell>
          <cell r="D1255" t="str">
            <v>UNIVERSIDAD DE CARTAGENA</v>
          </cell>
          <cell r="E1255" t="str">
            <v>rodolforondon@yahoo.com;</v>
          </cell>
        </row>
        <row r="1256">
          <cell r="C1256">
            <v>210113001</v>
          </cell>
          <cell r="D1256" t="str">
            <v>DISTRITO TURISTICO Y CULTURAL DE CARTAGENA DE INDIAS</v>
          </cell>
          <cell r="E1256" t="str">
            <v>contabilidad@cartagena.gov.co</v>
          </cell>
        </row>
        <row r="1257">
          <cell r="C1257">
            <v>217013670</v>
          </cell>
          <cell r="D1257" t="str">
            <v xml:space="preserve">  MUNICIPIO DE SAN PABLO </v>
          </cell>
          <cell r="E1257" t="str">
            <v>cristovanegasguarin@hotmail.com</v>
          </cell>
        </row>
        <row r="1258">
          <cell r="C1258">
            <v>125354000</v>
          </cell>
          <cell r="D1258" t="str">
            <v>UNIVERSIDAD FRANCISCO DE PAULA SANTANDER</v>
          </cell>
          <cell r="E1258" t="str">
            <v>rectoria@ufps.edu.co</v>
          </cell>
        </row>
        <row r="1259">
          <cell r="C1259">
            <v>212054820</v>
          </cell>
          <cell r="D1259" t="str">
            <v>MUNICIPIO DE TOLEDO</v>
          </cell>
          <cell r="E1259" t="str">
            <v>alctoledo@nortedesantander.gov.co</v>
          </cell>
        </row>
        <row r="1260">
          <cell r="C1260">
            <v>210154001</v>
          </cell>
          <cell r="D1260" t="str">
            <v>MUNICIPIO DE SAN JOSE DE CUCUTA</v>
          </cell>
          <cell r="E1260" t="str">
            <v>alcaldia@cucuta-nortedesantander.gov.co</v>
          </cell>
        </row>
        <row r="1261">
          <cell r="C1261">
            <v>125454000</v>
          </cell>
          <cell r="D1261" t="str">
            <v>UNIVERSIDAD DE PAMPLONA</v>
          </cell>
          <cell r="E1261" t="str">
            <v>seccontabi@unipamplona.edu.co; secpagadu@unipamplona.edu.co</v>
          </cell>
        </row>
        <row r="1262">
          <cell r="C1262">
            <v>217354673</v>
          </cell>
          <cell r="D1262" t="str">
            <v>MUNICIPIO DE SAN CAYETANO</v>
          </cell>
          <cell r="E1262" t="str">
            <v>tesoreriasancayetano13@hotmail.com</v>
          </cell>
        </row>
        <row r="1263">
          <cell r="C1263">
            <v>219954099</v>
          </cell>
          <cell r="D1263" t="str">
            <v>MUNICIPIO DE BOCHALEMA</v>
          </cell>
          <cell r="E1263" t="str">
            <v>tesoreriabochalema2012.2015@gmail.com</v>
          </cell>
        </row>
        <row r="1264">
          <cell r="C1264">
            <v>219025290</v>
          </cell>
          <cell r="D1264" t="str">
            <v>MUNICIPIO DE FUSAGASUGA</v>
          </cell>
          <cell r="E1264" t="str">
            <v>munifusa@fusagasuga.gov.co</v>
          </cell>
        </row>
        <row r="1265">
          <cell r="C1265">
            <v>127625000</v>
          </cell>
          <cell r="D1265" t="str">
            <v>UNIVERSIDAD DE CUNDINAMARCA</v>
          </cell>
          <cell r="E1265" t="str">
            <v>jcquiroz11@hotmail.com</v>
          </cell>
        </row>
        <row r="1266">
          <cell r="C1266">
            <v>210725307</v>
          </cell>
          <cell r="D1266" t="str">
            <v>MUNICIPIO DE GIRARDOT</v>
          </cell>
          <cell r="E1266" t="str">
            <v>alcaldia@girardot-cundinamarca.gov.co</v>
          </cell>
        </row>
        <row r="1267">
          <cell r="C1267">
            <v>129373000</v>
          </cell>
          <cell r="D1267" t="str">
            <v>UNIVERSIDAD DEL TOLIMA</v>
          </cell>
          <cell r="E1267" t="str">
            <v>jmlopez@ut.edu.co; jairocontador@latinmail.com; emrayo@ut.edu.co</v>
          </cell>
        </row>
        <row r="1268">
          <cell r="C1268">
            <v>210473504</v>
          </cell>
          <cell r="D1268" t="str">
            <v>MUNICIPIO DE ORTEGA</v>
          </cell>
          <cell r="E1268" t="str">
            <v>secretariadehacienda@ortega-tolima.gov.co</v>
          </cell>
        </row>
        <row r="1269">
          <cell r="C1269">
            <v>212673026</v>
          </cell>
          <cell r="D1269" t="str">
            <v>MUNICIPIO DE ALVARADO</v>
          </cell>
          <cell r="E1269" t="str">
            <v>hacienda@alvarado-tolima.gov.co</v>
          </cell>
        </row>
        <row r="1270">
          <cell r="C1270">
            <v>218573585</v>
          </cell>
          <cell r="D1270" t="str">
            <v>MUNICIPIO DE PURIFICACION</v>
          </cell>
          <cell r="E1270" t="str">
            <v>contabilidad@purificacion-tolima.gov.co</v>
          </cell>
        </row>
        <row r="1271">
          <cell r="C1271">
            <v>214973449</v>
          </cell>
          <cell r="D1271" t="str">
            <v>MUNICIPIO DE MELGAR</v>
          </cell>
          <cell r="E1271" t="str">
            <v>contactenos@melgar-tolima.gov.co</v>
          </cell>
        </row>
        <row r="1272">
          <cell r="C1272">
            <v>211973319</v>
          </cell>
          <cell r="D1272" t="str">
            <v>MUNICIPIO DEL GUAMO</v>
          </cell>
          <cell r="E1272" t="str">
            <v>alcaldia@elguamo-tolima.gov.co</v>
          </cell>
        </row>
        <row r="1273">
          <cell r="C1273">
            <v>216873268</v>
          </cell>
          <cell r="D1273" t="str">
            <v>MUNICIPIO DEL ESPINAL</v>
          </cell>
          <cell r="E1273" t="str">
            <v>contactenos@elespinal-tolima.gov.co</v>
          </cell>
        </row>
        <row r="1274">
          <cell r="C1274">
            <v>216373563</v>
          </cell>
          <cell r="D1274" t="str">
            <v>MUNICIPIO DE PRADO</v>
          </cell>
          <cell r="E1274" t="str">
            <v>tesoreriamunicipiodeprado@hotmail.com</v>
          </cell>
        </row>
        <row r="1275">
          <cell r="C1275">
            <v>111717000</v>
          </cell>
          <cell r="D1275" t="str">
            <v>DEPARTAMENTO DE CALDAS</v>
          </cell>
          <cell r="E1275" t="str">
            <v>vrrodriguez@gobernaciondecaldas.gov.co</v>
          </cell>
        </row>
        <row r="1276">
          <cell r="C1276">
            <v>210117001</v>
          </cell>
          <cell r="D1276" t="str">
            <v>MUNICIPIO DE MANIZALES</v>
          </cell>
          <cell r="E1276" t="str">
            <v>alcalde@manizales.gov.co</v>
          </cell>
        </row>
        <row r="1277">
          <cell r="C1277">
            <v>27017000</v>
          </cell>
          <cell r="D1277" t="str">
            <v>UNIVERSIDAD DE CALDAS</v>
          </cell>
          <cell r="E1277" t="str">
            <v>mario.guzman@ucaldas.edu.co,</v>
          </cell>
        </row>
        <row r="1278">
          <cell r="C1278">
            <v>218017380</v>
          </cell>
          <cell r="D1278" t="str">
            <v>MUNICIPIO DE LA DORADA</v>
          </cell>
          <cell r="E1278" t="str">
            <v>contabilidad@ladorada-caldas.gov.co</v>
          </cell>
        </row>
        <row r="1279">
          <cell r="C1279">
            <v>214217442</v>
          </cell>
          <cell r="D1279" t="str">
            <v>MUNICIPIO DE MARMATO</v>
          </cell>
          <cell r="E1279" t="str">
            <v>alcaldia@marmato-caldas.gov.co</v>
          </cell>
        </row>
        <row r="1280">
          <cell r="C1280">
            <v>217317873</v>
          </cell>
          <cell r="D1280" t="str">
            <v>MUNICIPIO DE VILLAMARIA</v>
          </cell>
          <cell r="E1280" t="str">
            <v>alcaldia@villamaria-caldas.gov.co</v>
          </cell>
        </row>
        <row r="1281">
          <cell r="C1281">
            <v>110505000</v>
          </cell>
          <cell r="D1281" t="str">
            <v>DEPARTAMENTO DE ANTIOQUIA</v>
          </cell>
          <cell r="E1281" t="str">
            <v>nora.castano@antioquia.gov.co</v>
          </cell>
        </row>
        <row r="1282">
          <cell r="C1282">
            <v>210105001</v>
          </cell>
          <cell r="D1282" t="str">
            <v>MUNICIPIO DE MEDELLIN</v>
          </cell>
          <cell r="E1282" t="str">
            <v>olga.gil@medellin.gov.co</v>
          </cell>
        </row>
        <row r="1283">
          <cell r="C1283">
            <v>216605266</v>
          </cell>
          <cell r="D1283" t="str">
            <v>MUNICIPIO DE ENVIGADO</v>
          </cell>
          <cell r="E1283" t="str">
            <v>angela.franco@envigado.gov.co</v>
          </cell>
        </row>
        <row r="1284">
          <cell r="C1284">
            <v>211505615</v>
          </cell>
          <cell r="D1284" t="str">
            <v>MUNICIPIO DE RIONEGRO ANTIOQUIA</v>
          </cell>
          <cell r="E1284" t="str">
            <v>alcaldia@rionegro.gov.co</v>
          </cell>
        </row>
        <row r="1285">
          <cell r="C1285">
            <v>120205000</v>
          </cell>
          <cell r="D1285" t="str">
            <v>UNIVERSIDAD DE ANTIOQUIA</v>
          </cell>
          <cell r="E1285" t="str">
            <v>martha.marulanda@udea.edu.co</v>
          </cell>
        </row>
        <row r="1286">
          <cell r="C1286">
            <v>216005360</v>
          </cell>
          <cell r="D1286" t="str">
            <v>MUNICIPIO DE ITAGUI</v>
          </cell>
          <cell r="E1286" t="str">
            <v>alcaldia@itagui.gov.co</v>
          </cell>
        </row>
        <row r="1287">
          <cell r="C1287">
            <v>214505045</v>
          </cell>
          <cell r="D1287" t="str">
            <v>MUNICIPIO DE APARTADO</v>
          </cell>
          <cell r="E1287" t="str">
            <v>alcaldia@apartado.gov.co</v>
          </cell>
        </row>
        <row r="1288">
          <cell r="C1288">
            <v>218805088</v>
          </cell>
          <cell r="D1288" t="str">
            <v>MUNICIPIO DE BELLO</v>
          </cell>
          <cell r="E1288" t="str">
            <v>claudia.vanegas@bello.gov.co</v>
          </cell>
        </row>
        <row r="1289">
          <cell r="C1289">
            <v>213105631</v>
          </cell>
          <cell r="D1289" t="str">
            <v>MUNICIPIO DE SABANETA</v>
          </cell>
          <cell r="E1289" t="str">
            <v>contabilidad@sabaneta.gov.co</v>
          </cell>
        </row>
        <row r="1290">
          <cell r="C1290">
            <v>210905809</v>
          </cell>
          <cell r="D1290" t="str">
            <v>MUNICIPIO DE TITIRIBI</v>
          </cell>
          <cell r="E1290" t="str">
            <v>usmajairo@hotmail.com</v>
          </cell>
        </row>
        <row r="1291">
          <cell r="C1291">
            <v>218505585</v>
          </cell>
          <cell r="D1291" t="str">
            <v>MUNICIPIO DE PUERTO NARE</v>
          </cell>
          <cell r="E1291" t="str">
            <v>a_suley_0607@hotmail.com</v>
          </cell>
        </row>
        <row r="1292">
          <cell r="C1292">
            <v>214205142</v>
          </cell>
          <cell r="D1292" t="str">
            <v>MUNICIPIO DE CARACOLI</v>
          </cell>
          <cell r="E1292" t="str">
            <v>tesoreria@caracoli-antioquia.gov.co</v>
          </cell>
        </row>
        <row r="1293">
          <cell r="C1293">
            <v>213705837</v>
          </cell>
          <cell r="D1293" t="str">
            <v>MUNICIPIO DE TURBO</v>
          </cell>
          <cell r="E1293" t="str">
            <v>alcalde@turbo.gov.co</v>
          </cell>
        </row>
        <row r="1294">
          <cell r="C1294">
            <v>213105031</v>
          </cell>
          <cell r="D1294" t="str">
            <v>MUNICIPIO DE AMALFI</v>
          </cell>
          <cell r="E1294" t="str">
            <v>alcalde@amalfi-antioquia.gov.go</v>
          </cell>
        </row>
        <row r="1295">
          <cell r="C1295">
            <v>219105591</v>
          </cell>
          <cell r="D1295" t="str">
            <v>MUNICIPIO DE PUERTO TRIUNFO</v>
          </cell>
          <cell r="E1295" t="str">
            <v>tesoreria@puertotriunfo-antioquia.gov.co</v>
          </cell>
        </row>
        <row r="1296">
          <cell r="C1296">
            <v>219305893</v>
          </cell>
          <cell r="D1296" t="str">
            <v>MUNICIPIO DE YONDO</v>
          </cell>
          <cell r="E1296" t="str">
            <v>tesoreria@yondo-antioquia.gov.co</v>
          </cell>
        </row>
        <row r="1297">
          <cell r="C1297">
            <v>210405604</v>
          </cell>
          <cell r="D1297" t="str">
            <v>MUNICIPIO DE REMEDIOS</v>
          </cell>
          <cell r="E1297" t="str">
            <v>glori_fern@yahoo.com</v>
          </cell>
        </row>
        <row r="1298">
          <cell r="C1298">
            <v>210705107</v>
          </cell>
          <cell r="D1298" t="str">
            <v>MUNICIPIO DE BRICEÑO</v>
          </cell>
          <cell r="E1298" t="str">
            <v>hacienda@briceno-antioquia.gov.co</v>
          </cell>
        </row>
        <row r="1299">
          <cell r="C1299">
            <v>27123000</v>
          </cell>
          <cell r="D1299" t="str">
            <v>UNIVERSIDAD DE CORDOBA</v>
          </cell>
          <cell r="E1299" t="str">
            <v>contabilidad@correo.unicordoba.edu.co</v>
          </cell>
        </row>
        <row r="1300">
          <cell r="C1300">
            <v>210141001</v>
          </cell>
          <cell r="D1300" t="str">
            <v>MUNICIPIO DE NEIVA</v>
          </cell>
          <cell r="E1300" t="str">
            <v>carmen.gil@alcaldianeiva.gov.co</v>
          </cell>
        </row>
        <row r="1301">
          <cell r="C1301">
            <v>212441524</v>
          </cell>
          <cell r="D1301" t="str">
            <v>MUNICIPIO DE PALERMO</v>
          </cell>
          <cell r="E1301" t="str">
            <v>felipechar@hotmail.com</v>
          </cell>
        </row>
        <row r="1302">
          <cell r="C1302">
            <v>219841298</v>
          </cell>
          <cell r="D1302" t="str">
            <v>MUNICIPIO DE GARZON</v>
          </cell>
          <cell r="E1302" t="str">
            <v>mgarzonhc@hotmail.com</v>
          </cell>
        </row>
        <row r="1303">
          <cell r="C1303">
            <v>211641016</v>
          </cell>
          <cell r="D1303" t="str">
            <v>MUNICIPIO DE AIPE</v>
          </cell>
          <cell r="E1303" t="str">
            <v>alcaldia@aipe-huila.gov.co</v>
          </cell>
        </row>
        <row r="1304">
          <cell r="C1304">
            <v>215141551</v>
          </cell>
          <cell r="D1304" t="str">
            <v>MUNICIPIO DE PITALITO</v>
          </cell>
          <cell r="E1304" t="str">
            <v>secretariahaciendapitalito@gmail.com</v>
          </cell>
        </row>
        <row r="1305">
          <cell r="C1305">
            <v>26141000</v>
          </cell>
          <cell r="D1305" t="str">
            <v>UNIVERSIDAD SURCOLOMBIANA</v>
          </cell>
          <cell r="E1305" t="str">
            <v>contabilidad@usco.edu.co</v>
          </cell>
        </row>
        <row r="1306">
          <cell r="C1306">
            <v>26318000</v>
          </cell>
          <cell r="D1306" t="str">
            <v>UNIVERSIDAD DE LA AMAZONIA</v>
          </cell>
          <cell r="E1306" t="str">
            <v>contabilidad@uniamazonia.edu.co</v>
          </cell>
        </row>
        <row r="1307">
          <cell r="C1307">
            <v>213552835</v>
          </cell>
          <cell r="D1307" t="str">
            <v>MUNICIPIO DE TUMACO</v>
          </cell>
          <cell r="E1307" t="str">
            <v>contactenos@tumaco-narino.gov.co</v>
          </cell>
        </row>
        <row r="1308">
          <cell r="C1308">
            <v>210152001</v>
          </cell>
          <cell r="D1308" t="str">
            <v>MUNICIPIO DE PASTO</v>
          </cell>
          <cell r="E1308" t="str">
            <v>despacho@haciendapasto.gov.co</v>
          </cell>
        </row>
        <row r="1309">
          <cell r="C1309">
            <v>212076520</v>
          </cell>
          <cell r="D1309" t="str">
            <v xml:space="preserve">MUNICIPIO DE PALMIRA </v>
          </cell>
          <cell r="E1309" t="str">
            <v>contabilidad@palmira.gov.co</v>
          </cell>
        </row>
        <row r="1310">
          <cell r="C1310">
            <v>211176111</v>
          </cell>
          <cell r="D1310" t="str">
            <v>MUNICIPIO DE BUGA</v>
          </cell>
          <cell r="E1310" t="str">
            <v>contabilidad@guadalajaradebuga-valle.gov.co</v>
          </cell>
        </row>
        <row r="1311">
          <cell r="C1311">
            <v>210166001</v>
          </cell>
          <cell r="D1311" t="str">
            <v>MUNICIPIO DE PEREIRA</v>
          </cell>
          <cell r="E1311" t="str">
            <v>monicaeugenia5000@yahoo.com</v>
          </cell>
        </row>
        <row r="1312">
          <cell r="C1312">
            <v>24666000</v>
          </cell>
          <cell r="D1312" t="str">
            <v>UNIVERSIDAD TECNOLOGICA DE PEREIRA</v>
          </cell>
          <cell r="E1312" t="str">
            <v>luzdary@utp.edu.co;</v>
          </cell>
        </row>
        <row r="1313">
          <cell r="C1313">
            <v>116666000</v>
          </cell>
          <cell r="D1313" t="str">
            <v>DEPARTAMENTO DE RISARALDA</v>
          </cell>
          <cell r="E1313" t="str">
            <v>contactenos@risaralda.gov.co</v>
          </cell>
        </row>
        <row r="1314">
          <cell r="C1314">
            <v>27219000</v>
          </cell>
          <cell r="D1314" t="str">
            <v>UNIVERSIDAD DEL CAUCA</v>
          </cell>
          <cell r="E1314" t="str">
            <v>mafernandez@unicauca.edu.co</v>
          </cell>
        </row>
        <row r="1315">
          <cell r="C1315">
            <v>210119001</v>
          </cell>
          <cell r="D1315" t="str">
            <v>MUNICIPIO DE POPAYAN</v>
          </cell>
          <cell r="E1315" t="str">
            <v>contabilidad@popayan.gov.co</v>
          </cell>
        </row>
        <row r="1316">
          <cell r="C1316">
            <v>111919000</v>
          </cell>
          <cell r="D1316" t="str">
            <v>DEPARTAMENTO DEL CAUCA EN REESTRUCTURACION</v>
          </cell>
          <cell r="E1316" t="str">
            <v>contabilidad@cauca.gov.co; liliana.guerrero@cauca.gov.co; jmosorio@contaduria.gov.co; daniieldorado@hotmail.com</v>
          </cell>
        </row>
        <row r="1317">
          <cell r="C1317">
            <v>112727000</v>
          </cell>
          <cell r="D1317" t="str">
            <v>GOBERNACION DEL CHOCO</v>
          </cell>
          <cell r="E1317" t="str">
            <v>goberchoco@yahoo.es</v>
          </cell>
        </row>
        <row r="1318">
          <cell r="C1318">
            <v>210127001</v>
          </cell>
          <cell r="D1318" t="str">
            <v>MUNICIPIO DE QUIBDO</v>
          </cell>
          <cell r="E1318" t="str">
            <v>alcaldia@quibdo-choco.gov.co</v>
          </cell>
        </row>
        <row r="1319">
          <cell r="C1319">
            <v>28327000</v>
          </cell>
          <cell r="D1319" t="str">
            <v>UNIVERSIDAD TECNOLOGICA DEL CHOCO</v>
          </cell>
          <cell r="E1319" t="str">
            <v>contactenos@utch.edu.co</v>
          </cell>
        </row>
        <row r="1320">
          <cell r="C1320">
            <v>210147001</v>
          </cell>
          <cell r="D1320" t="str">
            <v>DISTRITO TURISTICO CULTURAL E HISTORICO DE SANTA MARTA</v>
          </cell>
          <cell r="E1320" t="str">
            <v>contabilidad@santamarta-magdalena.gov.co</v>
          </cell>
        </row>
        <row r="1321">
          <cell r="C1321">
            <v>218947189</v>
          </cell>
          <cell r="D1321" t="str">
            <v>MUNICIPIO DE CIENAGA</v>
          </cell>
          <cell r="E1321" t="str">
            <v>luisalbertotetealcalde@yahoo.es</v>
          </cell>
        </row>
        <row r="1322">
          <cell r="C1322">
            <v>214547745</v>
          </cell>
          <cell r="D1322" t="str">
            <v>MUNICIPIO DE SITIONUEVO</v>
          </cell>
          <cell r="E1322" t="str">
            <v>alcaldiasitionuevo@gmail.com</v>
          </cell>
        </row>
        <row r="1323">
          <cell r="C1323">
            <v>121647000</v>
          </cell>
          <cell r="D1323" t="str">
            <v>UNIVERSIDAD DEL MAGDALENA</v>
          </cell>
          <cell r="E1323" t="str">
            <v>contabilidad@unimagdalena.edu.co; mnarvaez@unimagdalena.edu.co</v>
          </cell>
        </row>
        <row r="1324">
          <cell r="C1324">
            <v>27615000</v>
          </cell>
          <cell r="D1324" t="str">
            <v>UNIVERSIDAD PEDAGOGICA Y TECNOLOGICA DE COLOMBIA</v>
          </cell>
          <cell r="E1324" t="str">
            <v>diana.amado01@uptc.edu.co</v>
          </cell>
        </row>
        <row r="1325">
          <cell r="C1325">
            <v>217215572</v>
          </cell>
          <cell r="D1325" t="str">
            <v>MUNICIPIO DE PUERTO BOYACA</v>
          </cell>
          <cell r="E1325" t="str">
            <v>sechacmpal@puertoboyaca-boyaca.gov.co</v>
          </cell>
        </row>
        <row r="1326">
          <cell r="C1326">
            <v>217615176</v>
          </cell>
          <cell r="D1326" t="str">
            <v>MUNICIPIO DE CHIQUINQUIRA</v>
          </cell>
          <cell r="E1326" t="str">
            <v>presupuestoycontabilidad@chiquinquira-boyaca.gov</v>
          </cell>
        </row>
        <row r="1327">
          <cell r="C1327">
            <v>111515000</v>
          </cell>
          <cell r="D1327" t="str">
            <v>DEPARTAMENTO DE BOYACA</v>
          </cell>
          <cell r="E1327" t="str">
            <v>despacho.gobernador@boyaca.gov.co; astridesco10@hotmail.com</v>
          </cell>
        </row>
        <row r="1328">
          <cell r="C1328">
            <v>210115001</v>
          </cell>
          <cell r="D1328" t="str">
            <v>MUNICIPIO DE TUNJA</v>
          </cell>
          <cell r="E1328" t="str">
            <v>contabilidad@tunja.gov.co</v>
          </cell>
        </row>
        <row r="1329">
          <cell r="C1329">
            <v>216115861</v>
          </cell>
          <cell r="D1329" t="str">
            <v>MUNICIPIO DE VENTAQUEMADA</v>
          </cell>
          <cell r="E1329" t="str">
            <v>alcaldia@ventaquemada-boyaca.gov.co</v>
          </cell>
        </row>
        <row r="1330">
          <cell r="C1330">
            <v>211615516</v>
          </cell>
          <cell r="D1330" t="str">
            <v>MUNICIPIO DE PAIPA</v>
          </cell>
          <cell r="E1330" t="str">
            <v>contabilidad@paipa-boyaca.gov.co</v>
          </cell>
        </row>
        <row r="1331">
          <cell r="C1331">
            <v>210015600</v>
          </cell>
          <cell r="D1331" t="str">
            <v>MUNICIPIO DE RAQUIRA</v>
          </cell>
          <cell r="E1331" t="str">
            <v>contactenos@alcaldia-raquira.gov.co</v>
          </cell>
        </row>
        <row r="1332">
          <cell r="C1332">
            <v>210715507</v>
          </cell>
          <cell r="D1332" t="str">
            <v>MUNICIPIO DE OTANCHE</v>
          </cell>
          <cell r="E1332" t="str">
            <v>contactenos@otanche-boyaca.gov.co</v>
          </cell>
        </row>
        <row r="1333">
          <cell r="C1333">
            <v>211215212</v>
          </cell>
          <cell r="D1333" t="str">
            <v>MUNICIPIO DE COPER</v>
          </cell>
          <cell r="E1333" t="str">
            <v>municipiodecoper@yahoo.com</v>
          </cell>
        </row>
        <row r="1334">
          <cell r="C1334">
            <v>213115531</v>
          </cell>
          <cell r="D1334" t="str">
            <v>MUNICIPIO DE PAUNA</v>
          </cell>
          <cell r="E1334" t="str">
            <v>ilmatbuitrago@yahoo.es</v>
          </cell>
        </row>
        <row r="1335">
          <cell r="C1335">
            <v>218115681</v>
          </cell>
          <cell r="D1335" t="str">
            <v>MUNICIPIO DE SAN PABLO DE BORBUR</v>
          </cell>
          <cell r="E1335" t="str">
            <v>miriamr266@yahoo.com</v>
          </cell>
        </row>
        <row r="1336">
          <cell r="C1336">
            <v>217615476</v>
          </cell>
          <cell r="D1336" t="str">
            <v>MUNICIPIO DE MOTAVITA</v>
          </cell>
          <cell r="E1336" t="str">
            <v>contactenos@motavita-boyaca.gov.co</v>
          </cell>
        </row>
        <row r="1337">
          <cell r="C1337">
            <v>213715537</v>
          </cell>
          <cell r="D1337" t="str">
            <v>MUNICIPIO PAZ DE RIO</v>
          </cell>
          <cell r="E1337" t="str">
            <v>alcaldia@pazderio-boyaca.gov.co</v>
          </cell>
        </row>
        <row r="1338">
          <cell r="C1338">
            <v>210185001</v>
          </cell>
          <cell r="D1338" t="str">
            <v>MUNICIPIO DE YOPAL</v>
          </cell>
          <cell r="E1338" t="str">
            <v>contabilidad@yopal-casanare.gov.co</v>
          </cell>
        </row>
        <row r="1339">
          <cell r="C1339">
            <v>215915759</v>
          </cell>
          <cell r="D1339" t="str">
            <v>MUNICIPIO DE SOGAMOSO</v>
          </cell>
          <cell r="E1339" t="str">
            <v>contador@sogamoso-boyaca.gov.co</v>
          </cell>
        </row>
        <row r="1340">
          <cell r="C1340">
            <v>213815238</v>
          </cell>
          <cell r="D1340" t="str">
            <v>MUNICIPIO DE DUITAMA</v>
          </cell>
          <cell r="E1340" t="str">
            <v>contabilidad@duitama-boyaca.gov.co</v>
          </cell>
        </row>
        <row r="1341">
          <cell r="C1341">
            <v>211085010</v>
          </cell>
          <cell r="D1341" t="str">
            <v>MUNICIPIO DE AGUAZUL</v>
          </cell>
          <cell r="E1341" t="str">
            <v>hacienda_contabilidad@aguazul-casanare.gov.co</v>
          </cell>
        </row>
        <row r="1342">
          <cell r="C1342">
            <v>219015790</v>
          </cell>
          <cell r="D1342" t="str">
            <v>MUNICIPIO DE TASCO</v>
          </cell>
          <cell r="E1342" t="str">
            <v>gcgloris88@yahoo.com.co</v>
          </cell>
        </row>
        <row r="1343">
          <cell r="C1343">
            <v>217315673</v>
          </cell>
          <cell r="D1343" t="str">
            <v>MUNICIPIO DE SAN MATEO</v>
          </cell>
          <cell r="E1343" t="str">
            <v>alcaldia@sanmateo-boyaca.gov.co</v>
          </cell>
        </row>
        <row r="1344">
          <cell r="C1344">
            <v>213476834</v>
          </cell>
          <cell r="D1344" t="str">
            <v>MUNICIPIO DE TULUA</v>
          </cell>
          <cell r="E1344" t="str">
            <v>contabilidad@tulua.gov.co</v>
          </cell>
        </row>
        <row r="1345">
          <cell r="C1345">
            <v>214776147</v>
          </cell>
          <cell r="D1345" t="str">
            <v>MUNICIPIO DE CARTAGO</v>
          </cell>
          <cell r="E1345" t="str">
            <v>contabilidad@cartago.gov.co</v>
          </cell>
        </row>
        <row r="1346">
          <cell r="C1346">
            <v>115050000</v>
          </cell>
          <cell r="D1346" t="str">
            <v>DEPARTAMENTO DEL META</v>
          </cell>
          <cell r="E1346" t="str">
            <v>dgomezo@meta.gov.co</v>
          </cell>
        </row>
        <row r="1347">
          <cell r="C1347">
            <v>28450000</v>
          </cell>
          <cell r="D1347" t="str">
            <v>UNIVERSIDAD DE LOS LLANOS</v>
          </cell>
          <cell r="E1347" t="str">
            <v>contabilidad@unillanos.edu.co</v>
          </cell>
        </row>
        <row r="1348">
          <cell r="C1348">
            <v>210650006</v>
          </cell>
          <cell r="D1348" t="str">
            <v>MUNICIPIO DE ACACIAS</v>
          </cell>
          <cell r="E1348" t="str">
            <v>alcaldia@acacias-meta.gov.co</v>
          </cell>
        </row>
        <row r="1349">
          <cell r="C1349">
            <v>210194001</v>
          </cell>
          <cell r="D1349" t="str">
            <v>MUNICIPIO DE INIRIDA</v>
          </cell>
          <cell r="E1349" t="str">
            <v>secrehacienda@inirida-guainia.gov.co</v>
          </cell>
        </row>
        <row r="1350">
          <cell r="C1350">
            <v>119494000</v>
          </cell>
          <cell r="D1350" t="str">
            <v>DEPARTAMENTO DEL GUAINIA</v>
          </cell>
          <cell r="E1350" t="str">
            <v>contabilidadguainia@hotmail.com</v>
          </cell>
        </row>
        <row r="1351">
          <cell r="C1351">
            <v>118585000</v>
          </cell>
          <cell r="D1351" t="str">
            <v>DEPARTAMENTO DEL CASANARE</v>
          </cell>
          <cell r="E1351" t="str">
            <v>contabilidad@casanare.gov.co</v>
          </cell>
        </row>
        <row r="1352">
          <cell r="C1352">
            <v>212450124</v>
          </cell>
          <cell r="D1352" t="str">
            <v>MUNICIPIO DE CABUYARO</v>
          </cell>
          <cell r="E1352" t="str">
            <v>maosan_2306@hotmail.com</v>
          </cell>
        </row>
        <row r="1353">
          <cell r="C1353">
            <v>210050400</v>
          </cell>
          <cell r="D1353" t="str">
            <v>MUNICIPIO DE LEJANIAS</v>
          </cell>
          <cell r="E1353" t="str">
            <v>oficinaharvey@hotmail.com</v>
          </cell>
        </row>
        <row r="1354">
          <cell r="C1354">
            <v>218650686</v>
          </cell>
          <cell r="D1354" t="str">
            <v>MUNICIPIO DE SAN JUANITO</v>
          </cell>
          <cell r="E1354" t="str">
            <v>contadoraalcaldia@hotmail.com</v>
          </cell>
        </row>
        <row r="1355">
          <cell r="C1355">
            <v>210150001</v>
          </cell>
          <cell r="D1355" t="str">
            <v>MUNICIPIO DE VILLAVICENCIO</v>
          </cell>
          <cell r="E1355" t="str">
            <v>dircontabilidad.villavicencio@gmail.com</v>
          </cell>
        </row>
        <row r="1356">
          <cell r="C1356">
            <v>217350573</v>
          </cell>
          <cell r="D1356" t="str">
            <v>MUNICIPIO DE PUERTO LOPEZ</v>
          </cell>
          <cell r="E1356" t="str">
            <v>contaduria@puertolopez-meta.gov.co</v>
          </cell>
        </row>
        <row r="1357">
          <cell r="C1357">
            <v>213085230</v>
          </cell>
          <cell r="D1357" t="str">
            <v>MUNICIPIO DE OROCUE</v>
          </cell>
          <cell r="E1357" t="str">
            <v>contactenos@orocue-casanare.gov.co</v>
          </cell>
        </row>
        <row r="1358">
          <cell r="C1358">
            <v>210144001</v>
          </cell>
          <cell r="D1358" t="str">
            <v>MUNICIPIO DE RIOHACHA</v>
          </cell>
          <cell r="E1358" t="str">
            <v>controlinterno@riohacha-laguajira.gov.co</v>
          </cell>
        </row>
        <row r="1359">
          <cell r="C1359">
            <v>114444000</v>
          </cell>
          <cell r="D1359" t="str">
            <v>DEPARTAMENTO DE LA GUAJIRA</v>
          </cell>
          <cell r="E1359" t="str">
            <v>notificaciones@laguajira.gov.co</v>
          </cell>
        </row>
        <row r="1360">
          <cell r="C1360">
            <v>216044560</v>
          </cell>
          <cell r="D1360" t="str">
            <v>MUNICIPIO DE MANAURE</v>
          </cell>
          <cell r="E1360" t="str">
            <v>rafaelmaya24@hotmail.com</v>
          </cell>
        </row>
        <row r="1361">
          <cell r="C1361">
            <v>129444000</v>
          </cell>
          <cell r="D1361" t="str">
            <v>UNIVERSIDAD DE LA GUAJIRA</v>
          </cell>
          <cell r="E1361" t="str">
            <v>contabilidad@uniguajira.edu.co</v>
          </cell>
        </row>
        <row r="1362">
          <cell r="C1362">
            <v>214744847</v>
          </cell>
          <cell r="D1362" t="str">
            <v>MUNICIPIO DE URIBIA</v>
          </cell>
          <cell r="E1362" t="str">
            <v>denniswadydcorreamejia@yahoo.com</v>
          </cell>
        </row>
        <row r="1363">
          <cell r="C1363">
            <v>213044430</v>
          </cell>
          <cell r="D1363" t="str">
            <v>MUNICIPIO DE MAICAO</v>
          </cell>
          <cell r="E1363" t="str">
            <v>contabilidad@maicao-laguajira.gov.co</v>
          </cell>
        </row>
        <row r="1364">
          <cell r="C1364">
            <v>212370523</v>
          </cell>
          <cell r="D1364" t="str">
            <v>MUNICIPIO DE PALMITO</v>
          </cell>
          <cell r="E1364" t="str">
            <v>alcaldiapalmitosucre@yahoo.es</v>
          </cell>
        </row>
        <row r="1365">
          <cell r="C1365">
            <v>128870000</v>
          </cell>
          <cell r="D1365" t="str">
            <v>UNIVERSIDAD DE SUCRE</v>
          </cell>
          <cell r="E1365" t="str">
            <v>olivero.iriarte@unisucre.edu.co</v>
          </cell>
        </row>
        <row r="1366">
          <cell r="C1366">
            <v>212070820</v>
          </cell>
          <cell r="D1366" t="str">
            <v>MUNICIPIO DE TOLU EN REESTRUCTURACION</v>
          </cell>
          <cell r="E1366" t="str">
            <v>edithsofia1@hotmail.co</v>
          </cell>
        </row>
        <row r="1367">
          <cell r="C1367">
            <v>210270702</v>
          </cell>
          <cell r="D1367" t="str">
            <v>MUNICIPIO DE SAN JUAN DE BETULIA</v>
          </cell>
          <cell r="E1367" t="str">
            <v>contactenos@sanjuandebetulia-sucre.gov.co</v>
          </cell>
        </row>
        <row r="1368">
          <cell r="C1368">
            <v>211070110</v>
          </cell>
          <cell r="D1368" t="str">
            <v>MUNICIPIO DE  BUENAVISTA</v>
          </cell>
          <cell r="E1368" t="str">
            <v>alcaldia@buenavista-sucre.gov.co</v>
          </cell>
        </row>
        <row r="1369">
          <cell r="C1369">
            <v>117070000</v>
          </cell>
          <cell r="D1369" t="str">
            <v>DEPARTAMENTO DE SUCRE</v>
          </cell>
          <cell r="E1369" t="str">
            <v>contabilidad@sucre.gov.co</v>
          </cell>
        </row>
        <row r="1370">
          <cell r="C1370">
            <v>210470204</v>
          </cell>
          <cell r="D1370" t="str">
            <v>MUNICIPIO DE COLOSO</v>
          </cell>
          <cell r="E1370" t="str">
            <v>abertelc@yahoo.es</v>
          </cell>
        </row>
        <row r="1371">
          <cell r="C1371">
            <v>217070670</v>
          </cell>
          <cell r="D1371" t="str">
            <v>MUNICIPIO DE SAMPUES</v>
          </cell>
          <cell r="E1371" t="str">
            <v>alcaldia@sampues-sucre.gov.co</v>
          </cell>
        </row>
        <row r="1372">
          <cell r="C1372">
            <v>211770717</v>
          </cell>
          <cell r="D1372" t="str">
            <v>MUNICIPIO DE SAN PEDRO</v>
          </cell>
          <cell r="E1372" t="str">
            <v>edwin690724@hotmail.com</v>
          </cell>
        </row>
        <row r="1373">
          <cell r="C1373">
            <v>211420614</v>
          </cell>
          <cell r="D1373" t="str">
            <v>MUNICIPIO DE RIO DE ORO</v>
          </cell>
          <cell r="E1373" t="str">
            <v>alcaldia@riodeoro-cesar.gov.co</v>
          </cell>
        </row>
        <row r="1374">
          <cell r="C1374">
            <v>821920000</v>
          </cell>
          <cell r="D1374" t="str">
            <v>UNIVERSIDAD POPULAR DEL CESAR</v>
          </cell>
          <cell r="E1374" t="str">
            <v>gestioncontable@unicesar.edu.co;</v>
          </cell>
        </row>
        <row r="1375">
          <cell r="C1375">
            <v>217020770</v>
          </cell>
          <cell r="D1375" t="str">
            <v>MUNICIPIO DE SAN MARTIN</v>
          </cell>
          <cell r="E1375" t="str">
            <v>johnnsilva@hotmail.com</v>
          </cell>
        </row>
        <row r="1376">
          <cell r="C1376">
            <v>112020000</v>
          </cell>
          <cell r="D1376" t="str">
            <v>DEPARTAMENTO DEL CESAR</v>
          </cell>
          <cell r="E1376" t="str">
            <v>contabilidad@cesar.gov.co</v>
          </cell>
        </row>
        <row r="1377">
          <cell r="C1377">
            <v>118888000</v>
          </cell>
          <cell r="D1377" t="str">
            <v>DEPARTAMENTO ARCHIPIELAGO DE SAN ANDRES PROVIDENCIA Y SANTA CATALINA</v>
          </cell>
          <cell r="E1377" t="str">
            <v>servicioalciudadano@sanandres.gov.co</v>
          </cell>
        </row>
        <row r="1378">
          <cell r="C1378">
            <v>218625286</v>
          </cell>
          <cell r="D1378" t="str">
            <v>MUNICIPIO DE FUNZA</v>
          </cell>
          <cell r="E1378" t="str">
            <v>contabilidad@shd.gov.co; hacienda@funza-cundinamarca.gov.co; orlando.amilcar@hotmail.es</v>
          </cell>
        </row>
        <row r="1379">
          <cell r="C1379">
            <v>27400000</v>
          </cell>
          <cell r="D1379" t="str">
            <v>UNIVERSIDAD NACIONAL DE COLOMBIA</v>
          </cell>
          <cell r="E1379" t="str">
            <v>esolerc@unal.edu.co</v>
          </cell>
        </row>
        <row r="1380">
          <cell r="C1380">
            <v>112525000</v>
          </cell>
          <cell r="D1380" t="str">
            <v>DEPARTAMENTO DE CUNDINAMARCA</v>
          </cell>
          <cell r="E1380" t="str">
            <v>reciprocashacienda@cundinamarca.gov.co</v>
          </cell>
        </row>
        <row r="1381">
          <cell r="C1381">
            <v>27500000</v>
          </cell>
          <cell r="D1381" t="str">
            <v>UNIVERSIDAD PEDAGOGICA NACIONAL</v>
          </cell>
          <cell r="E1381" t="str">
            <v>lmartinezt@pedagogica.edu.co;</v>
          </cell>
        </row>
        <row r="1382">
          <cell r="C1382">
            <v>217525175</v>
          </cell>
          <cell r="D1382" t="str">
            <v>MUNICIPIO DE CHIA</v>
          </cell>
          <cell r="E1382" t="str">
            <v>mariadelosangeles@chia.gov.co</v>
          </cell>
        </row>
        <row r="1383">
          <cell r="C1383">
            <v>222711001</v>
          </cell>
          <cell r="D1383" t="str">
            <v>UNIVERSIDAD DISTRITAL FRANCISCO JOSE DE CALDAS</v>
          </cell>
          <cell r="E1383" t="str">
            <v>contab@udistrital.edu.co;</v>
          </cell>
        </row>
        <row r="1384">
          <cell r="C1384">
            <v>214325843</v>
          </cell>
          <cell r="D1384" t="str">
            <v>MUNICIPIO DE UBATE</v>
          </cell>
          <cell r="E1384" t="str">
            <v>yoismil2@hotmail.com</v>
          </cell>
        </row>
        <row r="1385">
          <cell r="C1385">
            <v>219925899</v>
          </cell>
          <cell r="D1385" t="str">
            <v>MUNICIPIO DE ZIPAQUIRA</v>
          </cell>
          <cell r="E1385" t="str">
            <v>secretariafinanciera@yahoo.es</v>
          </cell>
        </row>
        <row r="1386">
          <cell r="C1386">
            <v>216925269</v>
          </cell>
          <cell r="D1386" t="str">
            <v>MUNICIPIO DE FACATATIVA</v>
          </cell>
          <cell r="E1386" t="str">
            <v>haciendafacatativa@yahoo.com</v>
          </cell>
        </row>
        <row r="1387">
          <cell r="C1387">
            <v>210725407</v>
          </cell>
          <cell r="D1387" t="str">
            <v>MUNICIPIO DE LENGUAZAQUE CUNDINAMARCA</v>
          </cell>
          <cell r="E1387" t="str">
            <v>municipiodelenguazaque@yahoo.es</v>
          </cell>
        </row>
        <row r="1388">
          <cell r="C1388">
            <v>119191000</v>
          </cell>
          <cell r="D1388" t="str">
            <v>GOBERNACION DEL AMAZONAS</v>
          </cell>
          <cell r="E1388" t="str">
            <v>contabilidad@amazonas.gov.co</v>
          </cell>
        </row>
        <row r="1389">
          <cell r="C1389">
            <v>217325473</v>
          </cell>
          <cell r="D1389" t="str">
            <v>MUNICIPIO DE MOSQUERA</v>
          </cell>
          <cell r="E1389" t="str">
            <v>rnovoa72@yahoo.com</v>
          </cell>
        </row>
        <row r="1390">
          <cell r="C1390">
            <v>218625486</v>
          </cell>
          <cell r="D1390" t="str">
            <v>MUNICIPIO DE NEMOCON</v>
          </cell>
          <cell r="E1390" t="str">
            <v>richard25ramirez@yahoo.com</v>
          </cell>
        </row>
        <row r="1391">
          <cell r="C1391">
            <v>212425224</v>
          </cell>
          <cell r="D1391" t="str">
            <v>MUNICIPIO DE CUCUNUBA</v>
          </cell>
          <cell r="E1391" t="str">
            <v>yoismil2@hotmail.com</v>
          </cell>
        </row>
        <row r="1392">
          <cell r="C1392">
            <v>217325873</v>
          </cell>
          <cell r="D1392" t="str">
            <v>MUNICIPIO DE VILLPINZON</v>
          </cell>
          <cell r="E1392" t="str">
            <v>contactenos@villapinzon-cundinamarca.gov.co</v>
          </cell>
        </row>
        <row r="1393">
          <cell r="C1393">
            <v>211325513</v>
          </cell>
          <cell r="D1393" t="str">
            <v>MUNICIPIO DE PACHO</v>
          </cell>
          <cell r="E1393" t="str">
            <v>alcaldia@pacho-cundinamarca.gov.co</v>
          </cell>
        </row>
        <row r="1394">
          <cell r="C1394">
            <v>218125781</v>
          </cell>
          <cell r="D1394" t="str">
            <v>MUNICIPIO DE SUTATAUSA CUNDINAMARCA</v>
          </cell>
          <cell r="E1394" t="str">
            <v>sechacienda@sutatausa-cundinamarca.gov.co</v>
          </cell>
        </row>
        <row r="1395">
          <cell r="C1395">
            <v>212025320</v>
          </cell>
          <cell r="D1395" t="str">
            <v>MUNICIPIO DE GUADUAS</v>
          </cell>
          <cell r="E1395" t="str">
            <v>alcaldia@guaduas-cundinamarca.gov.co</v>
          </cell>
        </row>
        <row r="1396">
          <cell r="C1396">
            <v>923271490</v>
          </cell>
          <cell r="D1396" t="str">
            <v>MUNICIPIO DE TUCHIN</v>
          </cell>
          <cell r="E1396" t="str">
            <v>contactenos@tuchin-cordoba.gov.co</v>
          </cell>
        </row>
        <row r="1397">
          <cell r="C1397">
            <v>64500000</v>
          </cell>
          <cell r="D1397" t="str">
            <v>INSTITUCION UNIVERSITARIA  ITSA</v>
          </cell>
          <cell r="E1397" t="str">
            <v>jlbeltran@itsa.edu.co</v>
          </cell>
        </row>
        <row r="1398">
          <cell r="C1398">
            <v>824613000</v>
          </cell>
          <cell r="D1398" t="str">
            <v>COLEGIO MAYOR DE BOLIVAR</v>
          </cell>
          <cell r="E1398" t="str">
            <v>cmb@colmayorbolivar.edu.co</v>
          </cell>
        </row>
        <row r="1399">
          <cell r="C1399">
            <v>824454000</v>
          </cell>
          <cell r="D1399" t="str">
            <v>INSTITUTO SUPERIOR DE EDUCACION RURAL DE PAMPLONA - ISER</v>
          </cell>
          <cell r="E1399" t="str">
            <v>rectoria@iser.edu.co</v>
          </cell>
        </row>
        <row r="1400">
          <cell r="C1400">
            <v>825717000</v>
          </cell>
          <cell r="D1400" t="str">
            <v>COLEGIO INTEGRADO NACIONAL ORIENTE DE CALDAS</v>
          </cell>
          <cell r="E1400" t="str">
            <v>rectoria@iescinoc.edu.co</v>
          </cell>
        </row>
        <row r="1401">
          <cell r="C1401">
            <v>821505000</v>
          </cell>
          <cell r="D1401" t="str">
            <v>INSTITUTO TECNOLOGICO PASCUAL BRAVO - MEDELLIN</v>
          </cell>
          <cell r="E1401" t="str">
            <v>ysantos@pascualbravo.edu.co</v>
          </cell>
        </row>
        <row r="1402">
          <cell r="C1402">
            <v>823847000</v>
          </cell>
          <cell r="D1402" t="str">
            <v>INSTITUTO NACIONAL DE FORMACION TECNICA PROFESIONAL -HUMBERTO VELASQUEZ GARCIA</v>
          </cell>
          <cell r="E1402" t="str">
            <v>rector@infotephvg.edu.co</v>
          </cell>
        </row>
        <row r="1403">
          <cell r="C1403">
            <v>824376000</v>
          </cell>
          <cell r="D1403" t="str">
            <v>INSTITUTO DE EDUCACION TECNICA PROFESIONAL DE ROLDANILLO</v>
          </cell>
          <cell r="E1403" t="str">
            <v>contabilidad@intep.edu.co</v>
          </cell>
        </row>
        <row r="1404">
          <cell r="C1404">
            <v>824276000</v>
          </cell>
          <cell r="D1404" t="str">
            <v>INSTITUTO TECNICO AGRICOLA - ITA - DE BUGA</v>
          </cell>
          <cell r="E1404" t="str">
            <v>rector@ita.edu.co</v>
          </cell>
        </row>
        <row r="1405">
          <cell r="C1405">
            <v>121276000</v>
          </cell>
          <cell r="D1405" t="str">
            <v>INSTITUTO DEPARTAMENTAL DE BELLAS ARTES</v>
          </cell>
          <cell r="E1405" t="str">
            <v>contabilidad@bellasartes.edu.co</v>
          </cell>
        </row>
        <row r="1406">
          <cell r="C1406">
            <v>129168000</v>
          </cell>
          <cell r="D1406" t="str">
            <v>INSTITUTO UNIVERSITARIO DE LA PAZ</v>
          </cell>
          <cell r="E1406" t="str">
            <v>contabilidad@unipaz.edu.co</v>
          </cell>
        </row>
        <row r="1407">
          <cell r="C1407">
            <v>824086000</v>
          </cell>
          <cell r="D1407" t="str">
            <v>INSTITUTO TECNOLOGICO DEL PUTUMAYO</v>
          </cell>
          <cell r="E1407" t="str">
            <v>atencionalusuario@itp.edu.co</v>
          </cell>
        </row>
        <row r="1408">
          <cell r="C1408">
            <v>262305266</v>
          </cell>
          <cell r="D1408" t="str">
            <v>ESCUELA SUPERIOR TECNOLOGICA DE ARTES DEBORA ARANGO</v>
          </cell>
          <cell r="E1408" t="str">
            <v>comunicaciones@deboraarango.edu.co</v>
          </cell>
        </row>
        <row r="1409">
          <cell r="C1409">
            <v>120305000</v>
          </cell>
          <cell r="D1409" t="str">
            <v>POLITECNICO COLOMBIANO JAIME ISAZA CADAVID</v>
          </cell>
          <cell r="E1409" t="str">
            <v>contabilidad@elpoli.edu.co; ciportocarrero@elpoli.edu.co</v>
          </cell>
        </row>
        <row r="1410">
          <cell r="C1410">
            <v>822576000</v>
          </cell>
          <cell r="D1410" t="str">
            <v>ESCUELA NACIONAL DEL DEPORTE</v>
          </cell>
          <cell r="E1410" t="str">
            <v>rectoria@endeporte.edu.co</v>
          </cell>
        </row>
        <row r="1411">
          <cell r="C1411">
            <v>824505000</v>
          </cell>
          <cell r="D1411" t="str">
            <v>COLEGIO MAYOR DE ANTIOQUIA</v>
          </cell>
          <cell r="E1411" t="str">
            <v>contabilidad@colmayor.edu.co</v>
          </cell>
        </row>
        <row r="1412">
          <cell r="C1412">
            <v>822719000</v>
          </cell>
          <cell r="D1412" t="str">
            <v>COLEGIO MAYOR DEL CAUCA</v>
          </cell>
          <cell r="E1412" t="str">
            <v>contabilidad@unimayor.edu.co</v>
          </cell>
        </row>
        <row r="1413">
          <cell r="C1413">
            <v>128873000</v>
          </cell>
          <cell r="D1413" t="str">
            <v>CONSERVATORIO DEL TOLIMA</v>
          </cell>
          <cell r="E1413" t="str">
            <v>contador@conservatoriodeltolima.edu.co</v>
          </cell>
        </row>
        <row r="1414">
          <cell r="C1414">
            <v>260176001</v>
          </cell>
          <cell r="D1414" t="str">
            <v>INSTITUCION UNIVERSITARIA ANTONIO JOSE CAMACHO</v>
          </cell>
          <cell r="E1414" t="str">
            <v>cardila@admon.uniajc.edu.co</v>
          </cell>
        </row>
        <row r="1415">
          <cell r="C1415">
            <v>121705000</v>
          </cell>
          <cell r="D1415" t="str">
            <v>TECNOLOGICO DE ANTIOQUIA</v>
          </cell>
          <cell r="E1415" t="str">
            <v>rectoria@tdea.edu.co</v>
          </cell>
        </row>
        <row r="1416">
          <cell r="C1416">
            <v>124876000</v>
          </cell>
          <cell r="D1416" t="str">
            <v>UNIDAD CENTRAL DEL VALLE DEL CAUCA</v>
          </cell>
          <cell r="E1416" t="str">
            <v>info@uceva.edu.co</v>
          </cell>
        </row>
        <row r="1417">
          <cell r="C1417">
            <v>260105001</v>
          </cell>
          <cell r="D1417" t="str">
            <v>INSTITUTO TECNOLOGICO METROPOLITANO</v>
          </cell>
          <cell r="E1417" t="str">
            <v>nataliamontoya@itm.edu.co</v>
          </cell>
        </row>
        <row r="1418">
          <cell r="C1418">
            <v>128068000</v>
          </cell>
          <cell r="D1418" t="str">
            <v>UNIDADES TECNOLOGICAS DE SANTANDER</v>
          </cell>
          <cell r="E1418" t="str">
            <v>contabilidad@correo.uts.edu.co</v>
          </cell>
        </row>
        <row r="1419">
          <cell r="C1419">
            <v>220113001</v>
          </cell>
          <cell r="D1419" t="str">
            <v>INSTITUCION UNIVERSITARIA BELLAS ARTES Y CIENCIAS DE BOLIVAR</v>
          </cell>
          <cell r="E1419" t="str">
            <v>info@unibc.edu.co</v>
          </cell>
        </row>
        <row r="1420">
          <cell r="C1420">
            <v>262505266</v>
          </cell>
          <cell r="D1420" t="str">
            <v>INSTITUCION UNIVERSITARIA DE ENVIGADO</v>
          </cell>
          <cell r="E1420" t="str">
            <v>adriana.escobar@iue.edu.co</v>
          </cell>
        </row>
        <row r="1421">
          <cell r="C1421">
            <v>923272870</v>
          </cell>
          <cell r="D1421" t="str">
            <v>INSTITUCIÓN UNIVERSITARIA DIGITAL DE ANTIOQUIA</v>
          </cell>
          <cell r="E1421" t="str">
            <v>nora.castano@antioquia.gov.co; contador@iudigital.edu.co</v>
          </cell>
        </row>
        <row r="1422">
          <cell r="D1422" t="str">
            <v>CONSEJO REGIONAL INDIGENA</v>
          </cell>
          <cell r="E1422" t="str">
            <v>uaiincric@uaiinpebi-cric.edu.co</v>
          </cell>
        </row>
        <row r="1423">
          <cell r="C1423">
            <v>220285001</v>
          </cell>
          <cell r="D1423" t="str">
            <v>UNIVERSIDAD INTERNACIONAL DEL TROPICO AMERICANO</v>
          </cell>
          <cell r="E1423" t="str">
            <v>rectoria@unitropico.edu.co</v>
          </cell>
        </row>
        <row r="1424">
          <cell r="C1424">
            <v>824276000</v>
          </cell>
          <cell r="D1424" t="str">
            <v>INSTITUTO TECNOLOGICO AGRICOLA ITA DE BUGA</v>
          </cell>
          <cell r="E1424" t="str">
            <v>rector@ita.edu.co</v>
          </cell>
        </row>
        <row r="1425">
          <cell r="C1425">
            <v>821400000</v>
          </cell>
          <cell r="D1425" t="str">
            <v>UNIVERSIDAD COLEGIO MAYOR DE CUNDINAMARCA</v>
          </cell>
          <cell r="E1425" t="str">
            <v>contabilidad@unicolmayor.edu.co</v>
          </cell>
        </row>
        <row r="1426">
          <cell r="C1426">
            <v>129254000</v>
          </cell>
          <cell r="D1426" t="str">
            <v>UNIVERSIDAD FRANCISCO DE PAULA SANTANDER OCAÑA</v>
          </cell>
          <cell r="E1426" t="str">
            <v>direccion@ufpso.edu.co</v>
          </cell>
        </row>
        <row r="1427">
          <cell r="C1427">
            <v>825873000</v>
          </cell>
          <cell r="D1427" t="str">
            <v>INSTITUTO TOLIMENSE DE FORMACION TECNICA PROFESIONAL</v>
          </cell>
          <cell r="E1427" t="str">
            <v>iortiz@itfip.edu.co</v>
          </cell>
        </row>
        <row r="1428">
          <cell r="C1428">
            <v>260105001</v>
          </cell>
          <cell r="D1428" t="str">
            <v>INSTITUTO TECNOLÓGICO METROPOLITANO</v>
          </cell>
          <cell r="E1428" t="str">
            <v>nataliamontoya@itm.edu.co</v>
          </cell>
        </row>
        <row r="1429">
          <cell r="C1429">
            <v>821700000</v>
          </cell>
          <cell r="D1429" t="str">
            <v>UNIVERSIDAD MILITAR  NUEVA GRANADA</v>
          </cell>
          <cell r="E1429" t="str">
            <v>rectoria@unimilitar.edu.co</v>
          </cell>
        </row>
        <row r="1430">
          <cell r="C1430">
            <v>825676000</v>
          </cell>
          <cell r="D1430" t="str">
            <v>INSTITUTO TECNICO NACIONAL DE COMERCIO SIMON RODRIGUEZ DE CALI</v>
          </cell>
          <cell r="E1430" t="str">
            <v>rectoria@intenalco.edu.co</v>
          </cell>
        </row>
        <row r="1431">
          <cell r="C1431">
            <v>64500000</v>
          </cell>
          <cell r="D1431" t="str">
            <v>INSTITUTO TECNOLOGICO DE SOLEDAD ATLANTICO</v>
          </cell>
          <cell r="E1431" t="str">
            <v>jlbeltran@itsa.edu.co</v>
          </cell>
        </row>
        <row r="1432">
          <cell r="C1432">
            <v>260176001</v>
          </cell>
          <cell r="D1432" t="str">
            <v>INSTITUCIÓN UNIVERSITARIA ANTONIO JOSÉ CAMACHO</v>
          </cell>
          <cell r="E1432" t="str">
            <v>cardila@admon.uniajc.edu.co</v>
          </cell>
        </row>
        <row r="1433">
          <cell r="C1433">
            <v>262505266</v>
          </cell>
          <cell r="D1433" t="str">
            <v>INSTITUCIÓN UNIVERSITARIA DE ENVIGADO</v>
          </cell>
          <cell r="E1433" t="str">
            <v>adriana.escobar@iue.edu.co</v>
          </cell>
        </row>
        <row r="1434">
          <cell r="C1434">
            <v>262305266</v>
          </cell>
          <cell r="D1434" t="str">
            <v>ESCUELA SUPERIOR TECNOLÓGICA DE ARTES DÉBORA ARANGO</v>
          </cell>
          <cell r="E1434" t="str">
            <v>comunicaciones@deboraarango.edu.co</v>
          </cell>
        </row>
        <row r="1435">
          <cell r="C1435">
            <v>822000000</v>
          </cell>
          <cell r="D1435" t="str">
            <v>UNIVERSIDAD NACIONAL ABIERTA Y A DISTANCIA</v>
          </cell>
          <cell r="E1435" t="str">
            <v>contabilidad@unad.edu.co</v>
          </cell>
        </row>
        <row r="1436">
          <cell r="C1436">
            <v>126663000</v>
          </cell>
          <cell r="D1436" t="str">
            <v>UNIVERSIDAD DEL QUINDIO</v>
          </cell>
          <cell r="E1436" t="str">
            <v>rector@uniquindio.edu.co</v>
          </cell>
        </row>
        <row r="1437">
          <cell r="C1437">
            <v>121708000</v>
          </cell>
          <cell r="D1437" t="str">
            <v>UNIVERSIDAD DEL ATLANTICO</v>
          </cell>
          <cell r="E1437" t="str">
            <v>rectoria@mail.uniatlantico.edu.co</v>
          </cell>
        </row>
        <row r="1438">
          <cell r="C1438">
            <v>128868000</v>
          </cell>
          <cell r="D1438" t="str">
            <v>UNIVERSIDAD INDUSTRIAL DE SANTANDER</v>
          </cell>
          <cell r="E1438" t="str">
            <v>rectoria@uis.edu.co; jaquisan@uis.edu.co</v>
          </cell>
        </row>
        <row r="1439">
          <cell r="C1439">
            <v>128068000</v>
          </cell>
          <cell r="D1439" t="str">
            <v>UNIDADES TECNOLÓGICAS DE SANTANDER</v>
          </cell>
          <cell r="E1439" t="str">
            <v>contabilidad@correo.uts.edu.co</v>
          </cell>
        </row>
        <row r="1440">
          <cell r="C1440">
            <v>120676000</v>
          </cell>
          <cell r="D1440" t="str">
            <v>UNIVERSIDAD DEL VALLE</v>
          </cell>
          <cell r="E1440" t="str">
            <v>rector@correounivalle.edu.co</v>
          </cell>
        </row>
        <row r="1441">
          <cell r="C1441">
            <v>824613000</v>
          </cell>
          <cell r="D1441" t="str">
            <v>INSTITUCIÓN UNIVERSITARIA MAYOR DE CARTAGENA</v>
          </cell>
          <cell r="E1441" t="str">
            <v>cmb@colmayorbolivar.edu.co</v>
          </cell>
        </row>
        <row r="1442">
          <cell r="C1442">
            <v>122613000</v>
          </cell>
          <cell r="D1442" t="str">
            <v>UNIVERSIDAD DE CARTAGENA</v>
          </cell>
          <cell r="E1442" t="str">
            <v>rectoria@unicartagena.edu.co</v>
          </cell>
        </row>
        <row r="1443">
          <cell r="C1443">
            <v>220113001</v>
          </cell>
          <cell r="D1443" t="str">
            <v>INSTITUCIÓN UNIVERSITARIA BELLAS ARTES Y CIENCIAS DE BOLÍVAR</v>
          </cell>
          <cell r="E1443" t="str">
            <v>info@unibc.edu.co</v>
          </cell>
        </row>
        <row r="1444">
          <cell r="C1444">
            <v>125354000</v>
          </cell>
          <cell r="D1444" t="str">
            <v>UNIVERSIDAD FRANCISCO DE PAULA SANTANDER CUCUTA</v>
          </cell>
          <cell r="E1444" t="str">
            <v>rectoria@ufps.edu.co</v>
          </cell>
        </row>
        <row r="1445">
          <cell r="C1445">
            <v>125454000</v>
          </cell>
          <cell r="D1445" t="str">
            <v>UNIVERSIDAD DE PAMPLONA</v>
          </cell>
          <cell r="E1445" t="str">
            <v>seccontabi@unipamplona.edu.co</v>
          </cell>
        </row>
        <row r="1446">
          <cell r="C1446">
            <v>824454000</v>
          </cell>
          <cell r="D1446" t="str">
            <v>INSTITUTO SUPERIOR DE EDUCACION RURAL DE PAMPLONA</v>
          </cell>
          <cell r="E1446" t="str">
            <v>rectoria@iser.edu.co</v>
          </cell>
        </row>
        <row r="1447">
          <cell r="C1447">
            <v>127625000</v>
          </cell>
          <cell r="D1447" t="str">
            <v>UNIVERSIDAD DE CUNDINAMARCA</v>
          </cell>
          <cell r="E1447" t="str">
            <v>contabilidad@ucundinamarca.edu.co</v>
          </cell>
        </row>
        <row r="1448">
          <cell r="C1448">
            <v>129373000</v>
          </cell>
          <cell r="D1448" t="str">
            <v>UNIVERSIDAD DEL TOLIMA</v>
          </cell>
          <cell r="E1448" t="str">
            <v>rectoria@ut.edu.co</v>
          </cell>
        </row>
        <row r="1449">
          <cell r="C1449">
            <v>128873000</v>
          </cell>
          <cell r="D1449" t="str">
            <v>CONSERVATORIO DE MUSICA DEL TOLIMA</v>
          </cell>
          <cell r="E1449" t="str">
            <v>contador@conservatoriodeltolima.edu.co</v>
          </cell>
        </row>
        <row r="1450">
          <cell r="C1450">
            <v>27017000</v>
          </cell>
          <cell r="D1450" t="str">
            <v>UNIVERSIDAD DE CALDAS</v>
          </cell>
          <cell r="E1450" t="str">
            <v>mario.guzman@ucaldas.edu.co</v>
          </cell>
        </row>
        <row r="1451">
          <cell r="C1451">
            <v>121705000</v>
          </cell>
          <cell r="D1451" t="str">
            <v>TECNOLÓGICO DE ANTIOQUIA</v>
          </cell>
          <cell r="E1451" t="str">
            <v>rectoria@tdea.edu.co</v>
          </cell>
        </row>
        <row r="1452">
          <cell r="C1452">
            <v>120205000</v>
          </cell>
          <cell r="D1452" t="str">
            <v>UNIVERSIDAD DE ANTIOQUIA</v>
          </cell>
          <cell r="E1452" t="str">
            <v>contabilidad@udea.edu.co</v>
          </cell>
        </row>
        <row r="1453">
          <cell r="C1453">
            <v>120305000</v>
          </cell>
          <cell r="D1453" t="str">
            <v>POLITÉCNICO COLOMBIANO JAIME ISAZA CADAVID</v>
          </cell>
          <cell r="E1453" t="str">
            <v>contabilidad@elpoli.edu.co; ciportocarrero@elpoli.edu.co</v>
          </cell>
        </row>
        <row r="1454">
          <cell r="C1454">
            <v>824105000</v>
          </cell>
          <cell r="D1454" t="str">
            <v>BIBLIOTECA PUBLICA PILOTO DE MEDELLIN</v>
          </cell>
          <cell r="E1454" t="str">
            <v>contadorabpp@bibliotecapiloto.gov.co</v>
          </cell>
        </row>
        <row r="1455">
          <cell r="C1455">
            <v>821505000</v>
          </cell>
          <cell r="D1455" t="str">
            <v>INSTITUTO TECNOLOGICO PASCUAL BRAVO</v>
          </cell>
          <cell r="E1455" t="str">
            <v>ysantos@pascualbravo.edu.co</v>
          </cell>
        </row>
        <row r="1456">
          <cell r="C1456">
            <v>27123000</v>
          </cell>
          <cell r="D1456" t="str">
            <v>UNIVERSIDAD DE CÓRDOBA</v>
          </cell>
          <cell r="E1456" t="str">
            <v>contabilidad@correo.unicordoba.edu.co; orlandoromero@correo.unicordoba.edu.co; decastro@correo.unicordoba.edu.co; erneycontreras@correo.unicordoba.edu.co; currea@contaduria.gov.co</v>
          </cell>
        </row>
        <row r="1457">
          <cell r="C1457">
            <v>26141000</v>
          </cell>
          <cell r="D1457" t="str">
            <v>UNIVERSIDAD SURCOLOMBIANA DE NEIVA</v>
          </cell>
          <cell r="E1457" t="str">
            <v>contabilidad@usco.edu.co</v>
          </cell>
        </row>
        <row r="1458">
          <cell r="C1458">
            <v>26318000</v>
          </cell>
          <cell r="D1458" t="str">
            <v>UNIVERSIDAD DE LA AMAZONIA</v>
          </cell>
          <cell r="E1458" t="str">
            <v>rectoria@uniamazonia.edu.co</v>
          </cell>
        </row>
        <row r="1459">
          <cell r="C1459">
            <v>211176111</v>
          </cell>
          <cell r="D1459" t="str">
            <v>BUGA - VALLE DEL CAUCA</v>
          </cell>
          <cell r="E1459" t="str">
            <v>contabilidad@guadalajaradebuga-valle.gov.co</v>
          </cell>
        </row>
        <row r="1460">
          <cell r="C1460">
            <v>24666000</v>
          </cell>
          <cell r="D1460" t="str">
            <v>UNIVERSIDAD TECNOLÓGICA DE PEREIRA</v>
          </cell>
          <cell r="E1460" t="str">
            <v>reciprocas@utp.edu.co</v>
          </cell>
        </row>
        <row r="1461">
          <cell r="C1461">
            <v>27219000</v>
          </cell>
          <cell r="D1461" t="str">
            <v>UNIVERSIDAD DEL CAUCA</v>
          </cell>
          <cell r="E1461" t="str">
            <v>wbenavides@unicauca.edu.co</v>
          </cell>
        </row>
        <row r="1462">
          <cell r="C1462">
            <v>28327000</v>
          </cell>
          <cell r="D1462" t="str">
            <v>UNIVERSIDAD TECNOLÓGICA DEL CHOCO</v>
          </cell>
          <cell r="E1462" t="str">
            <v>contactenos@utch.edu.co</v>
          </cell>
        </row>
        <row r="1463">
          <cell r="C1463">
            <v>823847000</v>
          </cell>
          <cell r="D1463" t="str">
            <v>INSTITUTO DE FORMACION TECNICA PROFESIONAL HUMBERTO VELASQUEZ</v>
          </cell>
          <cell r="E1463" t="str">
            <v>rector@infotephvg.edu.co</v>
          </cell>
        </row>
        <row r="1464">
          <cell r="C1464">
            <v>121647000</v>
          </cell>
          <cell r="D1464" t="str">
            <v>UNIVERSIDAD TECNOLOGICA DEL MAGDALENA</v>
          </cell>
          <cell r="E1464" t="str">
            <v>contabilidad@unimagdalena.edu.co</v>
          </cell>
        </row>
        <row r="1465">
          <cell r="C1465">
            <v>20615000</v>
          </cell>
          <cell r="D1465" t="str">
            <v xml:space="preserve">COLEGIO DE BOYACA </v>
          </cell>
          <cell r="E1465" t="str">
            <v>contabilidad@colboy.edu.co</v>
          </cell>
        </row>
        <row r="1466">
          <cell r="C1466">
            <v>27615000</v>
          </cell>
          <cell r="D1466" t="str">
            <v>UNIVERSIDAD PEDAGÓGICA Y TECNOLOGICA DE COLOMBIA</v>
          </cell>
          <cell r="E1466" t="str">
            <v>contabilidad@uptc.edu.co</v>
          </cell>
        </row>
        <row r="1467">
          <cell r="C1467">
            <v>124876000</v>
          </cell>
          <cell r="D1467" t="str">
            <v xml:space="preserve">UNIVERSIDAD CENTRAL DEL VALLE </v>
          </cell>
          <cell r="E1467" t="str">
            <v>info@uceva.edu.co</v>
          </cell>
        </row>
        <row r="1468">
          <cell r="C1468">
            <v>824376000</v>
          </cell>
          <cell r="D1468" t="str">
            <v>INST.EDUC.TEC.ROLDANILLO</v>
          </cell>
          <cell r="E1468" t="str">
            <v>contabilidad@intep.edu.co</v>
          </cell>
        </row>
        <row r="1469">
          <cell r="C1469">
            <v>129444000</v>
          </cell>
          <cell r="D1469" t="str">
            <v>UNIVERSIDAD DE LA GUAJIRA</v>
          </cell>
          <cell r="E1469" t="str">
            <v>webmaster@uniguajira.edu.co</v>
          </cell>
        </row>
        <row r="1470">
          <cell r="C1470">
            <v>128870000</v>
          </cell>
          <cell r="D1470" t="str">
            <v>UNIVERSIDAD DE SUCRE</v>
          </cell>
          <cell r="E1470" t="str">
            <v>rectoria@unisucre.edu.co</v>
          </cell>
        </row>
        <row r="1471">
          <cell r="C1471">
            <v>821920000</v>
          </cell>
          <cell r="D1471" t="str">
            <v>UNIVERSIDAD POPULAR DEL CESAR</v>
          </cell>
          <cell r="E1471" t="str">
            <v>gestioncontable@unicesar.edu.co</v>
          </cell>
        </row>
        <row r="1472">
          <cell r="C1472">
            <v>27400000</v>
          </cell>
          <cell r="D1472" t="str">
            <v>UNIVERSIDAD NACIONAL DE COLOMB</v>
          </cell>
          <cell r="E1472" t="str">
            <v>gestcontable_nal@unal.edu.co</v>
          </cell>
        </row>
        <row r="1473">
          <cell r="C1473">
            <v>27500000</v>
          </cell>
          <cell r="D1473" t="str">
            <v>UNIVERSIDAD PEDAGAOGICA NACION</v>
          </cell>
          <cell r="E1473" t="str">
            <v>rector@pedagogica.edu.co</v>
          </cell>
        </row>
        <row r="1474">
          <cell r="C1474">
            <v>222711001</v>
          </cell>
          <cell r="D1474" t="str">
            <v>UNIVERSIDAD DISTRITAL FRANCISC</v>
          </cell>
          <cell r="E1474" t="str">
            <v>rectoria@udistrital.edu.co</v>
          </cell>
        </row>
        <row r="1475">
          <cell r="C1475">
            <v>923272870</v>
          </cell>
          <cell r="D1475" t="str">
            <v>INSTITUCIÓN UNIVERSITARIA DIGITAL DE ANTIOQUIA</v>
          </cell>
          <cell r="E1475" t="str">
            <v>contador@iudigital.edu.co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hyperlink" Target="mailto:uaiincric@uaiinpebi-cric.edu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71"/>
  <sheetViews>
    <sheetView tabSelected="1" zoomScaleNormal="100" workbookViewId="0">
      <pane xSplit="4" ySplit="3" topLeftCell="E4" activePane="bottomRight" state="frozen"/>
      <selection activeCell="E3" sqref="E3"/>
      <selection pane="topRight" activeCell="E3" sqref="E3"/>
      <selection pane="bottomLeft" activeCell="E3" sqref="E3"/>
      <selection pane="bottomRight" activeCell="L2" sqref="L2:M2"/>
    </sheetView>
  </sheetViews>
  <sheetFormatPr baseColWidth="10" defaultColWidth="11.42578125" defaultRowHeight="12.75" x14ac:dyDescent="0.2"/>
  <cols>
    <col min="1" max="1" width="12.28515625" style="7" customWidth="1"/>
    <col min="2" max="2" width="14" style="7" customWidth="1"/>
    <col min="3" max="3" width="13.42578125" style="7" customWidth="1"/>
    <col min="4" max="4" width="39.85546875" style="7" customWidth="1"/>
    <col min="5" max="5" width="58.5703125" style="7" customWidth="1"/>
    <col min="6" max="6" width="21.42578125" style="7" customWidth="1"/>
    <col min="7" max="7" width="17.7109375" style="7" bestFit="1" customWidth="1"/>
    <col min="8" max="8" width="18" style="7" customWidth="1"/>
    <col min="9" max="9" width="18.5703125" style="7" bestFit="1" customWidth="1"/>
    <col min="10" max="10" width="21.42578125" style="7" customWidth="1"/>
    <col min="11" max="11" width="19.5703125" style="7" customWidth="1"/>
    <col min="12" max="12" width="18" style="7" customWidth="1"/>
    <col min="13" max="13" width="18.5703125" style="7" customWidth="1"/>
    <col min="14" max="14" width="19.28515625" style="7" hidden="1" customWidth="1"/>
    <col min="15" max="15" width="18.7109375" style="7" hidden="1" customWidth="1"/>
    <col min="16" max="16" width="17.7109375" style="7" hidden="1" customWidth="1"/>
    <col min="17" max="17" width="27.85546875" style="7" hidden="1" customWidth="1"/>
    <col min="18" max="18" width="20.5703125" style="7" hidden="1" customWidth="1"/>
    <col min="19" max="19" width="18.7109375" style="7" hidden="1" customWidth="1"/>
    <col min="20" max="20" width="21" style="7" hidden="1" customWidth="1"/>
    <col min="21" max="21" width="20.28515625" style="7" hidden="1" customWidth="1"/>
    <col min="22" max="22" width="15.28515625" style="7" hidden="1" customWidth="1"/>
    <col min="23" max="23" width="19.28515625" style="7" hidden="1" customWidth="1"/>
    <col min="24" max="24" width="19.42578125" style="7" hidden="1" customWidth="1"/>
    <col min="25" max="25" width="20.28515625" style="7" hidden="1" customWidth="1"/>
    <col min="26" max="26" width="17.5703125" style="7" hidden="1" customWidth="1"/>
    <col min="27" max="27" width="19.28515625" style="7" hidden="1" customWidth="1"/>
    <col min="28" max="28" width="17.7109375" style="7" hidden="1" customWidth="1"/>
    <col min="29" max="29" width="20.28515625" style="7" hidden="1" customWidth="1"/>
    <col min="30" max="30" width="20.42578125" style="7" hidden="1" customWidth="1"/>
    <col min="31" max="31" width="18.7109375" style="7" hidden="1" customWidth="1"/>
    <col min="32" max="32" width="19.42578125" style="7" hidden="1" customWidth="1"/>
    <col min="33" max="33" width="20.5703125" style="7" hidden="1" customWidth="1"/>
    <col min="34" max="34" width="19.7109375" style="7" hidden="1" customWidth="1"/>
    <col min="35" max="35" width="20.42578125" style="7" hidden="1" customWidth="1"/>
    <col min="36" max="36" width="19" style="7" hidden="1" customWidth="1"/>
    <col min="37" max="37" width="20.28515625" style="7" hidden="1" customWidth="1"/>
    <col min="38" max="38" width="20.140625" style="7" hidden="1" customWidth="1"/>
    <col min="39" max="39" width="20.28515625" style="7" hidden="1" customWidth="1"/>
    <col min="40" max="40" width="17.7109375" style="7" hidden="1" customWidth="1"/>
    <col min="41" max="41" width="20.28515625" style="7" hidden="1" customWidth="1"/>
    <col min="42" max="53" width="10.7109375" style="7" hidden="1" customWidth="1"/>
    <col min="54" max="54" width="18.7109375" style="7" hidden="1" customWidth="1"/>
    <col min="55" max="55" width="22.5703125" style="7" hidden="1" customWidth="1"/>
    <col min="56" max="56" width="17.7109375" style="7" hidden="1" customWidth="1"/>
    <col min="57" max="57" width="20.28515625" style="7" hidden="1" customWidth="1"/>
    <col min="58" max="58" width="17.28515625" style="7" hidden="1" customWidth="1"/>
    <col min="59" max="59" width="21.85546875" style="7" hidden="1" customWidth="1"/>
    <col min="60" max="60" width="22.5703125" style="7" hidden="1" customWidth="1"/>
    <col min="61" max="61" width="18.7109375" style="7" hidden="1" customWidth="1"/>
    <col min="62" max="62" width="18.42578125" style="7" hidden="1" customWidth="1"/>
    <col min="63" max="63" width="20.42578125" style="7" hidden="1" customWidth="1"/>
    <col min="64" max="64" width="17.7109375" style="7" hidden="1" customWidth="1"/>
    <col min="65" max="65" width="18.7109375" style="7" hidden="1" customWidth="1"/>
    <col min="66" max="66" width="11.42578125" style="7" customWidth="1"/>
    <col min="67" max="16384" width="11.42578125" style="7"/>
  </cols>
  <sheetData>
    <row r="1" spans="1:65" s="3" customFormat="1" ht="30.75" customHeight="1" x14ac:dyDescent="0.3">
      <c r="A1" s="1" t="s">
        <v>45</v>
      </c>
      <c r="B1" s="2"/>
      <c r="C1" s="1"/>
      <c r="D1" s="2"/>
      <c r="E1" s="1"/>
    </row>
    <row r="2" spans="1:65" s="5" customFormat="1" ht="30.75" customHeight="1" x14ac:dyDescent="0.25">
      <c r="A2" s="4"/>
      <c r="B2" s="4"/>
      <c r="C2" s="4"/>
      <c r="D2" s="4"/>
      <c r="E2" s="4"/>
      <c r="F2" s="68" t="s">
        <v>618</v>
      </c>
      <c r="G2" s="69"/>
      <c r="H2" s="66" t="s">
        <v>619</v>
      </c>
      <c r="I2" s="67"/>
      <c r="J2" s="68" t="s">
        <v>620</v>
      </c>
      <c r="K2" s="69"/>
      <c r="L2" s="66" t="s">
        <v>621</v>
      </c>
      <c r="M2" s="67"/>
      <c r="N2" s="68" t="s">
        <v>622</v>
      </c>
      <c r="O2" s="69"/>
      <c r="P2" s="66" t="s">
        <v>623</v>
      </c>
      <c r="Q2" s="67"/>
      <c r="R2" s="68" t="s">
        <v>624</v>
      </c>
      <c r="S2" s="69"/>
      <c r="T2" s="66" t="s">
        <v>625</v>
      </c>
      <c r="U2" s="67"/>
      <c r="V2" s="68" t="s">
        <v>626</v>
      </c>
      <c r="W2" s="69"/>
      <c r="X2" s="66" t="s">
        <v>627</v>
      </c>
      <c r="Y2" s="67"/>
      <c r="Z2" s="68" t="s">
        <v>628</v>
      </c>
      <c r="AA2" s="69"/>
      <c r="AB2" s="66" t="s">
        <v>629</v>
      </c>
      <c r="AC2" s="67"/>
      <c r="AD2" s="68" t="s">
        <v>630</v>
      </c>
      <c r="AE2" s="69"/>
      <c r="AF2" s="66" t="s">
        <v>631</v>
      </c>
      <c r="AG2" s="67"/>
      <c r="AH2" s="68" t="s">
        <v>632</v>
      </c>
      <c r="AI2" s="69"/>
      <c r="AJ2" s="66" t="s">
        <v>633</v>
      </c>
      <c r="AK2" s="67"/>
      <c r="AL2" s="68" t="s">
        <v>634</v>
      </c>
      <c r="AM2" s="69"/>
      <c r="AN2" s="66" t="s">
        <v>635</v>
      </c>
      <c r="AO2" s="67"/>
      <c r="AP2" s="68" t="s">
        <v>636</v>
      </c>
      <c r="AQ2" s="69"/>
      <c r="AR2" s="66" t="s">
        <v>637</v>
      </c>
      <c r="AS2" s="67"/>
      <c r="AT2" s="68" t="s">
        <v>638</v>
      </c>
      <c r="AU2" s="69"/>
      <c r="AV2" s="66" t="s">
        <v>639</v>
      </c>
      <c r="AW2" s="67"/>
      <c r="AX2" s="68" t="s">
        <v>640</v>
      </c>
      <c r="AY2" s="69"/>
      <c r="AZ2" s="66" t="s">
        <v>641</v>
      </c>
      <c r="BA2" s="67"/>
      <c r="BB2" s="68" t="s">
        <v>636</v>
      </c>
      <c r="BC2" s="69"/>
      <c r="BD2" s="66" t="s">
        <v>637</v>
      </c>
      <c r="BE2" s="67"/>
      <c r="BF2" s="68" t="s">
        <v>638</v>
      </c>
      <c r="BG2" s="69"/>
      <c r="BH2" s="66" t="s">
        <v>639</v>
      </c>
      <c r="BI2" s="67"/>
      <c r="BJ2" s="68" t="s">
        <v>640</v>
      </c>
      <c r="BK2" s="69"/>
      <c r="BL2" s="66" t="s">
        <v>642</v>
      </c>
      <c r="BM2" s="67"/>
    </row>
    <row r="3" spans="1:65" ht="97.15" customHeight="1" x14ac:dyDescent="0.2">
      <c r="A3" s="22" t="s">
        <v>0</v>
      </c>
      <c r="B3" s="22" t="s">
        <v>46</v>
      </c>
      <c r="C3" s="22" t="s">
        <v>1</v>
      </c>
      <c r="D3" s="22" t="s">
        <v>2</v>
      </c>
      <c r="E3" s="22" t="s">
        <v>643</v>
      </c>
      <c r="F3" s="6" t="s">
        <v>582</v>
      </c>
      <c r="G3" s="6" t="s">
        <v>581</v>
      </c>
      <c r="H3" s="22" t="s">
        <v>582</v>
      </c>
      <c r="I3" s="22" t="s">
        <v>581</v>
      </c>
      <c r="J3" s="6" t="s">
        <v>582</v>
      </c>
      <c r="K3" s="6" t="s">
        <v>581</v>
      </c>
      <c r="L3" s="22" t="s">
        <v>582</v>
      </c>
      <c r="M3" s="22" t="s">
        <v>581</v>
      </c>
      <c r="N3" s="6" t="s">
        <v>582</v>
      </c>
      <c r="O3" s="6" t="s">
        <v>581</v>
      </c>
      <c r="P3" s="22" t="s">
        <v>582</v>
      </c>
      <c r="Q3" s="22" t="s">
        <v>581</v>
      </c>
      <c r="R3" s="6" t="s">
        <v>582</v>
      </c>
      <c r="S3" s="6" t="s">
        <v>581</v>
      </c>
      <c r="T3" s="22" t="s">
        <v>582</v>
      </c>
      <c r="U3" s="22" t="s">
        <v>581</v>
      </c>
      <c r="V3" s="6" t="s">
        <v>582</v>
      </c>
      <c r="W3" s="6" t="s">
        <v>581</v>
      </c>
      <c r="X3" s="22" t="s">
        <v>582</v>
      </c>
      <c r="Y3" s="22" t="s">
        <v>581</v>
      </c>
      <c r="Z3" s="6" t="s">
        <v>582</v>
      </c>
      <c r="AA3" s="6" t="s">
        <v>581</v>
      </c>
      <c r="AB3" s="22" t="s">
        <v>582</v>
      </c>
      <c r="AC3" s="22" t="s">
        <v>581</v>
      </c>
      <c r="AD3" s="6" t="s">
        <v>582</v>
      </c>
      <c r="AE3" s="6" t="s">
        <v>581</v>
      </c>
      <c r="AF3" s="22" t="s">
        <v>582</v>
      </c>
      <c r="AG3" s="22" t="s">
        <v>581</v>
      </c>
      <c r="AH3" s="6" t="s">
        <v>582</v>
      </c>
      <c r="AI3" s="6" t="s">
        <v>581</v>
      </c>
      <c r="AJ3" s="22" t="s">
        <v>582</v>
      </c>
      <c r="AK3" s="22" t="s">
        <v>581</v>
      </c>
      <c r="AL3" s="6" t="s">
        <v>582</v>
      </c>
      <c r="AM3" s="6" t="s">
        <v>581</v>
      </c>
      <c r="AN3" s="22" t="s">
        <v>582</v>
      </c>
      <c r="AO3" s="22" t="s">
        <v>581</v>
      </c>
      <c r="AP3" s="6" t="s">
        <v>582</v>
      </c>
      <c r="AQ3" s="6" t="s">
        <v>581</v>
      </c>
      <c r="AR3" s="22" t="s">
        <v>582</v>
      </c>
      <c r="AS3" s="22" t="s">
        <v>581</v>
      </c>
      <c r="AT3" s="6" t="s">
        <v>582</v>
      </c>
      <c r="AU3" s="6" t="s">
        <v>581</v>
      </c>
      <c r="AV3" s="22" t="s">
        <v>582</v>
      </c>
      <c r="AW3" s="22" t="s">
        <v>581</v>
      </c>
      <c r="AX3" s="6" t="s">
        <v>582</v>
      </c>
      <c r="AY3" s="6" t="s">
        <v>581</v>
      </c>
      <c r="AZ3" s="22" t="s">
        <v>582</v>
      </c>
      <c r="BA3" s="22" t="s">
        <v>581</v>
      </c>
      <c r="BB3" s="6" t="s">
        <v>582</v>
      </c>
      <c r="BC3" s="6" t="s">
        <v>581</v>
      </c>
      <c r="BD3" s="22" t="s">
        <v>582</v>
      </c>
      <c r="BE3" s="22" t="s">
        <v>581</v>
      </c>
      <c r="BF3" s="6" t="s">
        <v>582</v>
      </c>
      <c r="BG3" s="6" t="s">
        <v>581</v>
      </c>
      <c r="BH3" s="22" t="s">
        <v>582</v>
      </c>
      <c r="BI3" s="22" t="s">
        <v>581</v>
      </c>
      <c r="BJ3" s="6" t="s">
        <v>582</v>
      </c>
      <c r="BK3" s="6" t="s">
        <v>581</v>
      </c>
      <c r="BL3" s="22" t="s">
        <v>582</v>
      </c>
      <c r="BM3" s="22" t="s">
        <v>581</v>
      </c>
    </row>
    <row r="4" spans="1:65" ht="15" customHeight="1" x14ac:dyDescent="0.2">
      <c r="A4" s="16">
        <v>8000245813</v>
      </c>
      <c r="B4" s="8">
        <v>800024581</v>
      </c>
      <c r="C4" s="8">
        <v>129168000</v>
      </c>
      <c r="D4" s="9" t="s">
        <v>88</v>
      </c>
      <c r="E4" s="10" t="str">
        <f>VLOOKUP(C4,'[1]Hoja2 (2)'!C$1138:E$1475,3,0)</f>
        <v>contabilidad@unipaz.edu.co</v>
      </c>
      <c r="F4" s="11"/>
      <c r="G4" s="11"/>
      <c r="H4" s="12"/>
      <c r="I4" s="12">
        <f>+G4</f>
        <v>0</v>
      </c>
      <c r="J4" s="11"/>
      <c r="K4" s="26"/>
      <c r="L4" s="12"/>
      <c r="M4" s="12">
        <f>+I4+K4</f>
        <v>0</v>
      </c>
      <c r="N4" s="11"/>
      <c r="O4" s="28"/>
      <c r="P4" s="12"/>
      <c r="Q4" s="12"/>
      <c r="R4" s="11"/>
      <c r="S4" s="28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1"/>
      <c r="AM4" s="28"/>
      <c r="AN4" s="12"/>
      <c r="AO4" s="12"/>
      <c r="AP4" s="11"/>
      <c r="AQ4" s="28"/>
      <c r="AR4" s="12"/>
      <c r="AS4" s="12"/>
      <c r="AT4" s="11"/>
      <c r="AU4" s="28"/>
      <c r="AV4" s="12"/>
      <c r="AW4" s="12"/>
      <c r="AX4" s="11"/>
      <c r="AY4" s="28"/>
      <c r="AZ4" s="12"/>
      <c r="BA4" s="12"/>
      <c r="BB4" s="11"/>
      <c r="BC4" s="28"/>
      <c r="BD4" s="12"/>
      <c r="BE4" s="12"/>
      <c r="BF4" s="11"/>
      <c r="BG4" s="28"/>
      <c r="BH4" s="12"/>
      <c r="BI4" s="12"/>
      <c r="BJ4" s="11"/>
      <c r="BK4" s="28"/>
      <c r="BL4" s="12"/>
      <c r="BM4" s="12"/>
    </row>
    <row r="5" spans="1:65" ht="15" customHeight="1" x14ac:dyDescent="0.2">
      <c r="A5" s="8">
        <v>8001189541</v>
      </c>
      <c r="B5" s="8">
        <v>800118954</v>
      </c>
      <c r="C5" s="8">
        <v>124552000</v>
      </c>
      <c r="D5" s="9" t="s">
        <v>3</v>
      </c>
      <c r="E5" s="10" t="str">
        <f>VLOOKUP(C5,'[1]Hoja2 (2)'!C$1138:E$1475,3,0)</f>
        <v>contabilidad@udenar.edu.co</v>
      </c>
      <c r="F5" s="11"/>
      <c r="G5" s="11"/>
      <c r="H5" s="12"/>
      <c r="I5" s="12">
        <f t="shared" ref="I5:I67" si="0">+G5</f>
        <v>0</v>
      </c>
      <c r="J5" s="11"/>
      <c r="K5" s="26"/>
      <c r="L5" s="12"/>
      <c r="M5" s="12">
        <f t="shared" ref="M5:M67" si="1">+I5+K5</f>
        <v>0</v>
      </c>
      <c r="N5" s="11"/>
      <c r="O5" s="28"/>
      <c r="P5" s="12"/>
      <c r="Q5" s="12"/>
      <c r="R5" s="11"/>
      <c r="S5" s="28"/>
      <c r="T5" s="12"/>
      <c r="U5" s="12"/>
      <c r="V5" s="11"/>
      <c r="W5" s="28"/>
      <c r="X5" s="12"/>
      <c r="Y5" s="12"/>
      <c r="Z5" s="11"/>
      <c r="AA5" s="28"/>
      <c r="AB5" s="12"/>
      <c r="AC5" s="12"/>
      <c r="AD5" s="11"/>
      <c r="AE5" s="28"/>
      <c r="AF5" s="12"/>
      <c r="AG5" s="12"/>
      <c r="AH5" s="11"/>
      <c r="AI5" s="12"/>
      <c r="AJ5" s="12"/>
      <c r="AK5" s="12"/>
      <c r="AL5" s="11"/>
      <c r="AM5" s="28"/>
      <c r="AN5" s="12"/>
      <c r="AO5" s="12"/>
      <c r="AP5" s="11"/>
      <c r="AQ5" s="28"/>
      <c r="AR5" s="12"/>
      <c r="AS5" s="12"/>
      <c r="AT5" s="11"/>
      <c r="AU5" s="28"/>
      <c r="AV5" s="12"/>
      <c r="AW5" s="12"/>
      <c r="AX5" s="11"/>
      <c r="AY5" s="28"/>
      <c r="AZ5" s="12"/>
      <c r="BA5" s="12"/>
      <c r="BB5" s="11"/>
      <c r="BC5" s="28"/>
      <c r="BD5" s="12"/>
      <c r="BE5" s="12"/>
      <c r="BF5" s="11"/>
      <c r="BG5" s="28"/>
      <c r="BH5" s="12"/>
      <c r="BI5" s="12"/>
      <c r="BJ5" s="11"/>
      <c r="BK5" s="28"/>
      <c r="BL5" s="12"/>
      <c r="BM5" s="12"/>
    </row>
    <row r="6" spans="1:65" ht="15" customHeight="1" x14ac:dyDescent="0.2">
      <c r="A6" s="8">
        <v>8001240234</v>
      </c>
      <c r="B6" s="8">
        <v>800124023</v>
      </c>
      <c r="C6" s="8">
        <v>824276000</v>
      </c>
      <c r="D6" s="9" t="s">
        <v>47</v>
      </c>
      <c r="E6" s="10" t="str">
        <f>VLOOKUP(C6,'[1]Hoja2 (2)'!C$1138:E$1475,3,0)</f>
        <v>rector@ita.edu.co</v>
      </c>
      <c r="F6" s="11"/>
      <c r="G6" s="11">
        <v>414433963</v>
      </c>
      <c r="H6" s="12"/>
      <c r="I6" s="12">
        <f t="shared" si="0"/>
        <v>414433963</v>
      </c>
      <c r="J6" s="11"/>
      <c r="K6" s="26">
        <v>414433963</v>
      </c>
      <c r="L6" s="12"/>
      <c r="M6" s="12">
        <f t="shared" si="1"/>
        <v>828867926</v>
      </c>
      <c r="N6" s="11"/>
      <c r="O6" s="28"/>
      <c r="P6" s="12"/>
      <c r="Q6" s="12"/>
      <c r="R6" s="11"/>
      <c r="S6" s="28"/>
      <c r="T6" s="12"/>
      <c r="U6" s="12"/>
      <c r="V6" s="11"/>
      <c r="W6" s="28"/>
      <c r="X6" s="12"/>
      <c r="Y6" s="12"/>
      <c r="Z6" s="11"/>
      <c r="AA6" s="28"/>
      <c r="AB6" s="12"/>
      <c r="AC6" s="12"/>
      <c r="AD6" s="11"/>
      <c r="AE6" s="28"/>
      <c r="AF6" s="12"/>
      <c r="AG6" s="12"/>
      <c r="AH6" s="11"/>
      <c r="AI6" s="12"/>
      <c r="AJ6" s="12"/>
      <c r="AK6" s="12"/>
      <c r="AL6" s="11"/>
      <c r="AM6" s="28"/>
      <c r="AN6" s="12"/>
      <c r="AO6" s="12"/>
      <c r="AP6" s="11"/>
      <c r="AQ6" s="28"/>
      <c r="AR6" s="12"/>
      <c r="AS6" s="12"/>
      <c r="AT6" s="11"/>
      <c r="AU6" s="28"/>
      <c r="AV6" s="12"/>
      <c r="AW6" s="12"/>
      <c r="AX6" s="11"/>
      <c r="AY6" s="28"/>
      <c r="AZ6" s="12"/>
      <c r="BA6" s="12"/>
      <c r="BB6" s="11"/>
      <c r="BC6" s="28"/>
      <c r="BD6" s="12"/>
      <c r="BE6" s="12"/>
      <c r="BF6" s="11"/>
      <c r="BG6" s="28"/>
      <c r="BH6" s="12"/>
      <c r="BI6" s="12"/>
      <c r="BJ6" s="11"/>
      <c r="BK6" s="28"/>
      <c r="BL6" s="12"/>
      <c r="BM6" s="12"/>
    </row>
    <row r="7" spans="1:65" ht="15" customHeight="1" x14ac:dyDescent="0.2">
      <c r="A7" s="8">
        <v>8001448299</v>
      </c>
      <c r="B7" s="8">
        <v>800144829</v>
      </c>
      <c r="C7" s="8">
        <v>821400000</v>
      </c>
      <c r="D7" s="9" t="s">
        <v>48</v>
      </c>
      <c r="E7" s="10" t="str">
        <f>VLOOKUP(C7,'[1]Hoja2 (2)'!C$1138:E$1475,3,0)</f>
        <v>ruth.garcia@unicolmayor.edu.co</v>
      </c>
      <c r="F7" s="11"/>
      <c r="G7" s="11"/>
      <c r="H7" s="12"/>
      <c r="I7" s="12">
        <f t="shared" si="0"/>
        <v>0</v>
      </c>
      <c r="J7" s="11"/>
      <c r="K7" s="26"/>
      <c r="L7" s="12"/>
      <c r="M7" s="12">
        <f t="shared" si="1"/>
        <v>0</v>
      </c>
      <c r="N7" s="11"/>
      <c r="O7" s="28"/>
      <c r="P7" s="12"/>
      <c r="Q7" s="12"/>
      <c r="R7" s="11"/>
      <c r="S7" s="28"/>
      <c r="T7" s="12"/>
      <c r="U7" s="12"/>
      <c r="V7" s="11"/>
      <c r="W7" s="28"/>
      <c r="X7" s="12"/>
      <c r="Y7" s="12"/>
      <c r="Z7" s="11"/>
      <c r="AA7" s="28"/>
      <c r="AB7" s="12"/>
      <c r="AC7" s="12"/>
      <c r="AD7" s="11"/>
      <c r="AE7" s="28"/>
      <c r="AF7" s="12"/>
      <c r="AG7" s="12"/>
      <c r="AH7" s="11"/>
      <c r="AI7" s="12"/>
      <c r="AJ7" s="12"/>
      <c r="AK7" s="12"/>
      <c r="AL7" s="11"/>
      <c r="AM7" s="28"/>
      <c r="AN7" s="12"/>
      <c r="AO7" s="12"/>
      <c r="AP7" s="11"/>
      <c r="AQ7" s="28"/>
      <c r="AR7" s="12"/>
      <c r="AS7" s="12"/>
      <c r="AT7" s="11"/>
      <c r="AU7" s="28"/>
      <c r="AV7" s="12"/>
      <c r="AW7" s="12"/>
      <c r="AX7" s="11"/>
      <c r="AY7" s="28"/>
      <c r="AZ7" s="12"/>
      <c r="BA7" s="12"/>
      <c r="BB7" s="11"/>
      <c r="BC7" s="28"/>
      <c r="BD7" s="12"/>
      <c r="BE7" s="12"/>
      <c r="BF7" s="11"/>
      <c r="BG7" s="28"/>
      <c r="BH7" s="12"/>
      <c r="BI7" s="12"/>
      <c r="BJ7" s="11"/>
      <c r="BK7" s="28"/>
      <c r="BL7" s="12"/>
      <c r="BM7" s="12"/>
    </row>
    <row r="8" spans="1:65" ht="15" customHeight="1" x14ac:dyDescent="0.2">
      <c r="A8" s="8">
        <v>8001631300</v>
      </c>
      <c r="B8" s="8">
        <v>800163130</v>
      </c>
      <c r="C8" s="8">
        <v>129254000</v>
      </c>
      <c r="D8" s="15" t="s">
        <v>49</v>
      </c>
      <c r="E8" s="10" t="str">
        <f>VLOOKUP(C8,'[1]Hoja2 (2)'!C$1138:E$1475,3,0)</f>
        <v>direccion@ufpso.edu.co; contabilidad@ufpso.edu.co</v>
      </c>
      <c r="F8" s="11"/>
      <c r="G8" s="11"/>
      <c r="H8" s="12"/>
      <c r="I8" s="12">
        <f t="shared" si="0"/>
        <v>0</v>
      </c>
      <c r="J8" s="11"/>
      <c r="K8" s="26"/>
      <c r="L8" s="12"/>
      <c r="M8" s="12">
        <f t="shared" si="1"/>
        <v>0</v>
      </c>
      <c r="N8" s="11"/>
      <c r="O8" s="28"/>
      <c r="P8" s="12"/>
      <c r="Q8" s="12"/>
      <c r="R8" s="11"/>
      <c r="S8" s="28"/>
      <c r="T8" s="12"/>
      <c r="U8" s="12"/>
      <c r="V8" s="11"/>
      <c r="W8" s="28"/>
      <c r="X8" s="12"/>
      <c r="Y8" s="12"/>
      <c r="Z8" s="11"/>
      <c r="AA8" s="28"/>
      <c r="AB8" s="12"/>
      <c r="AC8" s="12"/>
      <c r="AD8" s="11"/>
      <c r="AE8" s="28"/>
      <c r="AF8" s="12"/>
      <c r="AG8" s="12"/>
      <c r="AH8" s="11"/>
      <c r="AI8" s="12"/>
      <c r="AJ8" s="12"/>
      <c r="AK8" s="12"/>
      <c r="AL8" s="11"/>
      <c r="AM8" s="28"/>
      <c r="AN8" s="12"/>
      <c r="AO8" s="12"/>
      <c r="AP8" s="11"/>
      <c r="AQ8" s="28"/>
      <c r="AR8" s="12"/>
      <c r="AS8" s="12"/>
      <c r="AT8" s="11"/>
      <c r="AU8" s="28"/>
      <c r="AV8" s="12"/>
      <c r="AW8" s="12"/>
      <c r="AX8" s="11"/>
      <c r="AY8" s="28"/>
      <c r="AZ8" s="12"/>
      <c r="BA8" s="12"/>
      <c r="BB8" s="11"/>
      <c r="BC8" s="28"/>
      <c r="BD8" s="12"/>
      <c r="BE8" s="12"/>
      <c r="BF8" s="11"/>
      <c r="BG8" s="28"/>
      <c r="BH8" s="12"/>
      <c r="BI8" s="12"/>
      <c r="BJ8" s="11"/>
      <c r="BK8" s="28"/>
      <c r="BL8" s="12"/>
      <c r="BM8" s="12"/>
    </row>
    <row r="9" spans="1:65" ht="15" customHeight="1" x14ac:dyDescent="0.2">
      <c r="A9" s="8">
        <v>8001737190</v>
      </c>
      <c r="B9" s="8">
        <v>800173719</v>
      </c>
      <c r="C9" s="8">
        <v>825873000</v>
      </c>
      <c r="D9" s="9" t="s">
        <v>63</v>
      </c>
      <c r="E9" s="10" t="str">
        <f>VLOOKUP(C9,'[1]Hoja2 (2)'!C$1138:E$1475,3,0)</f>
        <v>iortiz@itfip.edu.co</v>
      </c>
      <c r="F9" s="11"/>
      <c r="G9" s="11"/>
      <c r="H9" s="12"/>
      <c r="I9" s="12">
        <f t="shared" si="0"/>
        <v>0</v>
      </c>
      <c r="J9" s="11"/>
      <c r="K9" s="26"/>
      <c r="L9" s="12"/>
      <c r="M9" s="12">
        <f t="shared" si="1"/>
        <v>0</v>
      </c>
      <c r="N9" s="11"/>
      <c r="O9" s="28"/>
      <c r="P9" s="12"/>
      <c r="Q9" s="12"/>
      <c r="R9" s="11"/>
      <c r="S9" s="28"/>
      <c r="T9" s="12"/>
      <c r="U9" s="12"/>
      <c r="V9" s="11"/>
      <c r="W9" s="28"/>
      <c r="X9" s="12"/>
      <c r="Y9" s="12"/>
      <c r="Z9" s="11"/>
      <c r="AA9" s="28"/>
      <c r="AB9" s="12"/>
      <c r="AC9" s="12"/>
      <c r="AD9" s="11"/>
      <c r="AE9" s="28"/>
      <c r="AF9" s="12"/>
      <c r="AG9" s="12"/>
      <c r="AH9" s="11"/>
      <c r="AI9" s="12"/>
      <c r="AJ9" s="12"/>
      <c r="AK9" s="12"/>
      <c r="AL9" s="11"/>
      <c r="AM9" s="28"/>
      <c r="AN9" s="12"/>
      <c r="AO9" s="12"/>
      <c r="AP9" s="11"/>
      <c r="AQ9" s="28"/>
      <c r="AR9" s="12"/>
      <c r="AS9" s="12"/>
      <c r="AT9" s="11"/>
      <c r="AU9" s="28"/>
      <c r="AV9" s="12"/>
      <c r="AW9" s="12"/>
      <c r="AX9" s="11"/>
      <c r="AY9" s="28"/>
      <c r="AZ9" s="12"/>
      <c r="BA9" s="12"/>
      <c r="BB9" s="11"/>
      <c r="BC9" s="28"/>
      <c r="BD9" s="12"/>
      <c r="BE9" s="12"/>
      <c r="BF9" s="11"/>
      <c r="BG9" s="28"/>
      <c r="BH9" s="12"/>
      <c r="BI9" s="12"/>
      <c r="BJ9" s="11"/>
      <c r="BK9" s="28"/>
      <c r="BL9" s="12"/>
      <c r="BM9" s="12"/>
    </row>
    <row r="10" spans="1:65" ht="15" customHeight="1" x14ac:dyDescent="0.2">
      <c r="A10" s="16">
        <v>8002147507</v>
      </c>
      <c r="B10" s="8">
        <v>800214750</v>
      </c>
      <c r="C10" s="8">
        <v>260105001</v>
      </c>
      <c r="D10" s="9" t="s">
        <v>87</v>
      </c>
      <c r="E10" s="10" t="str">
        <f>VLOOKUP(C10,'[1]Hoja2 (2)'!C$1138:E$1475,3,0)</f>
        <v>nataliamontoya@itm.edu.co</v>
      </c>
      <c r="F10" s="11"/>
      <c r="G10" s="11"/>
      <c r="H10" s="12"/>
      <c r="I10" s="12">
        <f t="shared" si="0"/>
        <v>0</v>
      </c>
      <c r="J10" s="11"/>
      <c r="K10" s="26"/>
      <c r="L10" s="12"/>
      <c r="M10" s="12">
        <f t="shared" si="1"/>
        <v>0</v>
      </c>
      <c r="N10" s="11"/>
      <c r="O10" s="28"/>
      <c r="P10" s="12"/>
      <c r="Q10" s="12"/>
      <c r="R10" s="11"/>
      <c r="S10" s="28"/>
      <c r="T10" s="12"/>
      <c r="U10" s="12"/>
      <c r="V10" s="11"/>
      <c r="W10" s="28"/>
      <c r="X10" s="12"/>
      <c r="Y10" s="12"/>
      <c r="Z10" s="11"/>
      <c r="AA10" s="28"/>
      <c r="AB10" s="12"/>
      <c r="AC10" s="12"/>
      <c r="AD10" s="11"/>
      <c r="AE10" s="28"/>
      <c r="AF10" s="12"/>
      <c r="AG10" s="12"/>
      <c r="AH10" s="11"/>
      <c r="AI10" s="12"/>
      <c r="AJ10" s="12"/>
      <c r="AK10" s="12"/>
      <c r="AL10" s="11"/>
      <c r="AM10" s="28"/>
      <c r="AN10" s="12"/>
      <c r="AO10" s="12"/>
      <c r="AP10" s="11"/>
      <c r="AQ10" s="28"/>
      <c r="AR10" s="12"/>
      <c r="AS10" s="12"/>
      <c r="AT10" s="11"/>
      <c r="AU10" s="28"/>
      <c r="AV10" s="12"/>
      <c r="AW10" s="12"/>
      <c r="AX10" s="11"/>
      <c r="AY10" s="28"/>
      <c r="AZ10" s="12"/>
      <c r="BA10" s="12"/>
      <c r="BB10" s="11"/>
      <c r="BC10" s="28"/>
      <c r="BD10" s="12"/>
      <c r="BE10" s="12"/>
      <c r="BF10" s="11"/>
      <c r="BG10" s="28"/>
      <c r="BH10" s="12"/>
      <c r="BI10" s="12"/>
      <c r="BJ10" s="11"/>
      <c r="BK10" s="28"/>
      <c r="BL10" s="12"/>
      <c r="BM10" s="12"/>
    </row>
    <row r="11" spans="1:65" ht="15" customHeight="1" x14ac:dyDescent="0.2">
      <c r="A11" s="8">
        <v>8002253408</v>
      </c>
      <c r="B11" s="8">
        <v>800225340</v>
      </c>
      <c r="C11" s="8">
        <v>821700000</v>
      </c>
      <c r="D11" s="9" t="s">
        <v>50</v>
      </c>
      <c r="E11" s="10" t="str">
        <f>VLOOKUP(C11,'[1]Hoja2 (2)'!C$1138:E$1475,3,0)</f>
        <v>contumng@umng.edu.co; contabilidad@unimilitar.edu.co</v>
      </c>
      <c r="F11" s="11"/>
      <c r="G11" s="11"/>
      <c r="H11" s="12"/>
      <c r="I11" s="12">
        <f t="shared" si="0"/>
        <v>0</v>
      </c>
      <c r="J11" s="11"/>
      <c r="K11" s="26"/>
      <c r="L11" s="12"/>
      <c r="M11" s="12">
        <f t="shared" si="1"/>
        <v>0</v>
      </c>
      <c r="N11" s="11"/>
      <c r="O11" s="28"/>
      <c r="P11" s="12"/>
      <c r="Q11" s="12"/>
      <c r="R11" s="11"/>
      <c r="S11" s="28"/>
      <c r="T11" s="12"/>
      <c r="U11" s="12"/>
      <c r="V11" s="11"/>
      <c r="W11" s="28"/>
      <c r="X11" s="12"/>
      <c r="Y11" s="12"/>
      <c r="Z11" s="11"/>
      <c r="AA11" s="28"/>
      <c r="AB11" s="12"/>
      <c r="AC11" s="12"/>
      <c r="AD11" s="11"/>
      <c r="AE11" s="28"/>
      <c r="AF11" s="12"/>
      <c r="AG11" s="12"/>
      <c r="AH11" s="11"/>
      <c r="AI11" s="12"/>
      <c r="AJ11" s="12"/>
      <c r="AK11" s="12"/>
      <c r="AL11" s="11"/>
      <c r="AM11" s="28"/>
      <c r="AN11" s="12"/>
      <c r="AO11" s="12"/>
      <c r="AP11" s="11"/>
      <c r="AQ11" s="28"/>
      <c r="AR11" s="12"/>
      <c r="AS11" s="12"/>
      <c r="AT11" s="11"/>
      <c r="AU11" s="28"/>
      <c r="AV11" s="12"/>
      <c r="AW11" s="12"/>
      <c r="AX11" s="11"/>
      <c r="AY11" s="28"/>
      <c r="AZ11" s="12"/>
      <c r="BA11" s="12"/>
      <c r="BB11" s="11"/>
      <c r="BC11" s="28"/>
      <c r="BD11" s="12"/>
      <c r="BE11" s="12"/>
      <c r="BF11" s="11"/>
      <c r="BG11" s="28"/>
      <c r="BH11" s="12"/>
      <c r="BI11" s="12"/>
      <c r="BJ11" s="11"/>
      <c r="BK11" s="28"/>
      <c r="BL11" s="12"/>
      <c r="BM11" s="12"/>
    </row>
    <row r="12" spans="1:65" ht="15" customHeight="1" x14ac:dyDescent="0.2">
      <c r="A12" s="8">
        <v>8002479401</v>
      </c>
      <c r="B12" s="8">
        <v>800247940</v>
      </c>
      <c r="C12" s="8">
        <v>824086000</v>
      </c>
      <c r="D12" s="9" t="s">
        <v>51</v>
      </c>
      <c r="E12" s="10" t="str">
        <f>VLOOKUP(C12,'[1]Hoja2 (2)'!C$1138:E$1475,3,0)</f>
        <v>atencionalusuario@itp.edu.co</v>
      </c>
      <c r="F12" s="11"/>
      <c r="G12" s="11">
        <v>452199078</v>
      </c>
      <c r="H12" s="12"/>
      <c r="I12" s="12">
        <f t="shared" si="0"/>
        <v>452199078</v>
      </c>
      <c r="J12" s="11"/>
      <c r="K12" s="26">
        <v>452199078</v>
      </c>
      <c r="L12" s="12"/>
      <c r="M12" s="12">
        <f t="shared" si="1"/>
        <v>904398156</v>
      </c>
      <c r="N12" s="11"/>
      <c r="O12" s="28"/>
      <c r="P12" s="12"/>
      <c r="Q12" s="12"/>
      <c r="R12" s="11"/>
      <c r="S12" s="28"/>
      <c r="T12" s="12"/>
      <c r="U12" s="12"/>
      <c r="V12" s="11"/>
      <c r="W12" s="28"/>
      <c r="X12" s="12"/>
      <c r="Y12" s="12"/>
      <c r="Z12" s="11"/>
      <c r="AA12" s="28"/>
      <c r="AB12" s="12"/>
      <c r="AC12" s="12"/>
      <c r="AD12" s="11"/>
      <c r="AE12" s="28"/>
      <c r="AF12" s="12"/>
      <c r="AG12" s="12"/>
      <c r="AH12" s="11"/>
      <c r="AI12" s="12"/>
      <c r="AJ12" s="12"/>
      <c r="AK12" s="12"/>
      <c r="AL12" s="11"/>
      <c r="AM12" s="28"/>
      <c r="AN12" s="12"/>
      <c r="AO12" s="12"/>
      <c r="AP12" s="11"/>
      <c r="AQ12" s="28"/>
      <c r="AR12" s="12"/>
      <c r="AS12" s="12"/>
      <c r="AT12" s="11"/>
      <c r="AU12" s="28"/>
      <c r="AV12" s="12"/>
      <c r="AW12" s="12"/>
      <c r="AX12" s="11"/>
      <c r="AY12" s="28"/>
      <c r="AZ12" s="12"/>
      <c r="BA12" s="12"/>
      <c r="BB12" s="11"/>
      <c r="BC12" s="28"/>
      <c r="BD12" s="12"/>
      <c r="BE12" s="12"/>
      <c r="BF12" s="11"/>
      <c r="BG12" s="28"/>
      <c r="BH12" s="12"/>
      <c r="BI12" s="12"/>
      <c r="BJ12" s="11"/>
      <c r="BK12" s="28"/>
      <c r="BL12" s="12"/>
      <c r="BM12" s="12"/>
    </row>
    <row r="13" spans="1:65" ht="15" customHeight="1" x14ac:dyDescent="0.2">
      <c r="A13" s="8">
        <v>8002480047</v>
      </c>
      <c r="B13" s="8">
        <v>800248004</v>
      </c>
      <c r="C13" s="8">
        <v>825676000</v>
      </c>
      <c r="D13" s="9" t="s">
        <v>43</v>
      </c>
      <c r="E13" s="10" t="str">
        <f>VLOOKUP(C13,'[1]Hoja2 (2)'!C$1138:E$1475,3,0)</f>
        <v>rectoria@intenalco.edu.co</v>
      </c>
      <c r="F13" s="11"/>
      <c r="G13" s="11"/>
      <c r="H13" s="12"/>
      <c r="I13" s="12">
        <f t="shared" si="0"/>
        <v>0</v>
      </c>
      <c r="J13" s="11"/>
      <c r="K13" s="26"/>
      <c r="L13" s="12"/>
      <c r="M13" s="12">
        <f t="shared" si="1"/>
        <v>0</v>
      </c>
      <c r="N13" s="11"/>
      <c r="O13" s="28"/>
      <c r="P13" s="12"/>
      <c r="Q13" s="12"/>
      <c r="R13" s="11"/>
      <c r="S13" s="28"/>
      <c r="T13" s="12"/>
      <c r="U13" s="12"/>
      <c r="V13" s="11"/>
      <c r="W13" s="28"/>
      <c r="X13" s="12"/>
      <c r="Y13" s="12"/>
      <c r="Z13" s="11"/>
      <c r="AA13" s="28"/>
      <c r="AB13" s="12"/>
      <c r="AC13" s="12"/>
      <c r="AD13" s="11"/>
      <c r="AE13" s="28"/>
      <c r="AF13" s="12"/>
      <c r="AG13" s="12"/>
      <c r="AH13" s="11"/>
      <c r="AI13" s="12"/>
      <c r="AJ13" s="12"/>
      <c r="AK13" s="12"/>
      <c r="AL13" s="11"/>
      <c r="AM13" s="28"/>
      <c r="AN13" s="12"/>
      <c r="AO13" s="12"/>
      <c r="AP13" s="11"/>
      <c r="AQ13" s="28"/>
      <c r="AR13" s="12"/>
      <c r="AS13" s="12"/>
      <c r="AT13" s="11"/>
      <c r="AU13" s="28"/>
      <c r="AV13" s="12"/>
      <c r="AW13" s="12"/>
      <c r="AX13" s="11"/>
      <c r="AY13" s="28"/>
      <c r="AZ13" s="12"/>
      <c r="BA13" s="12"/>
      <c r="BB13" s="11"/>
      <c r="BC13" s="28"/>
      <c r="BD13" s="12"/>
      <c r="BE13" s="12"/>
      <c r="BF13" s="11"/>
      <c r="BG13" s="28"/>
      <c r="BH13" s="12"/>
      <c r="BI13" s="12"/>
      <c r="BJ13" s="11"/>
      <c r="BK13" s="28"/>
      <c r="BL13" s="12"/>
      <c r="BM13" s="12"/>
    </row>
    <row r="14" spans="1:65" ht="15" customHeight="1" x14ac:dyDescent="0.2">
      <c r="A14" s="8">
        <v>8020110655</v>
      </c>
      <c r="B14" s="8">
        <v>802011065</v>
      </c>
      <c r="C14" s="8">
        <v>64500000</v>
      </c>
      <c r="D14" s="9" t="s">
        <v>38</v>
      </c>
      <c r="E14" s="10" t="str">
        <f>VLOOKUP(C14,'[1]Hoja2 (2)'!C$1138:E$1475,3,0)</f>
        <v>jlbeltran@itsa.edu.co</v>
      </c>
      <c r="F14" s="11"/>
      <c r="G14" s="11">
        <v>593079735</v>
      </c>
      <c r="H14" s="12"/>
      <c r="I14" s="12">
        <f t="shared" si="0"/>
        <v>593079735</v>
      </c>
      <c r="J14" s="11"/>
      <c r="K14" s="26">
        <v>593079735</v>
      </c>
      <c r="L14" s="12"/>
      <c r="M14" s="12">
        <f t="shared" si="1"/>
        <v>1186159470</v>
      </c>
      <c r="N14" s="11"/>
      <c r="O14" s="28"/>
      <c r="P14" s="12"/>
      <c r="Q14" s="12"/>
      <c r="R14" s="11"/>
      <c r="S14" s="28"/>
      <c r="T14" s="12"/>
      <c r="U14" s="12"/>
      <c r="V14" s="11"/>
      <c r="W14" s="28"/>
      <c r="X14" s="12"/>
      <c r="Y14" s="12"/>
      <c r="Z14" s="11"/>
      <c r="AA14" s="28"/>
      <c r="AB14" s="12"/>
      <c r="AC14" s="12"/>
      <c r="AD14" s="11"/>
      <c r="AE14" s="28"/>
      <c r="AF14" s="12"/>
      <c r="AG14" s="12"/>
      <c r="AH14" s="11"/>
      <c r="AI14" s="12"/>
      <c r="AJ14" s="12"/>
      <c r="AK14" s="12"/>
      <c r="AL14" s="11"/>
      <c r="AM14" s="28"/>
      <c r="AN14" s="12"/>
      <c r="AO14" s="12"/>
      <c r="AP14" s="11"/>
      <c r="AQ14" s="28"/>
      <c r="AR14" s="12"/>
      <c r="AS14" s="12"/>
      <c r="AT14" s="11"/>
      <c r="AU14" s="28"/>
      <c r="AV14" s="12"/>
      <c r="AW14" s="12"/>
      <c r="AX14" s="11"/>
      <c r="AY14" s="28"/>
      <c r="AZ14" s="12"/>
      <c r="BA14" s="12"/>
      <c r="BB14" s="11"/>
      <c r="BC14" s="28"/>
      <c r="BD14" s="12"/>
      <c r="BE14" s="12"/>
      <c r="BF14" s="11"/>
      <c r="BG14" s="28"/>
      <c r="BH14" s="12"/>
      <c r="BI14" s="12"/>
      <c r="BJ14" s="11"/>
      <c r="BK14" s="28"/>
      <c r="BL14" s="12"/>
      <c r="BM14" s="12"/>
    </row>
    <row r="15" spans="1:65" ht="15" customHeight="1" x14ac:dyDescent="0.2">
      <c r="A15" s="16">
        <v>8050008890</v>
      </c>
      <c r="B15" s="8">
        <v>805000889</v>
      </c>
      <c r="C15" s="8">
        <v>260176001</v>
      </c>
      <c r="D15" s="9" t="s">
        <v>83</v>
      </c>
      <c r="E15" s="10" t="str">
        <f>VLOOKUP(C15,'[1]Hoja2 (2)'!C$1138:E$1475,3,0)</f>
        <v>cardila@admon.uniajc.edu.co</v>
      </c>
      <c r="F15" s="11"/>
      <c r="G15" s="11"/>
      <c r="H15" s="12"/>
      <c r="I15" s="12">
        <f t="shared" si="0"/>
        <v>0</v>
      </c>
      <c r="J15" s="11"/>
      <c r="K15" s="26"/>
      <c r="L15" s="12"/>
      <c r="M15" s="12">
        <f t="shared" si="1"/>
        <v>0</v>
      </c>
      <c r="N15" s="11"/>
      <c r="O15" s="28"/>
      <c r="P15" s="12"/>
      <c r="Q15" s="12"/>
      <c r="R15" s="11"/>
      <c r="S15" s="28"/>
      <c r="T15" s="12"/>
      <c r="U15" s="12"/>
      <c r="V15" s="11"/>
      <c r="W15" s="28"/>
      <c r="X15" s="12"/>
      <c r="Y15" s="12"/>
      <c r="Z15" s="11"/>
      <c r="AA15" s="28"/>
      <c r="AB15" s="12"/>
      <c r="AC15" s="12"/>
      <c r="AD15" s="11"/>
      <c r="AE15" s="28"/>
      <c r="AF15" s="12"/>
      <c r="AG15" s="12"/>
      <c r="AH15" s="11"/>
      <c r="AI15" s="12"/>
      <c r="AJ15" s="12"/>
      <c r="AK15" s="12"/>
      <c r="AL15" s="11"/>
      <c r="AM15" s="28"/>
      <c r="AN15" s="12"/>
      <c r="AO15" s="12"/>
      <c r="AP15" s="11"/>
      <c r="AQ15" s="28"/>
      <c r="AR15" s="12"/>
      <c r="AS15" s="12"/>
      <c r="AT15" s="11"/>
      <c r="AU15" s="28"/>
      <c r="AV15" s="12"/>
      <c r="AW15" s="12"/>
      <c r="AX15" s="11"/>
      <c r="AY15" s="28"/>
      <c r="AZ15" s="12"/>
      <c r="BA15" s="12"/>
      <c r="BB15" s="11"/>
      <c r="BC15" s="28"/>
      <c r="BD15" s="12"/>
      <c r="BE15" s="12"/>
      <c r="BF15" s="11"/>
      <c r="BG15" s="28"/>
      <c r="BH15" s="12"/>
      <c r="BI15" s="12"/>
      <c r="BJ15" s="11"/>
      <c r="BK15" s="28"/>
      <c r="BL15" s="12"/>
      <c r="BM15" s="12"/>
    </row>
    <row r="16" spans="1:65" ht="15" customHeight="1" x14ac:dyDescent="0.2">
      <c r="A16" s="16">
        <v>8050018680</v>
      </c>
      <c r="B16" s="8">
        <v>805001868</v>
      </c>
      <c r="C16" s="8">
        <v>822576000</v>
      </c>
      <c r="D16" s="9" t="s">
        <v>81</v>
      </c>
      <c r="E16" s="10" t="str">
        <f>VLOOKUP(C16,'[1]Hoja2 (2)'!C$1138:E$1475,3,0)</f>
        <v>rectoria@endeporte.edu.co</v>
      </c>
      <c r="F16" s="11"/>
      <c r="G16" s="11"/>
      <c r="H16" s="12"/>
      <c r="I16" s="12">
        <f t="shared" si="0"/>
        <v>0</v>
      </c>
      <c r="J16" s="11"/>
      <c r="K16" s="26"/>
      <c r="L16" s="12"/>
      <c r="M16" s="12">
        <f t="shared" si="1"/>
        <v>0</v>
      </c>
      <c r="N16" s="11"/>
      <c r="O16" s="28"/>
      <c r="P16" s="12"/>
      <c r="Q16" s="12"/>
      <c r="R16" s="11"/>
      <c r="S16" s="28"/>
      <c r="T16" s="12"/>
      <c r="U16" s="12"/>
      <c r="V16" s="11"/>
      <c r="W16" s="28"/>
      <c r="X16" s="12"/>
      <c r="Y16" s="12"/>
      <c r="Z16" s="11"/>
      <c r="AA16" s="28"/>
      <c r="AB16" s="12"/>
      <c r="AC16" s="12"/>
      <c r="AD16" s="11"/>
      <c r="AE16" s="28"/>
      <c r="AF16" s="12"/>
      <c r="AG16" s="12"/>
      <c r="AH16" s="11"/>
      <c r="AI16" s="12"/>
      <c r="AJ16" s="12"/>
      <c r="AK16" s="12"/>
      <c r="AL16" s="11"/>
      <c r="AM16" s="28"/>
      <c r="AN16" s="12"/>
      <c r="AO16" s="12"/>
      <c r="AP16" s="11"/>
      <c r="AQ16" s="28"/>
      <c r="AR16" s="12"/>
      <c r="AS16" s="12"/>
      <c r="AT16" s="11"/>
      <c r="AU16" s="28"/>
      <c r="AV16" s="12"/>
      <c r="AW16" s="12"/>
      <c r="AX16" s="11"/>
      <c r="AY16" s="28"/>
      <c r="AZ16" s="12"/>
      <c r="BA16" s="12"/>
      <c r="BB16" s="11"/>
      <c r="BC16" s="28"/>
      <c r="BD16" s="12"/>
      <c r="BE16" s="12"/>
      <c r="BF16" s="11"/>
      <c r="BG16" s="28"/>
      <c r="BH16" s="12"/>
      <c r="BI16" s="12"/>
      <c r="BJ16" s="11"/>
      <c r="BK16" s="28"/>
      <c r="BL16" s="12"/>
      <c r="BM16" s="12"/>
    </row>
    <row r="17" spans="1:65" ht="15" customHeight="1" x14ac:dyDescent="0.2">
      <c r="A17" s="16">
        <v>8110002782</v>
      </c>
      <c r="B17" s="8">
        <v>811000278</v>
      </c>
      <c r="C17" s="8">
        <v>262505266</v>
      </c>
      <c r="D17" s="9" t="s">
        <v>85</v>
      </c>
      <c r="E17" s="10" t="str">
        <f>VLOOKUP(C17,'[1]Hoja2 (2)'!C$1138:E$1475,3,0)</f>
        <v>adriana.escobar@iue.edu.co</v>
      </c>
      <c r="F17" s="11"/>
      <c r="G17" s="11"/>
      <c r="H17" s="12"/>
      <c r="I17" s="12">
        <f t="shared" si="0"/>
        <v>0</v>
      </c>
      <c r="J17" s="11"/>
      <c r="K17" s="26"/>
      <c r="L17" s="12"/>
      <c r="M17" s="12">
        <f t="shared" si="1"/>
        <v>0</v>
      </c>
      <c r="N17" s="11"/>
      <c r="O17" s="28"/>
      <c r="P17" s="12"/>
      <c r="Q17" s="12"/>
      <c r="R17" s="11"/>
      <c r="S17" s="28"/>
      <c r="T17" s="12"/>
      <c r="U17" s="12"/>
      <c r="V17" s="11"/>
      <c r="W17" s="28"/>
      <c r="X17" s="12"/>
      <c r="Y17" s="12"/>
      <c r="Z17" s="11"/>
      <c r="AA17" s="28"/>
      <c r="AB17" s="12"/>
      <c r="AC17" s="12"/>
      <c r="AD17" s="11"/>
      <c r="AE17" s="28"/>
      <c r="AF17" s="12"/>
      <c r="AG17" s="12"/>
      <c r="AH17" s="11"/>
      <c r="AI17" s="12"/>
      <c r="AJ17" s="12"/>
      <c r="AK17" s="12"/>
      <c r="AL17" s="11"/>
      <c r="AM17" s="28"/>
      <c r="AN17" s="12"/>
      <c r="AO17" s="12"/>
      <c r="AP17" s="11"/>
      <c r="AQ17" s="28"/>
      <c r="AR17" s="12"/>
      <c r="AS17" s="12"/>
      <c r="AT17" s="11"/>
      <c r="AU17" s="28"/>
      <c r="AV17" s="12"/>
      <c r="AW17" s="12"/>
      <c r="AX17" s="11"/>
      <c r="AY17" s="28"/>
      <c r="AZ17" s="12"/>
      <c r="BA17" s="12"/>
      <c r="BB17" s="11"/>
      <c r="BC17" s="28"/>
      <c r="BD17" s="12"/>
      <c r="BE17" s="12"/>
      <c r="BF17" s="11"/>
      <c r="BG17" s="28"/>
      <c r="BH17" s="12"/>
      <c r="BI17" s="12"/>
      <c r="BJ17" s="11"/>
      <c r="BK17" s="28"/>
      <c r="BL17" s="12"/>
      <c r="BM17" s="12"/>
    </row>
    <row r="18" spans="1:65" ht="15" customHeight="1" x14ac:dyDescent="0.2">
      <c r="A18" s="16">
        <v>8110429679</v>
      </c>
      <c r="B18" s="8">
        <v>811042967</v>
      </c>
      <c r="C18" s="8">
        <v>262305266</v>
      </c>
      <c r="D18" s="9" t="s">
        <v>82</v>
      </c>
      <c r="E18" s="10" t="str">
        <f>VLOOKUP(C18,'[1]Hoja2 (2)'!C$1138:E$1475,3,0)</f>
        <v>comunicaciones@deboraarango.edu.co</v>
      </c>
      <c r="F18" s="11"/>
      <c r="G18" s="11"/>
      <c r="H18" s="12"/>
      <c r="I18" s="12">
        <f t="shared" si="0"/>
        <v>0</v>
      </c>
      <c r="J18" s="11"/>
      <c r="K18" s="26"/>
      <c r="L18" s="12"/>
      <c r="M18" s="12">
        <f t="shared" si="1"/>
        <v>0</v>
      </c>
      <c r="N18" s="11"/>
      <c r="O18" s="28"/>
      <c r="P18" s="12"/>
      <c r="Q18" s="12"/>
      <c r="R18" s="11"/>
      <c r="S18" s="28"/>
      <c r="T18" s="12"/>
      <c r="U18" s="12"/>
      <c r="V18" s="11"/>
      <c r="W18" s="28"/>
      <c r="X18" s="12"/>
      <c r="Y18" s="12"/>
      <c r="Z18" s="11"/>
      <c r="AA18" s="28"/>
      <c r="AB18" s="12"/>
      <c r="AC18" s="12"/>
      <c r="AD18" s="11"/>
      <c r="AE18" s="28"/>
      <c r="AF18" s="12"/>
      <c r="AG18" s="12"/>
      <c r="AH18" s="11"/>
      <c r="AI18" s="12"/>
      <c r="AJ18" s="12"/>
      <c r="AK18" s="12"/>
      <c r="AL18" s="11"/>
      <c r="AM18" s="28"/>
      <c r="AN18" s="12"/>
      <c r="AO18" s="12"/>
      <c r="AP18" s="11"/>
      <c r="AQ18" s="28"/>
      <c r="AR18" s="12"/>
      <c r="AS18" s="12"/>
      <c r="AT18" s="11"/>
      <c r="AU18" s="28"/>
      <c r="AV18" s="12"/>
      <c r="AW18" s="12"/>
      <c r="AX18" s="11"/>
      <c r="AY18" s="28"/>
      <c r="AZ18" s="12"/>
      <c r="BA18" s="12"/>
      <c r="BB18" s="11"/>
      <c r="BC18" s="28"/>
      <c r="BD18" s="12"/>
      <c r="BE18" s="12"/>
      <c r="BF18" s="11"/>
      <c r="BG18" s="28"/>
      <c r="BH18" s="12"/>
      <c r="BI18" s="12"/>
      <c r="BJ18" s="11"/>
      <c r="BK18" s="28"/>
      <c r="BL18" s="12"/>
      <c r="BM18" s="12"/>
    </row>
    <row r="19" spans="1:65" ht="15" customHeight="1" x14ac:dyDescent="0.2">
      <c r="A19" s="8">
        <v>8350003004</v>
      </c>
      <c r="B19" s="8">
        <v>835000300</v>
      </c>
      <c r="C19" s="8">
        <v>826076000</v>
      </c>
      <c r="D19" s="9" t="s">
        <v>5</v>
      </c>
      <c r="E19" s="10" t="str">
        <f>VLOOKUP(C19,'[1]Hoja2 (2)'!C$1138:E$1475,3,0)</f>
        <v>info@unipacifico.edu.co</v>
      </c>
      <c r="F19" s="11"/>
      <c r="G19" s="11"/>
      <c r="H19" s="12"/>
      <c r="I19" s="12">
        <f t="shared" si="0"/>
        <v>0</v>
      </c>
      <c r="J19" s="11"/>
      <c r="K19" s="26"/>
      <c r="L19" s="12"/>
      <c r="M19" s="12">
        <f t="shared" si="1"/>
        <v>0</v>
      </c>
      <c r="N19" s="11"/>
      <c r="O19" s="28"/>
      <c r="P19" s="12"/>
      <c r="Q19" s="12"/>
      <c r="R19" s="11"/>
      <c r="S19" s="28"/>
      <c r="T19" s="12"/>
      <c r="U19" s="12"/>
      <c r="V19" s="11"/>
      <c r="W19" s="28"/>
      <c r="X19" s="12"/>
      <c r="Y19" s="12"/>
      <c r="Z19" s="11"/>
      <c r="AA19" s="28"/>
      <c r="AB19" s="12"/>
      <c r="AC19" s="12"/>
      <c r="AD19" s="11"/>
      <c r="AE19" s="28"/>
      <c r="AF19" s="12"/>
      <c r="AG19" s="12"/>
      <c r="AH19" s="11"/>
      <c r="AI19" s="12"/>
      <c r="AJ19" s="12"/>
      <c r="AK19" s="12"/>
      <c r="AL19" s="11"/>
      <c r="AM19" s="28"/>
      <c r="AN19" s="12"/>
      <c r="AO19" s="12"/>
      <c r="AP19" s="11"/>
      <c r="AQ19" s="28"/>
      <c r="AR19" s="12"/>
      <c r="AS19" s="12"/>
      <c r="AT19" s="11"/>
      <c r="AU19" s="28"/>
      <c r="AV19" s="12"/>
      <c r="AW19" s="12"/>
      <c r="AX19" s="11"/>
      <c r="AY19" s="28"/>
      <c r="AZ19" s="12"/>
      <c r="BA19" s="12"/>
      <c r="BB19" s="11"/>
      <c r="BC19" s="28"/>
      <c r="BD19" s="12"/>
      <c r="BE19" s="12"/>
      <c r="BF19" s="11"/>
      <c r="BG19" s="28"/>
      <c r="BH19" s="12"/>
      <c r="BI19" s="12"/>
      <c r="BJ19" s="11"/>
      <c r="BK19" s="28"/>
      <c r="BL19" s="12"/>
      <c r="BM19" s="12"/>
    </row>
    <row r="20" spans="1:65" ht="15" customHeight="1" x14ac:dyDescent="0.2">
      <c r="A20" s="42">
        <v>8440020714</v>
      </c>
      <c r="B20" s="8">
        <v>844002071</v>
      </c>
      <c r="C20" s="42">
        <v>220285001</v>
      </c>
      <c r="D20" s="42" t="s">
        <v>589</v>
      </c>
      <c r="E20" s="10" t="str">
        <f>VLOOKUP(C20,'[1]Hoja2 (2)'!C$1138:E$1475,3,0)</f>
        <v>rectoria@unitropico.edu.co</v>
      </c>
      <c r="F20" s="11"/>
      <c r="G20" s="11"/>
      <c r="H20" s="12"/>
      <c r="I20" s="12">
        <f t="shared" si="0"/>
        <v>0</v>
      </c>
      <c r="J20" s="11"/>
      <c r="K20" s="26"/>
      <c r="L20" s="12"/>
      <c r="M20" s="12">
        <f t="shared" si="1"/>
        <v>0</v>
      </c>
      <c r="N20" s="11"/>
      <c r="O20" s="28"/>
      <c r="P20" s="12"/>
      <c r="Q20" s="12"/>
      <c r="R20" s="11"/>
      <c r="S20" s="28"/>
      <c r="T20" s="12"/>
      <c r="U20" s="12"/>
      <c r="V20" s="11"/>
      <c r="W20" s="28"/>
      <c r="X20" s="12"/>
      <c r="Y20" s="12"/>
      <c r="Z20" s="11"/>
      <c r="AA20" s="28"/>
      <c r="AB20" s="12"/>
      <c r="AC20" s="12"/>
      <c r="AD20" s="11"/>
      <c r="AE20" s="28"/>
      <c r="AF20" s="12"/>
      <c r="AG20" s="12"/>
      <c r="AH20" s="11"/>
      <c r="AI20" s="12"/>
      <c r="AJ20" s="12"/>
      <c r="AK20" s="12"/>
      <c r="AL20" s="11"/>
      <c r="AM20" s="28"/>
      <c r="AN20" s="12"/>
      <c r="AO20" s="12"/>
      <c r="AP20" s="11"/>
      <c r="AQ20" s="28"/>
      <c r="AR20" s="12"/>
      <c r="AS20" s="12"/>
      <c r="AT20" s="11"/>
      <c r="AU20" s="28"/>
      <c r="AV20" s="12"/>
      <c r="AW20" s="12"/>
      <c r="AX20" s="11"/>
      <c r="AY20" s="28"/>
      <c r="AZ20" s="12"/>
      <c r="BA20" s="12"/>
      <c r="BB20" s="11"/>
      <c r="BC20" s="28"/>
      <c r="BD20" s="12"/>
      <c r="BE20" s="12"/>
      <c r="BF20" s="11"/>
      <c r="BG20" s="28"/>
      <c r="BH20" s="12"/>
      <c r="BI20" s="12"/>
      <c r="BJ20" s="11"/>
      <c r="BK20" s="28"/>
      <c r="BL20" s="12"/>
      <c r="BM20" s="12"/>
    </row>
    <row r="21" spans="1:65" ht="15" customHeight="1" x14ac:dyDescent="0.2">
      <c r="A21" s="8">
        <v>8605127804</v>
      </c>
      <c r="B21" s="8">
        <v>860512780</v>
      </c>
      <c r="C21" s="8">
        <v>822000000</v>
      </c>
      <c r="D21" s="9" t="s">
        <v>52</v>
      </c>
      <c r="E21" s="10" t="str">
        <f>VLOOKUP(C21,'[1]Hoja2 (2)'!C$1138:E$1475,3,0)</f>
        <v>jorge.aldana@unad.edu.co; reciprocas@unad.edu.co</v>
      </c>
      <c r="F21" s="11"/>
      <c r="G21" s="11"/>
      <c r="H21" s="12"/>
      <c r="I21" s="12">
        <f t="shared" si="0"/>
        <v>0</v>
      </c>
      <c r="J21" s="11"/>
      <c r="K21" s="26"/>
      <c r="L21" s="12"/>
      <c r="M21" s="12">
        <f t="shared" si="1"/>
        <v>0</v>
      </c>
      <c r="N21" s="11"/>
      <c r="O21" s="28"/>
      <c r="P21" s="12"/>
      <c r="Q21" s="12"/>
      <c r="R21" s="11"/>
      <c r="S21" s="28"/>
      <c r="T21" s="12"/>
      <c r="U21" s="12"/>
      <c r="V21" s="11"/>
      <c r="W21" s="28"/>
      <c r="X21" s="12"/>
      <c r="Y21" s="12"/>
      <c r="Z21" s="11"/>
      <c r="AA21" s="28"/>
      <c r="AB21" s="12"/>
      <c r="AC21" s="12"/>
      <c r="AD21" s="11"/>
      <c r="AE21" s="28"/>
      <c r="AF21" s="12"/>
      <c r="AG21" s="12"/>
      <c r="AH21" s="11"/>
      <c r="AI21" s="12"/>
      <c r="AJ21" s="12"/>
      <c r="AK21" s="12"/>
      <c r="AL21" s="11"/>
      <c r="AM21" s="28"/>
      <c r="AN21" s="12"/>
      <c r="AO21" s="12"/>
      <c r="AP21" s="11"/>
      <c r="AQ21" s="28"/>
      <c r="AR21" s="12"/>
      <c r="AS21" s="12"/>
      <c r="AT21" s="11"/>
      <c r="AU21" s="28"/>
      <c r="AV21" s="12"/>
      <c r="AW21" s="12"/>
      <c r="AX21" s="11"/>
      <c r="AY21" s="28"/>
      <c r="AZ21" s="12"/>
      <c r="BA21" s="12"/>
      <c r="BB21" s="11"/>
      <c r="BC21" s="28"/>
      <c r="BD21" s="12"/>
      <c r="BE21" s="12"/>
      <c r="BF21" s="11"/>
      <c r="BG21" s="28"/>
      <c r="BH21" s="12"/>
      <c r="BI21" s="12"/>
      <c r="BJ21" s="11"/>
      <c r="BK21" s="28"/>
      <c r="BL21" s="12"/>
      <c r="BM21" s="12"/>
    </row>
    <row r="22" spans="1:65" ht="15" customHeight="1" x14ac:dyDescent="0.2">
      <c r="A22" s="8">
        <v>8900004328</v>
      </c>
      <c r="B22" s="8">
        <v>890000432</v>
      </c>
      <c r="C22" s="8">
        <v>126663000</v>
      </c>
      <c r="D22" s="9" t="s">
        <v>7</v>
      </c>
      <c r="E22" s="10" t="str">
        <f>VLOOKUP(C22,'[1]Hoja2 (2)'!C$1138:E$1475,3,0)</f>
        <v>svmosquera@uniquindio.edu.co</v>
      </c>
      <c r="F22" s="11"/>
      <c r="G22" s="11"/>
      <c r="H22" s="12"/>
      <c r="I22" s="12">
        <f t="shared" si="0"/>
        <v>0</v>
      </c>
      <c r="J22" s="11"/>
      <c r="K22" s="26"/>
      <c r="L22" s="12"/>
      <c r="M22" s="12">
        <f t="shared" si="1"/>
        <v>0</v>
      </c>
      <c r="N22" s="11"/>
      <c r="O22" s="28"/>
      <c r="P22" s="12"/>
      <c r="Q22" s="12"/>
      <c r="R22" s="11"/>
      <c r="S22" s="28"/>
      <c r="T22" s="12"/>
      <c r="U22" s="12"/>
      <c r="V22" s="11"/>
      <c r="W22" s="28"/>
      <c r="X22" s="12"/>
      <c r="Y22" s="12"/>
      <c r="Z22" s="11"/>
      <c r="AA22" s="28"/>
      <c r="AB22" s="12"/>
      <c r="AC22" s="12"/>
      <c r="AD22" s="11"/>
      <c r="AE22" s="28"/>
      <c r="AF22" s="12"/>
      <c r="AG22" s="12"/>
      <c r="AH22" s="11"/>
      <c r="AI22" s="12"/>
      <c r="AJ22" s="12"/>
      <c r="AK22" s="12"/>
      <c r="AL22" s="11"/>
      <c r="AM22" s="28"/>
      <c r="AN22" s="12"/>
      <c r="AO22" s="12"/>
      <c r="AP22" s="11"/>
      <c r="AQ22" s="28"/>
      <c r="AR22" s="12"/>
      <c r="AS22" s="12"/>
      <c r="AT22" s="11"/>
      <c r="AU22" s="28"/>
      <c r="AV22" s="12"/>
      <c r="AW22" s="12"/>
      <c r="AX22" s="11"/>
      <c r="AY22" s="28"/>
      <c r="AZ22" s="12"/>
      <c r="BA22" s="12"/>
      <c r="BB22" s="11"/>
      <c r="BC22" s="28"/>
      <c r="BD22" s="12"/>
      <c r="BE22" s="12"/>
      <c r="BF22" s="11"/>
      <c r="BG22" s="28"/>
      <c r="BH22" s="12"/>
      <c r="BI22" s="12"/>
      <c r="BJ22" s="11"/>
      <c r="BK22" s="28"/>
      <c r="BL22" s="12"/>
      <c r="BM22" s="12"/>
    </row>
    <row r="23" spans="1:65" ht="15" customHeight="1" x14ac:dyDescent="0.2">
      <c r="A23" s="8">
        <v>8901022573</v>
      </c>
      <c r="B23" s="8">
        <v>890102257</v>
      </c>
      <c r="C23" s="8">
        <v>121708000</v>
      </c>
      <c r="D23" s="9" t="s">
        <v>8</v>
      </c>
      <c r="E23" s="10" t="str">
        <f>VLOOKUP(C23,'[1]Hoja2 (2)'!C$1138:E$1475,3,0)</f>
        <v>rector@uniatlantico.edu.co</v>
      </c>
      <c r="F23" s="11"/>
      <c r="G23" s="11"/>
      <c r="H23" s="12"/>
      <c r="I23" s="12">
        <f t="shared" si="0"/>
        <v>0</v>
      </c>
      <c r="J23" s="11"/>
      <c r="K23" s="26"/>
      <c r="L23" s="12"/>
      <c r="M23" s="12">
        <f t="shared" si="1"/>
        <v>0</v>
      </c>
      <c r="N23" s="11"/>
      <c r="O23" s="28"/>
      <c r="P23" s="12"/>
      <c r="Q23" s="12"/>
      <c r="R23" s="11"/>
      <c r="S23" s="28"/>
      <c r="T23" s="12"/>
      <c r="U23" s="12"/>
      <c r="V23" s="11"/>
      <c r="W23" s="28"/>
      <c r="X23" s="12"/>
      <c r="Y23" s="12"/>
      <c r="Z23" s="11"/>
      <c r="AA23" s="28"/>
      <c r="AB23" s="12"/>
      <c r="AC23" s="12"/>
      <c r="AD23" s="11"/>
      <c r="AE23" s="28"/>
      <c r="AF23" s="12"/>
      <c r="AG23" s="12"/>
      <c r="AH23" s="11"/>
      <c r="AI23" s="12"/>
      <c r="AJ23" s="12"/>
      <c r="AK23" s="12"/>
      <c r="AL23" s="11"/>
      <c r="AM23" s="28"/>
      <c r="AN23" s="12"/>
      <c r="AO23" s="12"/>
      <c r="AP23" s="11"/>
      <c r="AQ23" s="28"/>
      <c r="AR23" s="12"/>
      <c r="AS23" s="12"/>
      <c r="AT23" s="11"/>
      <c r="AU23" s="28"/>
      <c r="AV23" s="12"/>
      <c r="AW23" s="12"/>
      <c r="AX23" s="11"/>
      <c r="AY23" s="28"/>
      <c r="AZ23" s="12"/>
      <c r="BA23" s="12"/>
      <c r="BB23" s="11"/>
      <c r="BC23" s="28"/>
      <c r="BD23" s="12"/>
      <c r="BE23" s="12"/>
      <c r="BF23" s="11"/>
      <c r="BG23" s="28"/>
      <c r="BH23" s="12"/>
      <c r="BI23" s="12"/>
      <c r="BJ23" s="11"/>
      <c r="BK23" s="28"/>
      <c r="BL23" s="12"/>
      <c r="BM23" s="12"/>
    </row>
    <row r="24" spans="1:65" ht="15" customHeight="1" x14ac:dyDescent="0.2">
      <c r="A24" s="8">
        <v>8902012134</v>
      </c>
      <c r="B24" s="8">
        <v>890201213</v>
      </c>
      <c r="C24" s="8">
        <v>128868000</v>
      </c>
      <c r="D24" s="9" t="s">
        <v>53</v>
      </c>
      <c r="E24" s="10" t="str">
        <f>VLOOKUP(C24,'[1]Hoja2 (2)'!C$1138:E$1475,3,0)</f>
        <v>uiscontabilidad@hotmail.com; jaquisan@uis.edu.co</v>
      </c>
      <c r="F24" s="11"/>
      <c r="G24" s="11"/>
      <c r="H24" s="12"/>
      <c r="I24" s="12">
        <f t="shared" si="0"/>
        <v>0</v>
      </c>
      <c r="J24" s="11"/>
      <c r="K24" s="26"/>
      <c r="L24" s="12"/>
      <c r="M24" s="12">
        <f t="shared" si="1"/>
        <v>0</v>
      </c>
      <c r="N24" s="11"/>
      <c r="O24" s="28"/>
      <c r="P24" s="12"/>
      <c r="Q24" s="12"/>
      <c r="R24" s="11"/>
      <c r="S24" s="28"/>
      <c r="T24" s="12"/>
      <c r="U24" s="12"/>
      <c r="V24" s="11"/>
      <c r="W24" s="28"/>
      <c r="X24" s="12"/>
      <c r="Y24" s="12"/>
      <c r="Z24" s="11"/>
      <c r="AA24" s="28"/>
      <c r="AB24" s="12"/>
      <c r="AC24" s="12"/>
      <c r="AD24" s="11"/>
      <c r="AE24" s="28"/>
      <c r="AF24" s="12"/>
      <c r="AG24" s="12"/>
      <c r="AH24" s="11"/>
      <c r="AI24" s="12"/>
      <c r="AJ24" s="12"/>
      <c r="AK24" s="12"/>
      <c r="AL24" s="11"/>
      <c r="AM24" s="28"/>
      <c r="AN24" s="12"/>
      <c r="AO24" s="12"/>
      <c r="AP24" s="11"/>
      <c r="AQ24" s="28"/>
      <c r="AR24" s="12"/>
      <c r="AS24" s="12"/>
      <c r="AT24" s="11"/>
      <c r="AU24" s="28"/>
      <c r="AV24" s="12"/>
      <c r="AW24" s="12"/>
      <c r="AX24" s="11"/>
      <c r="AY24" s="28"/>
      <c r="AZ24" s="12"/>
      <c r="BA24" s="12"/>
      <c r="BB24" s="11"/>
      <c r="BC24" s="28"/>
      <c r="BD24" s="12"/>
      <c r="BE24" s="12"/>
      <c r="BF24" s="11"/>
      <c r="BG24" s="28"/>
      <c r="BH24" s="12"/>
      <c r="BI24" s="12"/>
      <c r="BJ24" s="11"/>
      <c r="BK24" s="28"/>
      <c r="BL24" s="12"/>
      <c r="BM24" s="12"/>
    </row>
    <row r="25" spans="1:65" ht="15" customHeight="1" x14ac:dyDescent="0.2">
      <c r="A25" s="16">
        <v>8902087271</v>
      </c>
      <c r="B25" s="8">
        <v>890208727</v>
      </c>
      <c r="C25" s="8">
        <v>128068000</v>
      </c>
      <c r="D25" s="9" t="s">
        <v>91</v>
      </c>
      <c r="E25" s="10" t="str">
        <f>VLOOKUP(C25,'[1]Hoja2 (2)'!C$1138:E$1475,3,0)</f>
        <v>contabilidad@correo.uts.edu.co</v>
      </c>
      <c r="F25" s="11"/>
      <c r="G25" s="11"/>
      <c r="H25" s="12"/>
      <c r="I25" s="12">
        <f t="shared" si="0"/>
        <v>0</v>
      </c>
      <c r="J25" s="11"/>
      <c r="K25" s="26"/>
      <c r="L25" s="12"/>
      <c r="M25" s="12">
        <f t="shared" si="1"/>
        <v>0</v>
      </c>
      <c r="N25" s="11"/>
      <c r="O25" s="28"/>
      <c r="P25" s="12"/>
      <c r="Q25" s="12"/>
      <c r="R25" s="11"/>
      <c r="S25" s="28"/>
      <c r="T25" s="12"/>
      <c r="U25" s="12"/>
      <c r="V25" s="11"/>
      <c r="W25" s="28"/>
      <c r="X25" s="12"/>
      <c r="Y25" s="12"/>
      <c r="Z25" s="11"/>
      <c r="AA25" s="28"/>
      <c r="AB25" s="12"/>
      <c r="AC25" s="12"/>
      <c r="AD25" s="11"/>
      <c r="AE25" s="28"/>
      <c r="AF25" s="12"/>
      <c r="AG25" s="12"/>
      <c r="AH25" s="11"/>
      <c r="AI25" s="12"/>
      <c r="AJ25" s="12"/>
      <c r="AK25" s="12"/>
      <c r="AL25" s="11"/>
      <c r="AM25" s="28"/>
      <c r="AN25" s="12"/>
      <c r="AO25" s="12"/>
      <c r="AP25" s="11"/>
      <c r="AQ25" s="28"/>
      <c r="AR25" s="12"/>
      <c r="AS25" s="12"/>
      <c r="AT25" s="11"/>
      <c r="AU25" s="28"/>
      <c r="AV25" s="12"/>
      <c r="AW25" s="12"/>
      <c r="AX25" s="11"/>
      <c r="AY25" s="28"/>
      <c r="AZ25" s="12"/>
      <c r="BA25" s="12"/>
      <c r="BB25" s="11"/>
      <c r="BC25" s="28"/>
      <c r="BD25" s="12"/>
      <c r="BE25" s="12"/>
      <c r="BF25" s="11"/>
      <c r="BG25" s="28"/>
      <c r="BH25" s="12"/>
      <c r="BI25" s="12"/>
      <c r="BJ25" s="11"/>
      <c r="BK25" s="28"/>
      <c r="BL25" s="12"/>
      <c r="BM25" s="12"/>
    </row>
    <row r="26" spans="1:65" ht="15" customHeight="1" x14ac:dyDescent="0.2">
      <c r="A26" s="16">
        <v>8903259893</v>
      </c>
      <c r="B26" s="8">
        <v>890325989</v>
      </c>
      <c r="C26" s="8">
        <v>121276000</v>
      </c>
      <c r="D26" s="9" t="s">
        <v>86</v>
      </c>
      <c r="E26" s="10" t="str">
        <f>VLOOKUP(C26,'[1]Hoja2 (2)'!C$1138:E$1475,3,0)</f>
        <v>contabilidad@bellasartes.edu.co</v>
      </c>
      <c r="F26" s="11"/>
      <c r="G26" s="11"/>
      <c r="H26" s="12"/>
      <c r="I26" s="12">
        <f t="shared" si="0"/>
        <v>0</v>
      </c>
      <c r="J26" s="11"/>
      <c r="K26" s="26"/>
      <c r="L26" s="12"/>
      <c r="M26" s="12">
        <f t="shared" si="1"/>
        <v>0</v>
      </c>
      <c r="N26" s="11"/>
      <c r="O26" s="28"/>
      <c r="P26" s="12"/>
      <c r="Q26" s="12"/>
      <c r="R26" s="11"/>
      <c r="S26" s="28"/>
      <c r="T26" s="12"/>
      <c r="U26" s="12"/>
      <c r="V26" s="11"/>
      <c r="W26" s="28"/>
      <c r="X26" s="12"/>
      <c r="Y26" s="12"/>
      <c r="Z26" s="11"/>
      <c r="AA26" s="28"/>
      <c r="AB26" s="12"/>
      <c r="AC26" s="12"/>
      <c r="AD26" s="11"/>
      <c r="AE26" s="28"/>
      <c r="AF26" s="12"/>
      <c r="AG26" s="12"/>
      <c r="AH26" s="11"/>
      <c r="AI26" s="12"/>
      <c r="AJ26" s="12"/>
      <c r="AK26" s="12"/>
      <c r="AL26" s="11"/>
      <c r="AM26" s="28"/>
      <c r="AN26" s="12"/>
      <c r="AO26" s="12"/>
      <c r="AP26" s="11"/>
      <c r="AQ26" s="28"/>
      <c r="AR26" s="12"/>
      <c r="AS26" s="12"/>
      <c r="AT26" s="11"/>
      <c r="AU26" s="28"/>
      <c r="AV26" s="12"/>
      <c r="AW26" s="12"/>
      <c r="AX26" s="11"/>
      <c r="AY26" s="28"/>
      <c r="AZ26" s="12"/>
      <c r="BA26" s="12"/>
      <c r="BB26" s="11"/>
      <c r="BC26" s="28"/>
      <c r="BD26" s="12"/>
      <c r="BE26" s="12"/>
      <c r="BF26" s="11"/>
      <c r="BG26" s="28"/>
      <c r="BH26" s="12"/>
      <c r="BI26" s="12"/>
      <c r="BJ26" s="11"/>
      <c r="BK26" s="28"/>
      <c r="BL26" s="12"/>
      <c r="BM26" s="12"/>
    </row>
    <row r="27" spans="1:65" ht="15" customHeight="1" x14ac:dyDescent="0.2">
      <c r="A27" s="8">
        <v>8903990106</v>
      </c>
      <c r="B27" s="8">
        <v>890399010</v>
      </c>
      <c r="C27" s="8">
        <v>120676000</v>
      </c>
      <c r="D27" s="9" t="s">
        <v>11</v>
      </c>
      <c r="E27" s="10" t="str">
        <f>VLOOKUP(C27,'[1]Hoja2 (2)'!C$1138:E$1475,3,0)</f>
        <v>liliana.henao@correounivalle.edu.co</v>
      </c>
      <c r="F27" s="11"/>
      <c r="G27" s="11"/>
      <c r="H27" s="12"/>
      <c r="I27" s="12">
        <f t="shared" si="0"/>
        <v>0</v>
      </c>
      <c r="J27" s="11"/>
      <c r="K27" s="26"/>
      <c r="L27" s="12"/>
      <c r="M27" s="12">
        <f t="shared" si="1"/>
        <v>0</v>
      </c>
      <c r="N27" s="11"/>
      <c r="O27" s="28"/>
      <c r="P27" s="12"/>
      <c r="Q27" s="12"/>
      <c r="R27" s="11"/>
      <c r="S27" s="28"/>
      <c r="T27" s="12"/>
      <c r="U27" s="12"/>
      <c r="V27" s="11"/>
      <c r="W27" s="28"/>
      <c r="X27" s="12"/>
      <c r="Y27" s="12"/>
      <c r="Z27" s="11"/>
      <c r="AA27" s="28"/>
      <c r="AB27" s="12"/>
      <c r="AC27" s="12"/>
      <c r="AD27" s="11"/>
      <c r="AE27" s="28"/>
      <c r="AF27" s="12"/>
      <c r="AG27" s="12"/>
      <c r="AH27" s="11"/>
      <c r="AI27" s="12"/>
      <c r="AJ27" s="12"/>
      <c r="AK27" s="12"/>
      <c r="AL27" s="11"/>
      <c r="AM27" s="28"/>
      <c r="AN27" s="12"/>
      <c r="AO27" s="12"/>
      <c r="AP27" s="11"/>
      <c r="AQ27" s="28"/>
      <c r="AR27" s="12"/>
      <c r="AS27" s="12"/>
      <c r="AT27" s="11"/>
      <c r="AU27" s="28"/>
      <c r="AV27" s="12"/>
      <c r="AW27" s="12"/>
      <c r="AX27" s="11"/>
      <c r="AY27" s="28"/>
      <c r="AZ27" s="12"/>
      <c r="BA27" s="12"/>
      <c r="BB27" s="11"/>
      <c r="BC27" s="28"/>
      <c r="BD27" s="12"/>
      <c r="BE27" s="12"/>
      <c r="BF27" s="11"/>
      <c r="BG27" s="28"/>
      <c r="BH27" s="12"/>
      <c r="BI27" s="12"/>
      <c r="BJ27" s="11"/>
      <c r="BK27" s="28"/>
      <c r="BL27" s="12"/>
      <c r="BM27" s="12"/>
    </row>
    <row r="28" spans="1:65" ht="15" customHeight="1" x14ac:dyDescent="0.2">
      <c r="A28" s="8">
        <v>8904800545</v>
      </c>
      <c r="B28" s="8">
        <v>890480054</v>
      </c>
      <c r="C28" s="8">
        <v>824613000</v>
      </c>
      <c r="D28" s="15" t="s">
        <v>593</v>
      </c>
      <c r="E28" s="10" t="str">
        <f>VLOOKUP(C28,'[1]Hoja2 (2)'!C$1138:E$1475,3,0)</f>
        <v>cmb@colmayorbolivar.edu.co</v>
      </c>
      <c r="F28" s="11"/>
      <c r="G28" s="11">
        <v>544122578</v>
      </c>
      <c r="H28" s="12"/>
      <c r="I28" s="12">
        <f t="shared" si="0"/>
        <v>544122578</v>
      </c>
      <c r="J28" s="11"/>
      <c r="K28" s="26">
        <v>544122578</v>
      </c>
      <c r="L28" s="12"/>
      <c r="M28" s="12">
        <f t="shared" si="1"/>
        <v>1088245156</v>
      </c>
      <c r="N28" s="11"/>
      <c r="O28" s="28"/>
      <c r="P28" s="12"/>
      <c r="Q28" s="12"/>
      <c r="R28" s="11"/>
      <c r="S28" s="28"/>
      <c r="T28" s="12"/>
      <c r="U28" s="12"/>
      <c r="V28" s="11"/>
      <c r="W28" s="28"/>
      <c r="X28" s="12"/>
      <c r="Y28" s="12"/>
      <c r="Z28" s="11"/>
      <c r="AA28" s="28"/>
      <c r="AB28" s="12"/>
      <c r="AC28" s="12"/>
      <c r="AD28" s="11"/>
      <c r="AE28" s="28"/>
      <c r="AF28" s="12"/>
      <c r="AG28" s="12"/>
      <c r="AH28" s="11"/>
      <c r="AI28" s="12"/>
      <c r="AJ28" s="12"/>
      <c r="AK28" s="12"/>
      <c r="AL28" s="11"/>
      <c r="AM28" s="28"/>
      <c r="AN28" s="12"/>
      <c r="AO28" s="12"/>
      <c r="AP28" s="11"/>
      <c r="AQ28" s="28"/>
      <c r="AR28" s="12"/>
      <c r="AS28" s="12"/>
      <c r="AT28" s="11"/>
      <c r="AU28" s="28"/>
      <c r="AV28" s="12"/>
      <c r="AW28" s="12"/>
      <c r="AX28" s="11"/>
      <c r="AY28" s="28"/>
      <c r="AZ28" s="12"/>
      <c r="BA28" s="12"/>
      <c r="BB28" s="11"/>
      <c r="BC28" s="28"/>
      <c r="BD28" s="12"/>
      <c r="BE28" s="12"/>
      <c r="BF28" s="11"/>
      <c r="BG28" s="28"/>
      <c r="BH28" s="12"/>
      <c r="BI28" s="12"/>
      <c r="BJ28" s="11"/>
      <c r="BK28" s="28"/>
      <c r="BL28" s="12"/>
      <c r="BM28" s="12"/>
    </row>
    <row r="29" spans="1:65" ht="15" customHeight="1" x14ac:dyDescent="0.2">
      <c r="A29" s="8">
        <v>8904801235</v>
      </c>
      <c r="B29" s="8">
        <v>890480123</v>
      </c>
      <c r="C29" s="8">
        <v>122613000</v>
      </c>
      <c r="D29" s="9" t="s">
        <v>12</v>
      </c>
      <c r="E29" s="10" t="str">
        <f>VLOOKUP(C29,'[1]Hoja2 (2)'!C$1138:E$1475,3,0)</f>
        <v>rodolforondon@yahoo.com;</v>
      </c>
      <c r="F29" s="11"/>
      <c r="G29" s="11"/>
      <c r="H29" s="12"/>
      <c r="I29" s="12">
        <f t="shared" si="0"/>
        <v>0</v>
      </c>
      <c r="J29" s="11"/>
      <c r="K29" s="26"/>
      <c r="L29" s="12"/>
      <c r="M29" s="12">
        <f t="shared" si="1"/>
        <v>0</v>
      </c>
      <c r="N29" s="11"/>
      <c r="O29" s="28"/>
      <c r="P29" s="12"/>
      <c r="Q29" s="12"/>
      <c r="R29" s="11"/>
      <c r="S29" s="28"/>
      <c r="T29" s="12"/>
      <c r="U29" s="12"/>
      <c r="V29" s="11"/>
      <c r="W29" s="28"/>
      <c r="X29" s="12"/>
      <c r="Y29" s="12"/>
      <c r="Z29" s="11"/>
      <c r="AA29" s="28"/>
      <c r="AB29" s="12"/>
      <c r="AC29" s="12"/>
      <c r="AD29" s="11"/>
      <c r="AE29" s="28"/>
      <c r="AF29" s="12"/>
      <c r="AG29" s="12"/>
      <c r="AH29" s="11"/>
      <c r="AI29" s="12"/>
      <c r="AJ29" s="12"/>
      <c r="AK29" s="12"/>
      <c r="AL29" s="11"/>
      <c r="AM29" s="28"/>
      <c r="AN29" s="12"/>
      <c r="AO29" s="12"/>
      <c r="AP29" s="11"/>
      <c r="AQ29" s="28"/>
      <c r="AR29" s="12"/>
      <c r="AS29" s="12"/>
      <c r="AT29" s="11"/>
      <c r="AU29" s="28"/>
      <c r="AV29" s="12"/>
      <c r="AW29" s="12"/>
      <c r="AX29" s="11"/>
      <c r="AY29" s="28"/>
      <c r="AZ29" s="12"/>
      <c r="BA29" s="12"/>
      <c r="BB29" s="11"/>
      <c r="BC29" s="28"/>
      <c r="BD29" s="12"/>
      <c r="BE29" s="12"/>
      <c r="BF29" s="11"/>
      <c r="BG29" s="28"/>
      <c r="BH29" s="12"/>
      <c r="BI29" s="12"/>
      <c r="BJ29" s="11"/>
      <c r="BK29" s="28"/>
      <c r="BL29" s="12"/>
      <c r="BM29" s="12"/>
    </row>
    <row r="30" spans="1:65" ht="15" customHeight="1" x14ac:dyDescent="0.2">
      <c r="A30" s="16">
        <v>8904803080</v>
      </c>
      <c r="B30" s="8">
        <v>890480308</v>
      </c>
      <c r="C30" s="8">
        <v>220113001</v>
      </c>
      <c r="D30" s="9" t="s">
        <v>84</v>
      </c>
      <c r="E30" s="10" t="str">
        <f>VLOOKUP(C30,'[1]Hoja2 (2)'!C$1138:E$1475,3,0)</f>
        <v>info@unibc.edu.co</v>
      </c>
      <c r="F30" s="11"/>
      <c r="G30" s="11"/>
      <c r="H30" s="12"/>
      <c r="I30" s="12">
        <f t="shared" si="0"/>
        <v>0</v>
      </c>
      <c r="J30" s="11"/>
      <c r="K30" s="26"/>
      <c r="L30" s="12"/>
      <c r="M30" s="12">
        <f t="shared" si="1"/>
        <v>0</v>
      </c>
      <c r="N30" s="11"/>
      <c r="O30" s="28"/>
      <c r="P30" s="12"/>
      <c r="Q30" s="12"/>
      <c r="R30" s="11"/>
      <c r="S30" s="28"/>
      <c r="T30" s="12"/>
      <c r="U30" s="12"/>
      <c r="V30" s="11"/>
      <c r="W30" s="28"/>
      <c r="X30" s="12"/>
      <c r="Y30" s="12"/>
      <c r="Z30" s="11"/>
      <c r="AA30" s="28"/>
      <c r="AB30" s="12"/>
      <c r="AC30" s="12"/>
      <c r="AD30" s="11"/>
      <c r="AE30" s="28"/>
      <c r="AF30" s="12"/>
      <c r="AG30" s="12"/>
      <c r="AH30" s="11"/>
      <c r="AI30" s="12"/>
      <c r="AJ30" s="12"/>
      <c r="AK30" s="12"/>
      <c r="AL30" s="11"/>
      <c r="AM30" s="28"/>
      <c r="AN30" s="12"/>
      <c r="AO30" s="12"/>
      <c r="AP30" s="11"/>
      <c r="AQ30" s="28"/>
      <c r="AR30" s="12"/>
      <c r="AS30" s="12"/>
      <c r="AT30" s="11"/>
      <c r="AU30" s="28"/>
      <c r="AV30" s="12"/>
      <c r="AW30" s="12"/>
      <c r="AX30" s="11"/>
      <c r="AY30" s="28"/>
      <c r="AZ30" s="12"/>
      <c r="BA30" s="12"/>
      <c r="BB30" s="11"/>
      <c r="BC30" s="28"/>
      <c r="BD30" s="12"/>
      <c r="BE30" s="12"/>
      <c r="BF30" s="11"/>
      <c r="BG30" s="28"/>
      <c r="BH30" s="12"/>
      <c r="BI30" s="12"/>
      <c r="BJ30" s="11"/>
      <c r="BK30" s="28"/>
      <c r="BL30" s="12"/>
      <c r="BM30" s="12"/>
    </row>
    <row r="31" spans="1:65" ht="15" customHeight="1" x14ac:dyDescent="0.2">
      <c r="A31" s="8">
        <v>8905006226</v>
      </c>
      <c r="B31" s="8">
        <v>890500622</v>
      </c>
      <c r="C31" s="8">
        <v>125354000</v>
      </c>
      <c r="D31" s="9" t="s">
        <v>54</v>
      </c>
      <c r="E31" s="10" t="str">
        <f>VLOOKUP(C31,'[1]Hoja2 (2)'!C$1138:E$1475,3,0)</f>
        <v>rectoria@ufps.edu.co</v>
      </c>
      <c r="F31" s="11"/>
      <c r="G31" s="11"/>
      <c r="H31" s="12"/>
      <c r="I31" s="12">
        <f t="shared" si="0"/>
        <v>0</v>
      </c>
      <c r="J31" s="11"/>
      <c r="K31" s="26"/>
      <c r="L31" s="12"/>
      <c r="M31" s="12">
        <f t="shared" si="1"/>
        <v>0</v>
      </c>
      <c r="N31" s="11"/>
      <c r="O31" s="28"/>
      <c r="P31" s="12"/>
      <c r="Q31" s="12"/>
      <c r="R31" s="11"/>
      <c r="S31" s="28"/>
      <c r="T31" s="12"/>
      <c r="U31" s="12"/>
      <c r="V31" s="11"/>
      <c r="W31" s="28"/>
      <c r="X31" s="12"/>
      <c r="Y31" s="12"/>
      <c r="Z31" s="11"/>
      <c r="AA31" s="28"/>
      <c r="AB31" s="12"/>
      <c r="AC31" s="12"/>
      <c r="AD31" s="11"/>
      <c r="AE31" s="28"/>
      <c r="AF31" s="12"/>
      <c r="AG31" s="12"/>
      <c r="AH31" s="11"/>
      <c r="AI31" s="12"/>
      <c r="AJ31" s="12"/>
      <c r="AK31" s="12"/>
      <c r="AL31" s="11"/>
      <c r="AM31" s="28"/>
      <c r="AN31" s="12"/>
      <c r="AO31" s="12"/>
      <c r="AP31" s="11"/>
      <c r="AQ31" s="28"/>
      <c r="AR31" s="12"/>
      <c r="AS31" s="12"/>
      <c r="AT31" s="11"/>
      <c r="AU31" s="28"/>
      <c r="AV31" s="12"/>
      <c r="AW31" s="12"/>
      <c r="AX31" s="11"/>
      <c r="AY31" s="28"/>
      <c r="AZ31" s="12"/>
      <c r="BA31" s="12"/>
      <c r="BB31" s="11"/>
      <c r="BC31" s="28"/>
      <c r="BD31" s="12"/>
      <c r="BE31" s="12"/>
      <c r="BF31" s="11"/>
      <c r="BG31" s="28"/>
      <c r="BH31" s="12"/>
      <c r="BI31" s="12"/>
      <c r="BJ31" s="11"/>
      <c r="BK31" s="28"/>
      <c r="BL31" s="12"/>
      <c r="BM31" s="12"/>
    </row>
    <row r="32" spans="1:65" ht="15" customHeight="1" x14ac:dyDescent="0.2">
      <c r="A32" s="8">
        <v>8905015104</v>
      </c>
      <c r="B32" s="8">
        <v>890501510</v>
      </c>
      <c r="C32" s="8">
        <v>125454000</v>
      </c>
      <c r="D32" s="9" t="s">
        <v>14</v>
      </c>
      <c r="E32" s="10" t="str">
        <f>VLOOKUP(C32,'[1]Hoja2 (2)'!C$1138:E$1475,3,0)</f>
        <v>seccontabi@unipamplona.edu.co; secpagadu@unipamplona.edu.co</v>
      </c>
      <c r="F32" s="11"/>
      <c r="G32" s="11"/>
      <c r="H32" s="12"/>
      <c r="I32" s="12">
        <f t="shared" si="0"/>
        <v>0</v>
      </c>
      <c r="J32" s="11"/>
      <c r="K32" s="26"/>
      <c r="L32" s="12"/>
      <c r="M32" s="12">
        <f t="shared" si="1"/>
        <v>0</v>
      </c>
      <c r="N32" s="11"/>
      <c r="O32" s="28"/>
      <c r="P32" s="12"/>
      <c r="Q32" s="12"/>
      <c r="R32" s="11"/>
      <c r="S32" s="28"/>
      <c r="T32" s="12"/>
      <c r="U32" s="12"/>
      <c r="V32" s="11"/>
      <c r="W32" s="28"/>
      <c r="X32" s="12"/>
      <c r="Y32" s="12"/>
      <c r="Z32" s="11"/>
      <c r="AA32" s="28"/>
      <c r="AB32" s="12"/>
      <c r="AC32" s="12"/>
      <c r="AD32" s="11"/>
      <c r="AE32" s="28"/>
      <c r="AF32" s="12"/>
      <c r="AG32" s="12"/>
      <c r="AH32" s="11"/>
      <c r="AI32" s="12"/>
      <c r="AJ32" s="12"/>
      <c r="AK32" s="12"/>
      <c r="AL32" s="11"/>
      <c r="AM32" s="28"/>
      <c r="AN32" s="12"/>
      <c r="AO32" s="12"/>
      <c r="AP32" s="11"/>
      <c r="AQ32" s="28"/>
      <c r="AR32" s="12"/>
      <c r="AS32" s="12"/>
      <c r="AT32" s="11"/>
      <c r="AU32" s="28"/>
      <c r="AV32" s="12"/>
      <c r="AW32" s="12"/>
      <c r="AX32" s="11"/>
      <c r="AY32" s="28"/>
      <c r="AZ32" s="12"/>
      <c r="BA32" s="12"/>
      <c r="BB32" s="11"/>
      <c r="BC32" s="28"/>
      <c r="BD32" s="12"/>
      <c r="BE32" s="12"/>
      <c r="BF32" s="11"/>
      <c r="BG32" s="28"/>
      <c r="BH32" s="12"/>
      <c r="BI32" s="12"/>
      <c r="BJ32" s="11"/>
      <c r="BK32" s="28"/>
      <c r="BL32" s="12"/>
      <c r="BM32" s="12"/>
    </row>
    <row r="33" spans="1:65" ht="15" customHeight="1" x14ac:dyDescent="0.2">
      <c r="A33" s="8">
        <v>8905015784</v>
      </c>
      <c r="B33" s="8">
        <v>890501578</v>
      </c>
      <c r="C33" s="8">
        <v>824454000</v>
      </c>
      <c r="D33" s="9" t="s">
        <v>65</v>
      </c>
      <c r="E33" s="10" t="str">
        <f>VLOOKUP(C33,'[1]Hoja2 (2)'!C$1138:E$1475,3,0)</f>
        <v>rectoria@iser.edu.co</v>
      </c>
      <c r="F33" s="11"/>
      <c r="G33" s="11">
        <v>565717485</v>
      </c>
      <c r="H33" s="12"/>
      <c r="I33" s="12">
        <f t="shared" si="0"/>
        <v>565717485</v>
      </c>
      <c r="J33" s="11"/>
      <c r="K33" s="26">
        <v>565717485</v>
      </c>
      <c r="L33" s="12"/>
      <c r="M33" s="12">
        <f t="shared" si="1"/>
        <v>1131434970</v>
      </c>
      <c r="N33" s="11"/>
      <c r="O33" s="28"/>
      <c r="P33" s="12"/>
      <c r="Q33" s="12"/>
      <c r="R33" s="11"/>
      <c r="S33" s="28"/>
      <c r="T33" s="12"/>
      <c r="U33" s="12"/>
      <c r="V33" s="11"/>
      <c r="W33" s="28"/>
      <c r="X33" s="12"/>
      <c r="Y33" s="12"/>
      <c r="Z33" s="11"/>
      <c r="AA33" s="28"/>
      <c r="AB33" s="12"/>
      <c r="AC33" s="12"/>
      <c r="AD33" s="11"/>
      <c r="AE33" s="28"/>
      <c r="AF33" s="12"/>
      <c r="AG33" s="12"/>
      <c r="AH33" s="11"/>
      <c r="AI33" s="12"/>
      <c r="AJ33" s="12"/>
      <c r="AK33" s="12"/>
      <c r="AL33" s="11"/>
      <c r="AM33" s="28"/>
      <c r="AN33" s="12"/>
      <c r="AO33" s="12"/>
      <c r="AP33" s="11"/>
      <c r="AQ33" s="28"/>
      <c r="AR33" s="12"/>
      <c r="AS33" s="12"/>
      <c r="AT33" s="11"/>
      <c r="AU33" s="28"/>
      <c r="AV33" s="12"/>
      <c r="AW33" s="12"/>
      <c r="AX33" s="11"/>
      <c r="AY33" s="28"/>
      <c r="AZ33" s="12"/>
      <c r="BA33" s="12"/>
      <c r="BB33" s="11"/>
      <c r="BC33" s="28"/>
      <c r="BD33" s="12"/>
      <c r="BE33" s="12"/>
      <c r="BF33" s="11"/>
      <c r="BG33" s="28"/>
      <c r="BH33" s="12"/>
      <c r="BI33" s="12"/>
      <c r="BJ33" s="11"/>
      <c r="BK33" s="28"/>
      <c r="BL33" s="12"/>
      <c r="BM33" s="12"/>
    </row>
    <row r="34" spans="1:65" ht="15" customHeight="1" x14ac:dyDescent="0.2">
      <c r="A34" s="8">
        <v>8906800622</v>
      </c>
      <c r="B34" s="8">
        <v>890680062</v>
      </c>
      <c r="C34" s="8">
        <v>127625000</v>
      </c>
      <c r="D34" s="9" t="s">
        <v>15</v>
      </c>
      <c r="E34" s="10" t="str">
        <f>VLOOKUP(C34,'[1]Hoja2 (2)'!C$1138:E$1475,3,0)</f>
        <v>jcquiroz11@hotmail.com</v>
      </c>
      <c r="F34" s="11"/>
      <c r="G34" s="11"/>
      <c r="H34" s="12"/>
      <c r="I34" s="12">
        <f t="shared" si="0"/>
        <v>0</v>
      </c>
      <c r="J34" s="11"/>
      <c r="K34" s="26"/>
      <c r="L34" s="12"/>
      <c r="M34" s="12">
        <f t="shared" si="1"/>
        <v>0</v>
      </c>
      <c r="N34" s="11"/>
      <c r="O34" s="28"/>
      <c r="P34" s="12"/>
      <c r="Q34" s="12"/>
      <c r="R34" s="11"/>
      <c r="S34" s="28"/>
      <c r="T34" s="12"/>
      <c r="U34" s="12"/>
      <c r="V34" s="11"/>
      <c r="W34" s="28"/>
      <c r="X34" s="12"/>
      <c r="Y34" s="12"/>
      <c r="Z34" s="11"/>
      <c r="AA34" s="28"/>
      <c r="AB34" s="12"/>
      <c r="AC34" s="12"/>
      <c r="AD34" s="11"/>
      <c r="AE34" s="28"/>
      <c r="AF34" s="12"/>
      <c r="AG34" s="12"/>
      <c r="AH34" s="11"/>
      <c r="AI34" s="12"/>
      <c r="AJ34" s="12"/>
      <c r="AK34" s="12"/>
      <c r="AL34" s="11"/>
      <c r="AM34" s="28"/>
      <c r="AN34" s="12"/>
      <c r="AO34" s="12"/>
      <c r="AP34" s="11"/>
      <c r="AQ34" s="28"/>
      <c r="AR34" s="12"/>
      <c r="AS34" s="12"/>
      <c r="AT34" s="11"/>
      <c r="AU34" s="28"/>
      <c r="AV34" s="12"/>
      <c r="AW34" s="12"/>
      <c r="AX34" s="11"/>
      <c r="AY34" s="28"/>
      <c r="AZ34" s="12"/>
      <c r="BA34" s="12"/>
      <c r="BB34" s="11"/>
      <c r="BC34" s="28"/>
      <c r="BD34" s="12"/>
      <c r="BE34" s="12"/>
      <c r="BF34" s="11"/>
      <c r="BG34" s="28"/>
      <c r="BH34" s="12"/>
      <c r="BI34" s="12"/>
      <c r="BJ34" s="11"/>
      <c r="BK34" s="28"/>
      <c r="BL34" s="12"/>
      <c r="BM34" s="12"/>
    </row>
    <row r="35" spans="1:65" ht="15" customHeight="1" x14ac:dyDescent="0.2">
      <c r="A35" s="8">
        <v>8907006407</v>
      </c>
      <c r="B35" s="8">
        <v>890700640</v>
      </c>
      <c r="C35" s="8">
        <v>129373000</v>
      </c>
      <c r="D35" s="9" t="s">
        <v>17</v>
      </c>
      <c r="E35" s="10" t="str">
        <f>VLOOKUP(C35,'[1]Hoja2 (2)'!C$1138:E$1475,3,0)</f>
        <v>jmlopez@ut.edu.co; jairocontador@latinmail.com; emrayo@ut.edu.co</v>
      </c>
      <c r="F35" s="11"/>
      <c r="G35" s="11"/>
      <c r="H35" s="12"/>
      <c r="I35" s="12">
        <f t="shared" si="0"/>
        <v>0</v>
      </c>
      <c r="J35" s="11"/>
      <c r="K35" s="26"/>
      <c r="L35" s="12"/>
      <c r="M35" s="12">
        <f t="shared" si="1"/>
        <v>0</v>
      </c>
      <c r="N35" s="11"/>
      <c r="O35" s="28"/>
      <c r="P35" s="12"/>
      <c r="Q35" s="12"/>
      <c r="R35" s="11"/>
      <c r="S35" s="28"/>
      <c r="T35" s="12"/>
      <c r="U35" s="12"/>
      <c r="V35" s="11"/>
      <c r="W35" s="28"/>
      <c r="X35" s="12"/>
      <c r="Y35" s="12"/>
      <c r="Z35" s="11"/>
      <c r="AA35" s="28"/>
      <c r="AB35" s="12"/>
      <c r="AC35" s="12"/>
      <c r="AD35" s="11"/>
      <c r="AE35" s="28"/>
      <c r="AF35" s="12"/>
      <c r="AG35" s="12"/>
      <c r="AH35" s="11"/>
      <c r="AI35" s="12"/>
      <c r="AJ35" s="12"/>
      <c r="AK35" s="12"/>
      <c r="AL35" s="11"/>
      <c r="AM35" s="28"/>
      <c r="AN35" s="12"/>
      <c r="AO35" s="12"/>
      <c r="AP35" s="11"/>
      <c r="AQ35" s="28"/>
      <c r="AR35" s="12"/>
      <c r="AS35" s="12"/>
      <c r="AT35" s="11"/>
      <c r="AU35" s="28"/>
      <c r="AV35" s="12"/>
      <c r="AW35" s="12"/>
      <c r="AX35" s="11"/>
      <c r="AY35" s="28"/>
      <c r="AZ35" s="12"/>
      <c r="BA35" s="12"/>
      <c r="BB35" s="11"/>
      <c r="BC35" s="28"/>
      <c r="BD35" s="12"/>
      <c r="BE35" s="12"/>
      <c r="BF35" s="11"/>
      <c r="BG35" s="28"/>
      <c r="BH35" s="12"/>
      <c r="BI35" s="12"/>
      <c r="BJ35" s="11"/>
      <c r="BK35" s="28"/>
      <c r="BL35" s="12"/>
      <c r="BM35" s="12"/>
    </row>
    <row r="36" spans="1:65" ht="15" customHeight="1" x14ac:dyDescent="0.2">
      <c r="A36" s="8">
        <v>8907009060</v>
      </c>
      <c r="B36" s="8">
        <v>890700906</v>
      </c>
      <c r="C36" s="8">
        <v>128873000</v>
      </c>
      <c r="D36" s="9" t="s">
        <v>55</v>
      </c>
      <c r="E36" s="10" t="str">
        <f>VLOOKUP(C36,'[1]Hoja2 (2)'!C$1138:E$1475,3,0)</f>
        <v>contador@conservatoriodeltolima.edu.co</v>
      </c>
      <c r="F36" s="11"/>
      <c r="G36" s="11">
        <v>284674274</v>
      </c>
      <c r="H36" s="12"/>
      <c r="I36" s="12">
        <f t="shared" si="0"/>
        <v>284674274</v>
      </c>
      <c r="J36" s="11"/>
      <c r="K36" s="26">
        <v>284674274</v>
      </c>
      <c r="L36" s="12"/>
      <c r="M36" s="12">
        <f t="shared" si="1"/>
        <v>569348548</v>
      </c>
      <c r="N36" s="11"/>
      <c r="O36" s="28"/>
      <c r="P36" s="12"/>
      <c r="Q36" s="12"/>
      <c r="R36" s="11"/>
      <c r="S36" s="28"/>
      <c r="T36" s="12"/>
      <c r="U36" s="12"/>
      <c r="V36" s="11"/>
      <c r="W36" s="28"/>
      <c r="X36" s="12"/>
      <c r="Y36" s="12"/>
      <c r="Z36" s="11"/>
      <c r="AA36" s="28"/>
      <c r="AB36" s="12"/>
      <c r="AC36" s="12"/>
      <c r="AD36" s="11"/>
      <c r="AE36" s="28"/>
      <c r="AF36" s="12"/>
      <c r="AG36" s="12"/>
      <c r="AH36" s="11"/>
      <c r="AI36" s="12"/>
      <c r="AJ36" s="12"/>
      <c r="AK36" s="12"/>
      <c r="AL36" s="11"/>
      <c r="AM36" s="28"/>
      <c r="AN36" s="12"/>
      <c r="AO36" s="12"/>
      <c r="AP36" s="11"/>
      <c r="AQ36" s="28"/>
      <c r="AR36" s="12"/>
      <c r="AS36" s="12"/>
      <c r="AT36" s="11"/>
      <c r="AU36" s="28"/>
      <c r="AV36" s="12"/>
      <c r="AW36" s="12"/>
      <c r="AX36" s="11"/>
      <c r="AY36" s="28"/>
      <c r="AZ36" s="12"/>
      <c r="BA36" s="12"/>
      <c r="BB36" s="11"/>
      <c r="BC36" s="28"/>
      <c r="BD36" s="12"/>
      <c r="BE36" s="12"/>
      <c r="BF36" s="11"/>
      <c r="BG36" s="28"/>
      <c r="BH36" s="12"/>
      <c r="BI36" s="12"/>
      <c r="BJ36" s="11"/>
      <c r="BK36" s="28"/>
      <c r="BL36" s="12"/>
      <c r="BM36" s="12"/>
    </row>
    <row r="37" spans="1:65" ht="15" customHeight="1" x14ac:dyDescent="0.2">
      <c r="A37" s="8">
        <v>8908010630</v>
      </c>
      <c r="B37" s="8">
        <v>890801063</v>
      </c>
      <c r="C37" s="8">
        <v>27017000</v>
      </c>
      <c r="D37" s="9" t="s">
        <v>18</v>
      </c>
      <c r="E37" s="10" t="str">
        <f>VLOOKUP(C37,'[1]Hoja2 (2)'!C$1138:E$1475,3,0)</f>
        <v>mario.guzman@ucaldas.edu.co,</v>
      </c>
      <c r="F37" s="11"/>
      <c r="G37" s="11"/>
      <c r="H37" s="12"/>
      <c r="I37" s="12">
        <f t="shared" si="0"/>
        <v>0</v>
      </c>
      <c r="J37" s="11"/>
      <c r="K37" s="26"/>
      <c r="L37" s="12"/>
      <c r="M37" s="12">
        <f t="shared" si="1"/>
        <v>0</v>
      </c>
      <c r="N37" s="11"/>
      <c r="O37" s="28"/>
      <c r="P37" s="12"/>
      <c r="Q37" s="12"/>
      <c r="R37" s="11"/>
      <c r="S37" s="28"/>
      <c r="T37" s="12"/>
      <c r="U37" s="12"/>
      <c r="V37" s="11"/>
      <c r="W37" s="28"/>
      <c r="X37" s="12"/>
      <c r="Y37" s="12"/>
      <c r="Z37" s="11"/>
      <c r="AA37" s="28"/>
      <c r="AB37" s="12"/>
      <c r="AC37" s="12"/>
      <c r="AD37" s="11"/>
      <c r="AE37" s="28"/>
      <c r="AF37" s="12"/>
      <c r="AG37" s="12"/>
      <c r="AH37" s="11"/>
      <c r="AI37" s="12"/>
      <c r="AJ37" s="12"/>
      <c r="AK37" s="12"/>
      <c r="AL37" s="11"/>
      <c r="AM37" s="28"/>
      <c r="AN37" s="12"/>
      <c r="AO37" s="12"/>
      <c r="AP37" s="11"/>
      <c r="AQ37" s="28"/>
      <c r="AR37" s="12"/>
      <c r="AS37" s="12"/>
      <c r="AT37" s="11"/>
      <c r="AU37" s="28"/>
      <c r="AV37" s="12"/>
      <c r="AW37" s="12"/>
      <c r="AX37" s="11"/>
      <c r="AY37" s="28"/>
      <c r="AZ37" s="12"/>
      <c r="BA37" s="12"/>
      <c r="BB37" s="11"/>
      <c r="BC37" s="28"/>
      <c r="BD37" s="12"/>
      <c r="BE37" s="12"/>
      <c r="BF37" s="11"/>
      <c r="BG37" s="28"/>
      <c r="BH37" s="12"/>
      <c r="BI37" s="12"/>
      <c r="BJ37" s="11"/>
      <c r="BK37" s="28"/>
      <c r="BL37" s="12"/>
      <c r="BM37" s="12"/>
    </row>
    <row r="38" spans="1:65" ht="15" customHeight="1" x14ac:dyDescent="0.2">
      <c r="A38" s="8">
        <v>8908026784</v>
      </c>
      <c r="B38" s="8">
        <v>890802678</v>
      </c>
      <c r="C38" s="8">
        <v>825717000</v>
      </c>
      <c r="D38" s="15" t="s">
        <v>94</v>
      </c>
      <c r="E38" s="10" t="str">
        <f>VLOOKUP(C38,'[1]Hoja2 (2)'!C$1138:E$1475,3,0)</f>
        <v>rectoria@iescinoc.edu.co</v>
      </c>
      <c r="F38" s="11"/>
      <c r="G38" s="11">
        <v>320156012</v>
      </c>
      <c r="H38" s="12"/>
      <c r="I38" s="12">
        <f t="shared" si="0"/>
        <v>320156012</v>
      </c>
      <c r="J38" s="11"/>
      <c r="K38" s="26">
        <v>320156012</v>
      </c>
      <c r="L38" s="12"/>
      <c r="M38" s="12">
        <f t="shared" si="1"/>
        <v>640312024</v>
      </c>
      <c r="N38" s="11"/>
      <c r="O38" s="28"/>
      <c r="P38" s="12"/>
      <c r="Q38" s="12"/>
      <c r="R38" s="11"/>
      <c r="S38" s="28"/>
      <c r="T38" s="12"/>
      <c r="U38" s="12"/>
      <c r="V38" s="11"/>
      <c r="W38" s="28"/>
      <c r="X38" s="12"/>
      <c r="Y38" s="12"/>
      <c r="Z38" s="11"/>
      <c r="AA38" s="28"/>
      <c r="AB38" s="12"/>
      <c r="AC38" s="12"/>
      <c r="AD38" s="11"/>
      <c r="AE38" s="28"/>
      <c r="AF38" s="12"/>
      <c r="AG38" s="12"/>
      <c r="AH38" s="11"/>
      <c r="AI38" s="12"/>
      <c r="AJ38" s="12"/>
      <c r="AK38" s="12"/>
      <c r="AL38" s="11"/>
      <c r="AM38" s="28"/>
      <c r="AN38" s="12"/>
      <c r="AO38" s="12"/>
      <c r="AP38" s="11"/>
      <c r="AQ38" s="28"/>
      <c r="AR38" s="12"/>
      <c r="AS38" s="12"/>
      <c r="AT38" s="11"/>
      <c r="AU38" s="28"/>
      <c r="AV38" s="12"/>
      <c r="AW38" s="12"/>
      <c r="AX38" s="11"/>
      <c r="AY38" s="28"/>
      <c r="AZ38" s="12"/>
      <c r="BA38" s="12"/>
      <c r="BB38" s="11"/>
      <c r="BC38" s="28"/>
      <c r="BD38" s="12"/>
      <c r="BE38" s="12"/>
      <c r="BF38" s="11"/>
      <c r="BG38" s="28"/>
      <c r="BH38" s="12"/>
      <c r="BI38" s="12"/>
      <c r="BJ38" s="11"/>
      <c r="BK38" s="28"/>
      <c r="BL38" s="12"/>
      <c r="BM38" s="12"/>
    </row>
    <row r="39" spans="1:65" ht="15" customHeight="1" x14ac:dyDescent="0.2">
      <c r="A39" s="16">
        <v>8909054196</v>
      </c>
      <c r="B39" s="8">
        <v>890905419</v>
      </c>
      <c r="C39" s="8">
        <v>121705000</v>
      </c>
      <c r="D39" s="9" t="s">
        <v>90</v>
      </c>
      <c r="E39" s="10" t="str">
        <f>VLOOKUP(C39,'[1]Hoja2 (2)'!C$1138:E$1475,3,0)</f>
        <v>rectoria@tdea.edu.co</v>
      </c>
      <c r="F39" s="11"/>
      <c r="G39" s="11"/>
      <c r="H39" s="12"/>
      <c r="I39" s="12">
        <f t="shared" si="0"/>
        <v>0</v>
      </c>
      <c r="J39" s="11"/>
      <c r="K39" s="26"/>
      <c r="L39" s="12"/>
      <c r="M39" s="12">
        <f t="shared" si="1"/>
        <v>0</v>
      </c>
      <c r="N39" s="11"/>
      <c r="O39" s="28"/>
      <c r="P39" s="12"/>
      <c r="Q39" s="12"/>
      <c r="R39" s="11"/>
      <c r="S39" s="28"/>
      <c r="T39" s="12"/>
      <c r="U39" s="12"/>
      <c r="V39" s="11"/>
      <c r="W39" s="28"/>
      <c r="X39" s="12"/>
      <c r="Y39" s="12"/>
      <c r="Z39" s="11"/>
      <c r="AA39" s="28"/>
      <c r="AB39" s="12"/>
      <c r="AC39" s="12"/>
      <c r="AD39" s="11"/>
      <c r="AE39" s="28"/>
      <c r="AF39" s="12"/>
      <c r="AG39" s="12"/>
      <c r="AH39" s="11"/>
      <c r="AI39" s="12"/>
      <c r="AJ39" s="12"/>
      <c r="AK39" s="12"/>
      <c r="AL39" s="11"/>
      <c r="AM39" s="28"/>
      <c r="AN39" s="12"/>
      <c r="AO39" s="12"/>
      <c r="AP39" s="11"/>
      <c r="AQ39" s="28"/>
      <c r="AR39" s="12"/>
      <c r="AS39" s="12"/>
      <c r="AT39" s="11"/>
      <c r="AU39" s="28"/>
      <c r="AV39" s="12"/>
      <c r="AW39" s="12"/>
      <c r="AX39" s="11"/>
      <c r="AY39" s="28"/>
      <c r="AZ39" s="12"/>
      <c r="BA39" s="12"/>
      <c r="BB39" s="11"/>
      <c r="BC39" s="28"/>
      <c r="BD39" s="12"/>
      <c r="BE39" s="12"/>
      <c r="BF39" s="11"/>
      <c r="BG39" s="28"/>
      <c r="BH39" s="12"/>
      <c r="BI39" s="12"/>
      <c r="BJ39" s="11"/>
      <c r="BK39" s="28"/>
      <c r="BL39" s="12"/>
      <c r="BM39" s="12"/>
    </row>
    <row r="40" spans="1:65" ht="15" customHeight="1" x14ac:dyDescent="0.2">
      <c r="A40" s="8">
        <v>8909800408</v>
      </c>
      <c r="B40" s="8">
        <v>890980040</v>
      </c>
      <c r="C40" s="8">
        <v>120205000</v>
      </c>
      <c r="D40" s="9" t="s">
        <v>19</v>
      </c>
      <c r="E40" s="10" t="str">
        <f>VLOOKUP(C40,'[1]Hoja2 (2)'!C$1138:E$1475,3,0)</f>
        <v>martha.marulanda@udea.edu.co</v>
      </c>
      <c r="F40" s="11"/>
      <c r="G40" s="11"/>
      <c r="H40" s="12"/>
      <c r="I40" s="12">
        <f t="shared" si="0"/>
        <v>0</v>
      </c>
      <c r="J40" s="11"/>
      <c r="K40" s="26"/>
      <c r="L40" s="12"/>
      <c r="M40" s="12">
        <f t="shared" si="1"/>
        <v>0</v>
      </c>
      <c r="N40" s="11"/>
      <c r="O40" s="28"/>
      <c r="P40" s="12"/>
      <c r="Q40" s="12"/>
      <c r="R40" s="11"/>
      <c r="S40" s="28"/>
      <c r="T40" s="12"/>
      <c r="U40" s="12"/>
      <c r="V40" s="11"/>
      <c r="W40" s="28"/>
      <c r="X40" s="12"/>
      <c r="Y40" s="12"/>
      <c r="Z40" s="11"/>
      <c r="AA40" s="28"/>
      <c r="AB40" s="12"/>
      <c r="AC40" s="12"/>
      <c r="AD40" s="11"/>
      <c r="AE40" s="28"/>
      <c r="AF40" s="12"/>
      <c r="AG40" s="12"/>
      <c r="AH40" s="11"/>
      <c r="AI40" s="12"/>
      <c r="AJ40" s="12"/>
      <c r="AK40" s="12"/>
      <c r="AL40" s="11"/>
      <c r="AM40" s="28"/>
      <c r="AN40" s="12"/>
      <c r="AO40" s="12"/>
      <c r="AP40" s="11"/>
      <c r="AQ40" s="28"/>
      <c r="AR40" s="12"/>
      <c r="AS40" s="12"/>
      <c r="AT40" s="11"/>
      <c r="AU40" s="28"/>
      <c r="AV40" s="12"/>
      <c r="AW40" s="12"/>
      <c r="AX40" s="11"/>
      <c r="AY40" s="28"/>
      <c r="AZ40" s="12"/>
      <c r="BA40" s="12"/>
      <c r="BB40" s="11"/>
      <c r="BC40" s="28"/>
      <c r="BD40" s="12"/>
      <c r="BE40" s="12"/>
      <c r="BF40" s="11"/>
      <c r="BG40" s="28"/>
      <c r="BH40" s="12"/>
      <c r="BI40" s="12"/>
      <c r="BJ40" s="11"/>
      <c r="BK40" s="28"/>
      <c r="BL40" s="12"/>
      <c r="BM40" s="12"/>
    </row>
    <row r="41" spans="1:65" ht="15" customHeight="1" x14ac:dyDescent="0.2">
      <c r="A41" s="8">
        <v>8909801341</v>
      </c>
      <c r="B41" s="8">
        <v>890980134</v>
      </c>
      <c r="C41" s="8">
        <v>824505000</v>
      </c>
      <c r="D41" s="15" t="s">
        <v>20</v>
      </c>
      <c r="E41" s="10" t="str">
        <f>VLOOKUP(C41,'[1]Hoja2 (2)'!C$1138:E$1475,3,0)</f>
        <v>contabilidad@colmayor.edu.co</v>
      </c>
      <c r="F41" s="11"/>
      <c r="G41" s="11">
        <v>594543795</v>
      </c>
      <c r="H41" s="12"/>
      <c r="I41" s="12">
        <f t="shared" si="0"/>
        <v>594543795</v>
      </c>
      <c r="J41" s="11"/>
      <c r="K41" s="26">
        <v>594543795</v>
      </c>
      <c r="L41" s="12"/>
      <c r="M41" s="12">
        <f t="shared" si="1"/>
        <v>1189087590</v>
      </c>
      <c r="N41" s="11"/>
      <c r="O41" s="28"/>
      <c r="P41" s="12"/>
      <c r="Q41" s="12"/>
      <c r="R41" s="11"/>
      <c r="S41" s="28"/>
      <c r="T41" s="12"/>
      <c r="U41" s="12"/>
      <c r="V41" s="11"/>
      <c r="W41" s="28"/>
      <c r="X41" s="12"/>
      <c r="Y41" s="12"/>
      <c r="Z41" s="11"/>
      <c r="AA41" s="28"/>
      <c r="AB41" s="12"/>
      <c r="AC41" s="12"/>
      <c r="AD41" s="11"/>
      <c r="AE41" s="28"/>
      <c r="AF41" s="12"/>
      <c r="AG41" s="12"/>
      <c r="AH41" s="11"/>
      <c r="AI41" s="12"/>
      <c r="AJ41" s="12"/>
      <c r="AK41" s="12"/>
      <c r="AL41" s="11"/>
      <c r="AM41" s="28"/>
      <c r="AN41" s="12"/>
      <c r="AO41" s="12"/>
      <c r="AP41" s="11"/>
      <c r="AQ41" s="28"/>
      <c r="AR41" s="12"/>
      <c r="AS41" s="12"/>
      <c r="AT41" s="11"/>
      <c r="AU41" s="28"/>
      <c r="AV41" s="12"/>
      <c r="AW41" s="12"/>
      <c r="AX41" s="11"/>
      <c r="AY41" s="28"/>
      <c r="AZ41" s="12"/>
      <c r="BA41" s="12"/>
      <c r="BB41" s="11"/>
      <c r="BC41" s="28"/>
      <c r="BD41" s="12"/>
      <c r="BE41" s="12"/>
      <c r="BF41" s="11"/>
      <c r="BG41" s="28"/>
      <c r="BH41" s="12"/>
      <c r="BI41" s="12"/>
      <c r="BJ41" s="11"/>
      <c r="BK41" s="28"/>
      <c r="BL41" s="12"/>
      <c r="BM41" s="12"/>
    </row>
    <row r="42" spans="1:65" ht="15" customHeight="1" x14ac:dyDescent="0.2">
      <c r="A42" s="16">
        <v>8909801366</v>
      </c>
      <c r="B42" s="8">
        <v>890980136</v>
      </c>
      <c r="C42" s="8">
        <v>120305000</v>
      </c>
      <c r="D42" s="9" t="s">
        <v>89</v>
      </c>
      <c r="E42" s="10" t="str">
        <f>VLOOKUP(C42,'[1]Hoja2 (2)'!C$1138:E$1475,3,0)</f>
        <v>contabilidad@elpoli.edu.co; ciportocarrero@elpoli.edu.co</v>
      </c>
      <c r="F42" s="11"/>
      <c r="G42" s="11"/>
      <c r="H42" s="12"/>
      <c r="I42" s="12">
        <f t="shared" si="0"/>
        <v>0</v>
      </c>
      <c r="J42" s="11"/>
      <c r="K42" s="26"/>
      <c r="L42" s="12"/>
      <c r="M42" s="12">
        <f t="shared" si="1"/>
        <v>0</v>
      </c>
      <c r="N42" s="11"/>
      <c r="O42" s="28"/>
      <c r="P42" s="12"/>
      <c r="Q42" s="12"/>
      <c r="R42" s="11"/>
      <c r="S42" s="28"/>
      <c r="T42" s="12"/>
      <c r="U42" s="12"/>
      <c r="V42" s="11"/>
      <c r="W42" s="28"/>
      <c r="X42" s="12"/>
      <c r="Y42" s="12"/>
      <c r="Z42" s="11"/>
      <c r="AA42" s="28"/>
      <c r="AB42" s="12"/>
      <c r="AC42" s="12"/>
      <c r="AD42" s="11"/>
      <c r="AE42" s="28"/>
      <c r="AF42" s="12"/>
      <c r="AG42" s="12"/>
      <c r="AH42" s="11"/>
      <c r="AI42" s="12"/>
      <c r="AJ42" s="12"/>
      <c r="AK42" s="12"/>
      <c r="AL42" s="11"/>
      <c r="AM42" s="28"/>
      <c r="AN42" s="12"/>
      <c r="AO42" s="12"/>
      <c r="AP42" s="11"/>
      <c r="AQ42" s="28"/>
      <c r="AR42" s="12"/>
      <c r="AS42" s="12"/>
      <c r="AT42" s="11"/>
      <c r="AU42" s="28"/>
      <c r="AV42" s="12"/>
      <c r="AW42" s="12"/>
      <c r="AX42" s="11"/>
      <c r="AY42" s="28"/>
      <c r="AZ42" s="12"/>
      <c r="BA42" s="12"/>
      <c r="BB42" s="11"/>
      <c r="BC42" s="28"/>
      <c r="BD42" s="12"/>
      <c r="BE42" s="12"/>
      <c r="BF42" s="11"/>
      <c r="BG42" s="28"/>
      <c r="BH42" s="12"/>
      <c r="BI42" s="12"/>
      <c r="BJ42" s="11"/>
      <c r="BK42" s="28"/>
      <c r="BL42" s="12"/>
      <c r="BM42" s="12"/>
    </row>
    <row r="43" spans="1:65" ht="15" customHeight="1" x14ac:dyDescent="0.2">
      <c r="A43" s="8">
        <v>8909801501</v>
      </c>
      <c r="B43" s="8">
        <v>890980150</v>
      </c>
      <c r="C43" s="8">
        <v>824105000</v>
      </c>
      <c r="D43" s="9" t="s">
        <v>56</v>
      </c>
      <c r="E43" s="10" t="str">
        <f>VLOOKUP(C43,'[1]Hoja2 (2)'!C$1138:E$1475,3,0)</f>
        <v>contadorabpp@bibliotecapiloto.gov.co</v>
      </c>
      <c r="F43" s="11"/>
      <c r="G43" s="11">
        <v>220281104</v>
      </c>
      <c r="H43" s="12"/>
      <c r="I43" s="12">
        <f t="shared" si="0"/>
        <v>220281104</v>
      </c>
      <c r="J43" s="11"/>
      <c r="K43" s="26">
        <v>220281104</v>
      </c>
      <c r="L43" s="12"/>
      <c r="M43" s="12">
        <f t="shared" si="1"/>
        <v>440562208</v>
      </c>
      <c r="N43" s="11"/>
      <c r="O43" s="28"/>
      <c r="P43" s="12"/>
      <c r="Q43" s="12"/>
      <c r="R43" s="11"/>
      <c r="S43" s="28"/>
      <c r="T43" s="12"/>
      <c r="U43" s="12"/>
      <c r="V43" s="11"/>
      <c r="W43" s="28"/>
      <c r="X43" s="12"/>
      <c r="Y43" s="12"/>
      <c r="Z43" s="11"/>
      <c r="AA43" s="28"/>
      <c r="AB43" s="12"/>
      <c r="AC43" s="12"/>
      <c r="AD43" s="11"/>
      <c r="AE43" s="28"/>
      <c r="AF43" s="12"/>
      <c r="AG43" s="12"/>
      <c r="AH43" s="11"/>
      <c r="AI43" s="12"/>
      <c r="AJ43" s="12"/>
      <c r="AK43" s="12"/>
      <c r="AL43" s="11"/>
      <c r="AM43" s="28"/>
      <c r="AN43" s="12"/>
      <c r="AO43" s="12"/>
      <c r="AP43" s="11"/>
      <c r="AQ43" s="28"/>
      <c r="AR43" s="12"/>
      <c r="AS43" s="12"/>
      <c r="AT43" s="11"/>
      <c r="AU43" s="28"/>
      <c r="AV43" s="12"/>
      <c r="AW43" s="12"/>
      <c r="AX43" s="11"/>
      <c r="AY43" s="28"/>
      <c r="AZ43" s="12"/>
      <c r="BA43" s="12"/>
      <c r="BB43" s="11"/>
      <c r="BC43" s="28"/>
      <c r="BD43" s="12"/>
      <c r="BE43" s="12"/>
      <c r="BF43" s="11"/>
      <c r="BG43" s="28"/>
      <c r="BH43" s="12"/>
      <c r="BI43" s="12"/>
      <c r="BJ43" s="11"/>
      <c r="BK43" s="28"/>
      <c r="BL43" s="12"/>
      <c r="BM43" s="12"/>
    </row>
    <row r="44" spans="1:65" ht="15" customHeight="1" x14ac:dyDescent="0.2">
      <c r="A44" s="8">
        <v>8909801531</v>
      </c>
      <c r="B44" s="8">
        <v>890980153</v>
      </c>
      <c r="C44" s="8">
        <v>821505000</v>
      </c>
      <c r="D44" s="9" t="s">
        <v>40</v>
      </c>
      <c r="E44" s="10" t="str">
        <f>VLOOKUP(C44,'[1]Hoja2 (2)'!C$1138:E$1475,3,0)</f>
        <v>ysantos@pascualbravo.edu.co</v>
      </c>
      <c r="F44" s="11"/>
      <c r="G44" s="11">
        <v>1359051017</v>
      </c>
      <c r="H44" s="12"/>
      <c r="I44" s="12">
        <f t="shared" si="0"/>
        <v>1359051017</v>
      </c>
      <c r="J44" s="11"/>
      <c r="K44" s="26">
        <v>1359051017</v>
      </c>
      <c r="L44" s="12"/>
      <c r="M44" s="12">
        <f t="shared" si="1"/>
        <v>2718102034</v>
      </c>
      <c r="N44" s="11"/>
      <c r="O44" s="28"/>
      <c r="P44" s="12"/>
      <c r="Q44" s="12"/>
      <c r="R44" s="11"/>
      <c r="S44" s="28"/>
      <c r="T44" s="12"/>
      <c r="U44" s="12"/>
      <c r="V44" s="11"/>
      <c r="W44" s="28"/>
      <c r="X44" s="12"/>
      <c r="Y44" s="12"/>
      <c r="Z44" s="11"/>
      <c r="AA44" s="28"/>
      <c r="AB44" s="12"/>
      <c r="AC44" s="12"/>
      <c r="AD44" s="11"/>
      <c r="AE44" s="28"/>
      <c r="AF44" s="12"/>
      <c r="AG44" s="12"/>
      <c r="AH44" s="11"/>
      <c r="AI44" s="12"/>
      <c r="AJ44" s="12"/>
      <c r="AK44" s="12"/>
      <c r="AL44" s="11"/>
      <c r="AM44" s="28"/>
      <c r="AN44" s="12"/>
      <c r="AO44" s="12"/>
      <c r="AP44" s="11"/>
      <c r="AQ44" s="28"/>
      <c r="AR44" s="12"/>
      <c r="AS44" s="12"/>
      <c r="AT44" s="11"/>
      <c r="AU44" s="28"/>
      <c r="AV44" s="12"/>
      <c r="AW44" s="12"/>
      <c r="AX44" s="11"/>
      <c r="AY44" s="28"/>
      <c r="AZ44" s="12"/>
      <c r="BA44" s="12"/>
      <c r="BB44" s="11"/>
      <c r="BC44" s="28"/>
      <c r="BD44" s="12"/>
      <c r="BE44" s="12"/>
      <c r="BF44" s="11"/>
      <c r="BG44" s="28"/>
      <c r="BH44" s="12"/>
      <c r="BI44" s="12"/>
      <c r="BJ44" s="11"/>
      <c r="BK44" s="28"/>
      <c r="BL44" s="12"/>
      <c r="BM44" s="12"/>
    </row>
    <row r="45" spans="1:65" ht="15" customHeight="1" x14ac:dyDescent="0.2">
      <c r="A45" s="8">
        <v>8910800313</v>
      </c>
      <c r="B45" s="8">
        <v>891080031</v>
      </c>
      <c r="C45" s="8">
        <v>27123000</v>
      </c>
      <c r="D45" s="9" t="s">
        <v>21</v>
      </c>
      <c r="E45" s="10" t="str">
        <f>VLOOKUP(C45,'[1]Hoja2 (2)'!C$1138:E$1475,3,0)</f>
        <v>contabilidad@correo.unicordoba.edu.co</v>
      </c>
      <c r="F45" s="11"/>
      <c r="G45" s="11"/>
      <c r="H45" s="12"/>
      <c r="I45" s="12">
        <f t="shared" si="0"/>
        <v>0</v>
      </c>
      <c r="J45" s="11"/>
      <c r="K45" s="26"/>
      <c r="L45" s="12"/>
      <c r="M45" s="12">
        <f t="shared" si="1"/>
        <v>0</v>
      </c>
      <c r="N45" s="11"/>
      <c r="O45" s="28"/>
      <c r="P45" s="12"/>
      <c r="Q45" s="12"/>
      <c r="R45" s="11"/>
      <c r="S45" s="28"/>
      <c r="T45" s="12"/>
      <c r="U45" s="12"/>
      <c r="V45" s="11"/>
      <c r="W45" s="28"/>
      <c r="X45" s="12"/>
      <c r="Y45" s="12"/>
      <c r="Z45" s="11"/>
      <c r="AA45" s="28"/>
      <c r="AB45" s="12"/>
      <c r="AC45" s="12"/>
      <c r="AD45" s="11"/>
      <c r="AE45" s="28"/>
      <c r="AF45" s="12"/>
      <c r="AG45" s="12"/>
      <c r="AH45" s="11"/>
      <c r="AI45" s="12"/>
      <c r="AJ45" s="12"/>
      <c r="AK45" s="12"/>
      <c r="AL45" s="11"/>
      <c r="AM45" s="28"/>
      <c r="AN45" s="12"/>
      <c r="AO45" s="12"/>
      <c r="AP45" s="11"/>
      <c r="AQ45" s="28"/>
      <c r="AR45" s="12"/>
      <c r="AS45" s="12"/>
      <c r="AT45" s="11"/>
      <c r="AU45" s="28"/>
      <c r="AV45" s="12"/>
      <c r="AW45" s="12"/>
      <c r="AX45" s="11"/>
      <c r="AY45" s="28"/>
      <c r="AZ45" s="12"/>
      <c r="BA45" s="12"/>
      <c r="BB45" s="11"/>
      <c r="BC45" s="28"/>
      <c r="BD45" s="12"/>
      <c r="BE45" s="12"/>
      <c r="BF45" s="11"/>
      <c r="BG45" s="28"/>
      <c r="BH45" s="12"/>
      <c r="BI45" s="12"/>
      <c r="BJ45" s="11"/>
      <c r="BK45" s="28"/>
      <c r="BL45" s="12"/>
      <c r="BM45" s="12"/>
    </row>
    <row r="46" spans="1:65" ht="15" customHeight="1" x14ac:dyDescent="0.2">
      <c r="A46" s="8">
        <v>8911800842</v>
      </c>
      <c r="B46" s="8">
        <v>891180084</v>
      </c>
      <c r="C46" s="8">
        <v>26141000</v>
      </c>
      <c r="D46" s="9" t="s">
        <v>57</v>
      </c>
      <c r="E46" s="10" t="str">
        <f>VLOOKUP(C46,'[1]Hoja2 (2)'!C$1138:E$1475,3,0)</f>
        <v>contabilidad@usco.edu.co</v>
      </c>
      <c r="F46" s="11"/>
      <c r="G46" s="11"/>
      <c r="H46" s="12"/>
      <c r="I46" s="12">
        <f t="shared" si="0"/>
        <v>0</v>
      </c>
      <c r="J46" s="11"/>
      <c r="K46" s="26"/>
      <c r="L46" s="12"/>
      <c r="M46" s="12">
        <f t="shared" si="1"/>
        <v>0</v>
      </c>
      <c r="N46" s="11"/>
      <c r="O46" s="28"/>
      <c r="P46" s="12"/>
      <c r="Q46" s="12"/>
      <c r="R46" s="11"/>
      <c r="S46" s="28"/>
      <c r="T46" s="12"/>
      <c r="U46" s="12"/>
      <c r="V46" s="11"/>
      <c r="W46" s="28"/>
      <c r="X46" s="12"/>
      <c r="Y46" s="12"/>
      <c r="Z46" s="11"/>
      <c r="AA46" s="28"/>
      <c r="AB46" s="12"/>
      <c r="AC46" s="12"/>
      <c r="AD46" s="11"/>
      <c r="AE46" s="28"/>
      <c r="AF46" s="12"/>
      <c r="AG46" s="12"/>
      <c r="AH46" s="11"/>
      <c r="AI46" s="12"/>
      <c r="AJ46" s="12"/>
      <c r="AK46" s="12"/>
      <c r="AL46" s="11"/>
      <c r="AM46" s="28"/>
      <c r="AN46" s="12"/>
      <c r="AO46" s="12"/>
      <c r="AP46" s="11"/>
      <c r="AQ46" s="28"/>
      <c r="AR46" s="12"/>
      <c r="AS46" s="12"/>
      <c r="AT46" s="11"/>
      <c r="AU46" s="28"/>
      <c r="AV46" s="12"/>
      <c r="AW46" s="12"/>
      <c r="AX46" s="11"/>
      <c r="AY46" s="28"/>
      <c r="AZ46" s="12"/>
      <c r="BA46" s="12"/>
      <c r="BB46" s="11"/>
      <c r="BC46" s="28"/>
      <c r="BD46" s="12"/>
      <c r="BE46" s="12"/>
      <c r="BF46" s="11"/>
      <c r="BG46" s="28"/>
      <c r="BH46" s="12"/>
      <c r="BI46" s="12"/>
      <c r="BJ46" s="11"/>
      <c r="BK46" s="28"/>
      <c r="BL46" s="12"/>
      <c r="BM46" s="12"/>
    </row>
    <row r="47" spans="1:65" ht="15" customHeight="1" x14ac:dyDescent="0.2">
      <c r="A47" s="8">
        <v>8911903461</v>
      </c>
      <c r="B47" s="8">
        <v>891190346</v>
      </c>
      <c r="C47" s="8">
        <v>26318000</v>
      </c>
      <c r="D47" s="9" t="s">
        <v>23</v>
      </c>
      <c r="E47" s="10" t="str">
        <f>VLOOKUP(C47,'[1]Hoja2 (2)'!C$1138:E$1475,3,0)</f>
        <v>contabilidad@uniamazonia.edu.co</v>
      </c>
      <c r="F47" s="11"/>
      <c r="G47" s="11"/>
      <c r="H47" s="12"/>
      <c r="I47" s="12">
        <f t="shared" si="0"/>
        <v>0</v>
      </c>
      <c r="J47" s="11"/>
      <c r="K47" s="26"/>
      <c r="L47" s="12"/>
      <c r="M47" s="12">
        <f t="shared" si="1"/>
        <v>0</v>
      </c>
      <c r="N47" s="11"/>
      <c r="O47" s="28"/>
      <c r="P47" s="12"/>
      <c r="Q47" s="12"/>
      <c r="R47" s="11"/>
      <c r="S47" s="28"/>
      <c r="T47" s="12"/>
      <c r="U47" s="12"/>
      <c r="V47" s="11"/>
      <c r="W47" s="28"/>
      <c r="X47" s="12"/>
      <c r="Y47" s="12"/>
      <c r="Z47" s="11"/>
      <c r="AA47" s="28"/>
      <c r="AB47" s="12"/>
      <c r="AC47" s="12"/>
      <c r="AD47" s="11"/>
      <c r="AE47" s="28"/>
      <c r="AF47" s="12"/>
      <c r="AG47" s="12"/>
      <c r="AH47" s="11"/>
      <c r="AI47" s="12"/>
      <c r="AJ47" s="12"/>
      <c r="AK47" s="12"/>
      <c r="AL47" s="11"/>
      <c r="AM47" s="28"/>
      <c r="AN47" s="12"/>
      <c r="AO47" s="12"/>
      <c r="AP47" s="11"/>
      <c r="AQ47" s="28"/>
      <c r="AR47" s="12"/>
      <c r="AS47" s="12"/>
      <c r="AT47" s="11"/>
      <c r="AU47" s="28"/>
      <c r="AV47" s="12"/>
      <c r="AW47" s="12"/>
      <c r="AX47" s="11"/>
      <c r="AY47" s="28"/>
      <c r="AZ47" s="12"/>
      <c r="BA47" s="12"/>
      <c r="BB47" s="11"/>
      <c r="BC47" s="28"/>
      <c r="BD47" s="12"/>
      <c r="BE47" s="12"/>
      <c r="BF47" s="11"/>
      <c r="BG47" s="28"/>
      <c r="BH47" s="12"/>
      <c r="BI47" s="12"/>
      <c r="BJ47" s="11"/>
      <c r="BK47" s="28"/>
      <c r="BL47" s="12"/>
      <c r="BM47" s="12"/>
    </row>
    <row r="48" spans="1:65" ht="15" customHeight="1" x14ac:dyDescent="0.2">
      <c r="A48" s="8">
        <v>8913800335</v>
      </c>
      <c r="B48" s="8">
        <v>891380033</v>
      </c>
      <c r="C48" s="8">
        <v>211176111</v>
      </c>
      <c r="D48" s="9" t="s">
        <v>25</v>
      </c>
      <c r="E48" s="10" t="str">
        <f>VLOOKUP(C48,'[1]Hoja2 (2)'!C$1138:E$1475,3,0)</f>
        <v>contabilidad@guadalajaradebuga-valle.gov.co</v>
      </c>
      <c r="F48" s="11"/>
      <c r="G48" s="11"/>
      <c r="H48" s="12"/>
      <c r="I48" s="12">
        <f t="shared" si="0"/>
        <v>0</v>
      </c>
      <c r="J48" s="11"/>
      <c r="K48" s="26"/>
      <c r="L48" s="12"/>
      <c r="M48" s="12">
        <f t="shared" si="1"/>
        <v>0</v>
      </c>
      <c r="N48" s="11"/>
      <c r="O48" s="28"/>
      <c r="P48" s="12"/>
      <c r="Q48" s="12"/>
      <c r="R48" s="11"/>
      <c r="S48" s="28"/>
      <c r="T48" s="12"/>
      <c r="U48" s="12"/>
      <c r="V48" s="11"/>
      <c r="W48" s="28"/>
      <c r="X48" s="12"/>
      <c r="Y48" s="12"/>
      <c r="Z48" s="11"/>
      <c r="AA48" s="28"/>
      <c r="AB48" s="12"/>
      <c r="AC48" s="12"/>
      <c r="AD48" s="11"/>
      <c r="AE48" s="28"/>
      <c r="AF48" s="12"/>
      <c r="AG48" s="12"/>
      <c r="AH48" s="11"/>
      <c r="AI48" s="12"/>
      <c r="AJ48" s="12"/>
      <c r="AK48" s="12"/>
      <c r="AL48" s="11"/>
      <c r="AM48" s="28"/>
      <c r="AN48" s="12"/>
      <c r="AO48" s="12"/>
      <c r="AP48" s="11"/>
      <c r="AQ48" s="28"/>
      <c r="AR48" s="12"/>
      <c r="AS48" s="12"/>
      <c r="AT48" s="11"/>
      <c r="AU48" s="28"/>
      <c r="AV48" s="12"/>
      <c r="AW48" s="12"/>
      <c r="AX48" s="11"/>
      <c r="AY48" s="28"/>
      <c r="AZ48" s="12"/>
      <c r="BA48" s="12"/>
      <c r="BB48" s="11"/>
      <c r="BC48" s="28"/>
      <c r="BD48" s="12"/>
      <c r="BE48" s="12"/>
      <c r="BF48" s="11"/>
      <c r="BG48" s="28"/>
      <c r="BH48" s="12"/>
      <c r="BI48" s="12"/>
      <c r="BJ48" s="11"/>
      <c r="BK48" s="28"/>
      <c r="BL48" s="12"/>
      <c r="BM48" s="12"/>
    </row>
    <row r="49" spans="1:65" ht="15" customHeight="1" x14ac:dyDescent="0.2">
      <c r="A49" s="8">
        <v>8914800359</v>
      </c>
      <c r="B49" s="8">
        <v>891480035</v>
      </c>
      <c r="C49" s="8">
        <v>24666000</v>
      </c>
      <c r="D49" s="9" t="s">
        <v>58</v>
      </c>
      <c r="E49" s="10" t="str">
        <f>VLOOKUP(C49,'[1]Hoja2 (2)'!C$1138:E$1475,3,0)</f>
        <v>luzdary@utp.edu.co;</v>
      </c>
      <c r="F49" s="11"/>
      <c r="G49" s="11"/>
      <c r="H49" s="12"/>
      <c r="I49" s="12">
        <f t="shared" si="0"/>
        <v>0</v>
      </c>
      <c r="J49" s="11"/>
      <c r="K49" s="26"/>
      <c r="L49" s="12"/>
      <c r="M49" s="12">
        <f t="shared" si="1"/>
        <v>0</v>
      </c>
      <c r="N49" s="11"/>
      <c r="O49" s="28"/>
      <c r="P49" s="12"/>
      <c r="Q49" s="12"/>
      <c r="R49" s="11"/>
      <c r="S49" s="28"/>
      <c r="T49" s="12"/>
      <c r="U49" s="12"/>
      <c r="V49" s="11"/>
      <c r="W49" s="28"/>
      <c r="X49" s="12"/>
      <c r="Y49" s="12"/>
      <c r="Z49" s="11"/>
      <c r="AA49" s="28"/>
      <c r="AB49" s="12"/>
      <c r="AC49" s="12"/>
      <c r="AD49" s="11"/>
      <c r="AE49" s="28"/>
      <c r="AF49" s="12"/>
      <c r="AG49" s="12"/>
      <c r="AH49" s="11"/>
      <c r="AI49" s="12"/>
      <c r="AJ49" s="12"/>
      <c r="AK49" s="12"/>
      <c r="AL49" s="11"/>
      <c r="AM49" s="28"/>
      <c r="AN49" s="12"/>
      <c r="AO49" s="12"/>
      <c r="AP49" s="11"/>
      <c r="AQ49" s="39"/>
      <c r="AR49" s="12"/>
      <c r="AS49" s="12"/>
      <c r="AT49" s="11"/>
      <c r="AU49" s="39"/>
      <c r="AV49" s="12"/>
      <c r="AW49" s="12"/>
      <c r="AX49" s="11"/>
      <c r="AY49" s="28"/>
      <c r="AZ49" s="12"/>
      <c r="BA49" s="12"/>
      <c r="BB49" s="11"/>
      <c r="BC49" s="28"/>
      <c r="BD49" s="12"/>
      <c r="BE49" s="12"/>
      <c r="BF49" s="11"/>
      <c r="BG49" s="28"/>
      <c r="BH49" s="12"/>
      <c r="BI49" s="12"/>
      <c r="BJ49" s="11"/>
      <c r="BK49" s="28"/>
      <c r="BL49" s="12"/>
      <c r="BM49" s="12"/>
    </row>
    <row r="50" spans="1:65" ht="15" customHeight="1" x14ac:dyDescent="0.2">
      <c r="A50" s="8">
        <v>8915003192</v>
      </c>
      <c r="B50" s="8">
        <v>891500319</v>
      </c>
      <c r="C50" s="8">
        <v>27219000</v>
      </c>
      <c r="D50" s="9" t="s">
        <v>26</v>
      </c>
      <c r="E50" s="10" t="str">
        <f>VLOOKUP(C50,'[1]Hoja2 (2)'!C$1138:E$1475,3,0)</f>
        <v>mafernandez@unicauca.edu.co</v>
      </c>
      <c r="F50" s="11"/>
      <c r="G50" s="11"/>
      <c r="H50" s="12"/>
      <c r="I50" s="12">
        <f t="shared" si="0"/>
        <v>0</v>
      </c>
      <c r="J50" s="11"/>
      <c r="K50" s="26"/>
      <c r="L50" s="12"/>
      <c r="M50" s="12">
        <f t="shared" si="1"/>
        <v>0</v>
      </c>
      <c r="N50" s="40"/>
      <c r="O50" s="28"/>
      <c r="P50" s="12"/>
      <c r="Q50" s="12"/>
      <c r="R50" s="11"/>
      <c r="S50" s="28"/>
      <c r="T50" s="12"/>
      <c r="U50" s="12"/>
      <c r="V50" s="11"/>
      <c r="W50" s="28"/>
      <c r="X50" s="12"/>
      <c r="Y50" s="12"/>
      <c r="Z50" s="11"/>
      <c r="AA50" s="28"/>
      <c r="AB50" s="12"/>
      <c r="AC50" s="12"/>
      <c r="AD50" s="11"/>
      <c r="AE50" s="28"/>
      <c r="AF50" s="12"/>
      <c r="AG50" s="12"/>
      <c r="AH50" s="11"/>
      <c r="AI50" s="12"/>
      <c r="AJ50" s="12"/>
      <c r="AK50" s="12"/>
      <c r="AL50" s="11"/>
      <c r="AM50" s="28"/>
      <c r="AN50" s="12"/>
      <c r="AO50" s="12"/>
      <c r="AP50" s="11"/>
      <c r="AQ50" s="28"/>
      <c r="AR50" s="12"/>
      <c r="AS50" s="12"/>
      <c r="AT50" s="11"/>
      <c r="AU50" s="28"/>
      <c r="AV50" s="12"/>
      <c r="AW50" s="12"/>
      <c r="AX50" s="11"/>
      <c r="AY50" s="28"/>
      <c r="AZ50" s="12"/>
      <c r="BA50" s="12"/>
      <c r="BB50" s="11"/>
      <c r="BC50" s="28"/>
      <c r="BD50" s="12"/>
      <c r="BE50" s="12"/>
      <c r="BF50" s="11"/>
      <c r="BG50" s="28"/>
      <c r="BH50" s="12"/>
      <c r="BI50" s="12"/>
      <c r="BJ50" s="11"/>
      <c r="BK50" s="28"/>
      <c r="BL50" s="12"/>
      <c r="BM50" s="12"/>
    </row>
    <row r="51" spans="1:65" ht="15" customHeight="1" x14ac:dyDescent="0.2">
      <c r="A51" s="8">
        <v>8915007591</v>
      </c>
      <c r="B51" s="8">
        <v>891500759</v>
      </c>
      <c r="C51" s="8">
        <v>822719000</v>
      </c>
      <c r="D51" s="9" t="s">
        <v>27</v>
      </c>
      <c r="E51" s="10" t="str">
        <f>VLOOKUP(C51,'[1]Hoja2 (2)'!C$1138:E$1475,3,0)</f>
        <v>contabilidad@unimayor.edu.co</v>
      </c>
      <c r="F51" s="11"/>
      <c r="G51" s="11">
        <v>730540129</v>
      </c>
      <c r="H51" s="12"/>
      <c r="I51" s="12">
        <f t="shared" si="0"/>
        <v>730540129</v>
      </c>
      <c r="J51" s="11"/>
      <c r="K51" s="26">
        <v>730540129</v>
      </c>
      <c r="L51" s="12"/>
      <c r="M51" s="12">
        <f t="shared" si="1"/>
        <v>1461080258</v>
      </c>
      <c r="N51" s="11"/>
      <c r="O51" s="28"/>
      <c r="P51" s="12"/>
      <c r="Q51" s="12"/>
      <c r="R51" s="11"/>
      <c r="S51" s="28"/>
      <c r="T51" s="12"/>
      <c r="U51" s="12"/>
      <c r="V51" s="11"/>
      <c r="W51" s="28"/>
      <c r="X51" s="12"/>
      <c r="Y51" s="12"/>
      <c r="Z51" s="11"/>
      <c r="AA51" s="28"/>
      <c r="AB51" s="12"/>
      <c r="AC51" s="12"/>
      <c r="AD51" s="11"/>
      <c r="AE51" s="28"/>
      <c r="AF51" s="12"/>
      <c r="AG51" s="12"/>
      <c r="AH51" s="11"/>
      <c r="AI51" s="12"/>
      <c r="AJ51" s="12"/>
      <c r="AK51" s="12"/>
      <c r="AL51" s="11"/>
      <c r="AM51" s="28"/>
      <c r="AN51" s="12"/>
      <c r="AO51" s="12"/>
      <c r="AP51" s="11"/>
      <c r="AQ51" s="28"/>
      <c r="AR51" s="12"/>
      <c r="AS51" s="12"/>
      <c r="AT51" s="11"/>
      <c r="AU51" s="28"/>
      <c r="AV51" s="12"/>
      <c r="AW51" s="12"/>
      <c r="AX51" s="11"/>
      <c r="AY51" s="28"/>
      <c r="AZ51" s="12"/>
      <c r="BA51" s="12"/>
      <c r="BB51" s="11"/>
      <c r="BC51" s="28"/>
      <c r="BD51" s="12"/>
      <c r="BE51" s="12"/>
      <c r="BF51" s="11"/>
      <c r="BG51" s="28"/>
      <c r="BH51" s="12"/>
      <c r="BI51" s="12"/>
      <c r="BJ51" s="11"/>
      <c r="BK51" s="28"/>
      <c r="BL51" s="12"/>
      <c r="BM51" s="12"/>
    </row>
    <row r="52" spans="1:65" ht="15" customHeight="1" x14ac:dyDescent="0.2">
      <c r="A52" s="8">
        <v>8916800894</v>
      </c>
      <c r="B52" s="8">
        <v>891680089</v>
      </c>
      <c r="C52" s="8">
        <v>28327000</v>
      </c>
      <c r="D52" s="9" t="s">
        <v>59</v>
      </c>
      <c r="E52" s="10" t="str">
        <f>VLOOKUP(C52,'[1]Hoja2 (2)'!C$1138:E$1475,3,0)</f>
        <v>contactenos@utch.edu.co</v>
      </c>
      <c r="F52" s="11"/>
      <c r="G52" s="11"/>
      <c r="H52" s="12"/>
      <c r="I52" s="12">
        <f t="shared" si="0"/>
        <v>0</v>
      </c>
      <c r="J52" s="11"/>
      <c r="K52" s="26"/>
      <c r="L52" s="12"/>
      <c r="M52" s="12">
        <f t="shared" si="1"/>
        <v>0</v>
      </c>
      <c r="N52" s="11"/>
      <c r="O52" s="28"/>
      <c r="P52" s="12"/>
      <c r="Q52" s="12"/>
      <c r="R52" s="11"/>
      <c r="S52" s="28"/>
      <c r="T52" s="12"/>
      <c r="U52" s="12"/>
      <c r="V52" s="11"/>
      <c r="W52" s="28"/>
      <c r="X52" s="12"/>
      <c r="Y52" s="12"/>
      <c r="Z52" s="11"/>
      <c r="AA52" s="28"/>
      <c r="AB52" s="12"/>
      <c r="AC52" s="12"/>
      <c r="AD52" s="11"/>
      <c r="AE52" s="28"/>
      <c r="AF52" s="12"/>
      <c r="AG52" s="12"/>
      <c r="AH52" s="11"/>
      <c r="AI52" s="12"/>
      <c r="AJ52" s="12"/>
      <c r="AK52" s="12"/>
      <c r="AL52" s="11"/>
      <c r="AM52" s="28"/>
      <c r="AN52" s="12"/>
      <c r="AO52" s="12"/>
      <c r="AP52" s="11"/>
      <c r="AQ52" s="28"/>
      <c r="AR52" s="12"/>
      <c r="AS52" s="12"/>
      <c r="AT52" s="11"/>
      <c r="AU52" s="28"/>
      <c r="AV52" s="12"/>
      <c r="AW52" s="12"/>
      <c r="AX52" s="11"/>
      <c r="AY52" s="28"/>
      <c r="AZ52" s="12"/>
      <c r="BA52" s="12"/>
      <c r="BB52" s="11"/>
      <c r="BC52" s="28"/>
      <c r="BD52" s="12"/>
      <c r="BE52" s="12"/>
      <c r="BF52" s="11"/>
      <c r="BG52" s="28"/>
      <c r="BH52" s="12"/>
      <c r="BI52" s="12"/>
      <c r="BJ52" s="11"/>
      <c r="BK52" s="28"/>
      <c r="BL52" s="12"/>
      <c r="BM52" s="12"/>
    </row>
    <row r="53" spans="1:65" ht="15" customHeight="1" x14ac:dyDescent="0.2">
      <c r="A53" s="8">
        <v>8917019320</v>
      </c>
      <c r="B53" s="8">
        <v>891701932</v>
      </c>
      <c r="C53" s="8">
        <v>823847000</v>
      </c>
      <c r="D53" s="9" t="s">
        <v>60</v>
      </c>
      <c r="E53" s="10" t="str">
        <f>VLOOKUP(C53,'[1]Hoja2 (2)'!C$1138:E$1475,3,0)</f>
        <v>rector@infotephvg.edu.co</v>
      </c>
      <c r="F53" s="11"/>
      <c r="G53" s="11">
        <v>406436018</v>
      </c>
      <c r="H53" s="12"/>
      <c r="I53" s="12">
        <f t="shared" si="0"/>
        <v>406436018</v>
      </c>
      <c r="J53" s="11"/>
      <c r="K53" s="26">
        <v>406436018</v>
      </c>
      <c r="L53" s="12"/>
      <c r="M53" s="12">
        <f t="shared" si="1"/>
        <v>812872036</v>
      </c>
      <c r="N53" s="11"/>
      <c r="O53" s="28"/>
      <c r="P53" s="12"/>
      <c r="Q53" s="12"/>
      <c r="R53" s="11"/>
      <c r="S53" s="28"/>
      <c r="T53" s="12"/>
      <c r="U53" s="12"/>
      <c r="V53" s="11"/>
      <c r="W53" s="28"/>
      <c r="X53" s="12"/>
      <c r="Y53" s="12"/>
      <c r="Z53" s="11"/>
      <c r="AA53" s="28"/>
      <c r="AB53" s="12"/>
      <c r="AC53" s="12"/>
      <c r="AD53" s="11"/>
      <c r="AE53" s="28"/>
      <c r="AF53" s="12"/>
      <c r="AG53" s="12"/>
      <c r="AH53" s="11"/>
      <c r="AI53" s="12"/>
      <c r="AJ53" s="12"/>
      <c r="AK53" s="12"/>
      <c r="AL53" s="11"/>
      <c r="AM53" s="28"/>
      <c r="AN53" s="12"/>
      <c r="AO53" s="12"/>
      <c r="AP53" s="11"/>
      <c r="AQ53" s="28"/>
      <c r="AR53" s="12"/>
      <c r="AS53" s="12"/>
      <c r="AT53" s="11"/>
      <c r="AU53" s="28"/>
      <c r="AV53" s="12"/>
      <c r="AW53" s="12"/>
      <c r="AX53" s="11"/>
      <c r="AY53" s="28"/>
      <c r="AZ53" s="12"/>
      <c r="BA53" s="12"/>
      <c r="BB53" s="11"/>
      <c r="BC53" s="28"/>
      <c r="BD53" s="12"/>
      <c r="BE53" s="12"/>
      <c r="BF53" s="11"/>
      <c r="BG53" s="28"/>
      <c r="BH53" s="12"/>
      <c r="BI53" s="12"/>
      <c r="BJ53" s="11"/>
      <c r="BK53" s="28"/>
      <c r="BL53" s="12"/>
      <c r="BM53" s="12"/>
    </row>
    <row r="54" spans="1:65" ht="15" customHeight="1" x14ac:dyDescent="0.2">
      <c r="A54" s="8">
        <v>8917801118</v>
      </c>
      <c r="B54" s="8">
        <v>891780111</v>
      </c>
      <c r="C54" s="8">
        <v>121647000</v>
      </c>
      <c r="D54" s="9" t="s">
        <v>61</v>
      </c>
      <c r="E54" s="10" t="str">
        <f>VLOOKUP(C54,'[1]Hoja2 (2)'!C$1138:E$1475,3,0)</f>
        <v>contabilidad@unimagdalena.edu.co; mnarvaez@unimagdalena.edu.co</v>
      </c>
      <c r="F54" s="11"/>
      <c r="G54" s="11"/>
      <c r="H54" s="12"/>
      <c r="I54" s="12">
        <f t="shared" si="0"/>
        <v>0</v>
      </c>
      <c r="J54" s="11"/>
      <c r="K54" s="26"/>
      <c r="L54" s="12"/>
      <c r="M54" s="12">
        <f t="shared" si="1"/>
        <v>0</v>
      </c>
      <c r="N54" s="11"/>
      <c r="O54" s="28"/>
      <c r="P54" s="12"/>
      <c r="Q54" s="12"/>
      <c r="R54" s="11"/>
      <c r="S54" s="28"/>
      <c r="T54" s="12"/>
      <c r="U54" s="12"/>
      <c r="V54" s="11"/>
      <c r="W54" s="28"/>
      <c r="X54" s="12"/>
      <c r="Y54" s="12"/>
      <c r="Z54" s="11"/>
      <c r="AA54" s="28"/>
      <c r="AB54" s="12"/>
      <c r="AC54" s="12"/>
      <c r="AD54" s="11"/>
      <c r="AE54" s="28"/>
      <c r="AF54" s="12"/>
      <c r="AG54" s="12"/>
      <c r="AH54" s="11"/>
      <c r="AI54" s="12"/>
      <c r="AJ54" s="12"/>
      <c r="AK54" s="12"/>
      <c r="AL54" s="11"/>
      <c r="AM54" s="28"/>
      <c r="AN54" s="12"/>
      <c r="AO54" s="12"/>
      <c r="AP54" s="11"/>
      <c r="AQ54" s="28"/>
      <c r="AR54" s="12"/>
      <c r="AS54" s="12"/>
      <c r="AT54" s="11"/>
      <c r="AU54" s="28"/>
      <c r="AV54" s="12"/>
      <c r="AW54" s="12"/>
      <c r="AX54" s="11"/>
      <c r="AY54" s="28"/>
      <c r="AZ54" s="12"/>
      <c r="BA54" s="12"/>
      <c r="BB54" s="11"/>
      <c r="BC54" s="28"/>
      <c r="BD54" s="12"/>
      <c r="BE54" s="12"/>
      <c r="BF54" s="11"/>
      <c r="BG54" s="28"/>
      <c r="BH54" s="12"/>
      <c r="BI54" s="12"/>
      <c r="BJ54" s="11"/>
      <c r="BK54" s="28"/>
      <c r="BL54" s="12"/>
      <c r="BM54" s="12"/>
    </row>
    <row r="55" spans="1:65" ht="15" customHeight="1" x14ac:dyDescent="0.2">
      <c r="A55" s="8">
        <v>8918002604</v>
      </c>
      <c r="B55" s="8">
        <v>891800260</v>
      </c>
      <c r="C55" s="8">
        <v>20615000</v>
      </c>
      <c r="D55" s="9" t="s">
        <v>73</v>
      </c>
      <c r="E55" s="10" t="str">
        <f>VLOOKUP(C55,'[1]Hoja2 (2)'!C$1138:E$1475,3,0)</f>
        <v>contabilidad@colboy.edu.co</v>
      </c>
      <c r="F55" s="11"/>
      <c r="G55" s="11">
        <v>743209951</v>
      </c>
      <c r="H55" s="12"/>
      <c r="I55" s="12">
        <f t="shared" si="0"/>
        <v>743209951</v>
      </c>
      <c r="J55" s="11"/>
      <c r="K55" s="26">
        <v>743209951</v>
      </c>
      <c r="L55" s="12"/>
      <c r="M55" s="12">
        <f t="shared" si="1"/>
        <v>1486419902</v>
      </c>
      <c r="N55" s="11"/>
      <c r="O55" s="28"/>
      <c r="P55" s="12"/>
      <c r="Q55" s="12"/>
      <c r="R55" s="11"/>
      <c r="S55" s="28"/>
      <c r="T55" s="12"/>
      <c r="U55" s="12"/>
      <c r="V55" s="11"/>
      <c r="W55" s="28"/>
      <c r="X55" s="12"/>
      <c r="Y55" s="12"/>
      <c r="Z55" s="11"/>
      <c r="AA55" s="28"/>
      <c r="AB55" s="12"/>
      <c r="AC55" s="12"/>
      <c r="AD55" s="11"/>
      <c r="AE55" s="28"/>
      <c r="AF55" s="12"/>
      <c r="AG55" s="12"/>
      <c r="AH55" s="11"/>
      <c r="AI55" s="12"/>
      <c r="AJ55" s="12"/>
      <c r="AK55" s="12"/>
      <c r="AL55" s="11"/>
      <c r="AM55" s="28"/>
      <c r="AN55" s="12"/>
      <c r="AO55" s="12"/>
      <c r="AP55" s="11"/>
      <c r="AQ55" s="28"/>
      <c r="AR55" s="12"/>
      <c r="AS55" s="12"/>
      <c r="AT55" s="11"/>
      <c r="AU55" s="28"/>
      <c r="AV55" s="12"/>
      <c r="AW55" s="12"/>
      <c r="AX55" s="11"/>
      <c r="AY55" s="28"/>
      <c r="AZ55" s="12"/>
      <c r="BA55" s="12"/>
      <c r="BB55" s="11"/>
      <c r="BC55" s="28"/>
      <c r="BD55" s="12"/>
      <c r="BE55" s="12"/>
      <c r="BF55" s="11"/>
      <c r="BG55" s="28"/>
      <c r="BH55" s="12"/>
      <c r="BI55" s="12"/>
      <c r="BJ55" s="11"/>
      <c r="BK55" s="28"/>
      <c r="BL55" s="12"/>
      <c r="BM55" s="12"/>
    </row>
    <row r="56" spans="1:65" ht="15" customHeight="1" x14ac:dyDescent="0.2">
      <c r="A56" s="8">
        <v>8918003301</v>
      </c>
      <c r="B56" s="8">
        <v>891800330</v>
      </c>
      <c r="C56" s="8">
        <v>27615000</v>
      </c>
      <c r="D56" s="9" t="s">
        <v>62</v>
      </c>
      <c r="E56" s="10" t="str">
        <f>VLOOKUP(C56,'[1]Hoja2 (2)'!C$1138:E$1475,3,0)</f>
        <v>diana.amado01@uptc.edu.co</v>
      </c>
      <c r="F56" s="11"/>
      <c r="G56" s="11"/>
      <c r="H56" s="12"/>
      <c r="I56" s="12">
        <f t="shared" si="0"/>
        <v>0</v>
      </c>
      <c r="J56" s="11"/>
      <c r="K56" s="26"/>
      <c r="L56" s="12"/>
      <c r="M56" s="12">
        <f t="shared" si="1"/>
        <v>0</v>
      </c>
      <c r="N56" s="11"/>
      <c r="O56" s="28"/>
      <c r="P56" s="12"/>
      <c r="Q56" s="12"/>
      <c r="R56" s="11"/>
      <c r="S56" s="28"/>
      <c r="T56" s="12"/>
      <c r="U56" s="12"/>
      <c r="V56" s="11"/>
      <c r="W56" s="28"/>
      <c r="X56" s="12"/>
      <c r="Y56" s="12"/>
      <c r="Z56" s="11"/>
      <c r="AA56" s="28"/>
      <c r="AB56" s="12"/>
      <c r="AC56" s="12"/>
      <c r="AD56" s="11"/>
      <c r="AE56" s="28"/>
      <c r="AF56" s="12"/>
      <c r="AG56" s="12"/>
      <c r="AH56" s="11"/>
      <c r="AI56" s="12"/>
      <c r="AJ56" s="12"/>
      <c r="AK56" s="12"/>
      <c r="AL56" s="11"/>
      <c r="AM56" s="28"/>
      <c r="AN56" s="12"/>
      <c r="AO56" s="12"/>
      <c r="AP56" s="11"/>
      <c r="AQ56" s="28"/>
      <c r="AR56" s="12"/>
      <c r="AS56" s="12"/>
      <c r="AT56" s="11"/>
      <c r="AU56" s="28"/>
      <c r="AV56" s="12"/>
      <c r="AW56" s="12"/>
      <c r="AX56" s="11"/>
      <c r="AY56" s="28"/>
      <c r="AZ56" s="12"/>
      <c r="BA56" s="12"/>
      <c r="BB56" s="11"/>
      <c r="BC56" s="28"/>
      <c r="BD56" s="12"/>
      <c r="BE56" s="12"/>
      <c r="BF56" s="11"/>
      <c r="BG56" s="28"/>
      <c r="BH56" s="12"/>
      <c r="BI56" s="12"/>
      <c r="BJ56" s="11"/>
      <c r="BK56" s="28"/>
      <c r="BL56" s="12"/>
      <c r="BM56" s="12"/>
    </row>
    <row r="57" spans="1:65" ht="15" customHeight="1" x14ac:dyDescent="0.2">
      <c r="A57" s="8">
        <v>8919008530</v>
      </c>
      <c r="B57" s="8">
        <v>891900853</v>
      </c>
      <c r="C57" s="8">
        <v>124876000</v>
      </c>
      <c r="D57" s="9" t="s">
        <v>28</v>
      </c>
      <c r="E57" s="10" t="str">
        <f>VLOOKUP(C57,'[1]Hoja2 (2)'!C$1138:E$1475,3,0)</f>
        <v>info@uceva.edu.co</v>
      </c>
      <c r="F57" s="11"/>
      <c r="G57" s="11">
        <v>422448794</v>
      </c>
      <c r="H57" s="12"/>
      <c r="I57" s="12">
        <f t="shared" si="0"/>
        <v>422448794</v>
      </c>
      <c r="J57" s="11"/>
      <c r="K57" s="26">
        <v>422448794</v>
      </c>
      <c r="L57" s="12"/>
      <c r="M57" s="12">
        <f t="shared" si="1"/>
        <v>844897588</v>
      </c>
      <c r="N57" s="11"/>
      <c r="O57" s="28"/>
      <c r="P57" s="12"/>
      <c r="Q57" s="12"/>
      <c r="R57" s="11"/>
      <c r="S57" s="28"/>
      <c r="T57" s="12"/>
      <c r="U57" s="12"/>
      <c r="V57" s="11"/>
      <c r="W57" s="28"/>
      <c r="X57" s="12"/>
      <c r="Y57" s="12"/>
      <c r="Z57" s="11"/>
      <c r="AA57" s="28"/>
      <c r="AB57" s="12"/>
      <c r="AC57" s="12"/>
      <c r="AD57" s="11"/>
      <c r="AE57" s="28"/>
      <c r="AF57" s="12"/>
      <c r="AG57" s="12"/>
      <c r="AH57" s="11"/>
      <c r="AI57" s="12"/>
      <c r="AJ57" s="12"/>
      <c r="AK57" s="12"/>
      <c r="AL57" s="11"/>
      <c r="AM57" s="28"/>
      <c r="AN57" s="12"/>
      <c r="AO57" s="12"/>
      <c r="AP57" s="11"/>
      <c r="AQ57" s="28"/>
      <c r="AR57" s="12"/>
      <c r="AS57" s="12"/>
      <c r="AT57" s="11"/>
      <c r="AU57" s="28"/>
      <c r="AV57" s="12"/>
      <c r="AW57" s="12"/>
      <c r="AX57" s="11"/>
      <c r="AY57" s="28"/>
      <c r="AZ57" s="12"/>
      <c r="BA57" s="12"/>
      <c r="BB57" s="11"/>
      <c r="BC57" s="28"/>
      <c r="BD57" s="12"/>
      <c r="BE57" s="12"/>
      <c r="BF57" s="11"/>
      <c r="BG57" s="28"/>
      <c r="BH57" s="12"/>
      <c r="BI57" s="12"/>
      <c r="BJ57" s="11"/>
      <c r="BK57" s="28"/>
      <c r="BL57" s="12"/>
      <c r="BM57" s="12"/>
    </row>
    <row r="58" spans="1:65" ht="15" customHeight="1" x14ac:dyDescent="0.2">
      <c r="A58" s="8">
        <v>8919028110</v>
      </c>
      <c r="B58" s="8">
        <v>891902811</v>
      </c>
      <c r="C58" s="8">
        <v>824376000</v>
      </c>
      <c r="D58" s="9" t="s">
        <v>41</v>
      </c>
      <c r="E58" s="10" t="str">
        <f>VLOOKUP(C58,'[1]Hoja2 (2)'!C$1138:E$1475,3,0)</f>
        <v>contabilidad@intep.edu.co</v>
      </c>
      <c r="F58" s="11"/>
      <c r="G58" s="11">
        <v>558896227</v>
      </c>
      <c r="H58" s="12"/>
      <c r="I58" s="12">
        <f t="shared" si="0"/>
        <v>558896227</v>
      </c>
      <c r="J58" s="11"/>
      <c r="K58" s="26">
        <v>558896227</v>
      </c>
      <c r="L58" s="12"/>
      <c r="M58" s="12">
        <f t="shared" si="1"/>
        <v>1117792454</v>
      </c>
      <c r="N58" s="11"/>
      <c r="O58" s="28"/>
      <c r="P58" s="12"/>
      <c r="Q58" s="12"/>
      <c r="R58" s="11"/>
      <c r="S58" s="28"/>
      <c r="T58" s="12"/>
      <c r="U58" s="12"/>
      <c r="V58" s="11"/>
      <c r="W58" s="28"/>
      <c r="X58" s="12"/>
      <c r="Y58" s="12"/>
      <c r="Z58" s="11"/>
      <c r="AA58" s="28"/>
      <c r="AB58" s="12"/>
      <c r="AC58" s="12"/>
      <c r="AD58" s="11"/>
      <c r="AE58" s="28"/>
      <c r="AF58" s="12"/>
      <c r="AG58" s="12"/>
      <c r="AH58" s="11"/>
      <c r="AI58" s="12"/>
      <c r="AJ58" s="12"/>
      <c r="AK58" s="12"/>
      <c r="AL58" s="11"/>
      <c r="AM58" s="28"/>
      <c r="AN58" s="12"/>
      <c r="AO58" s="12"/>
      <c r="AP58" s="11"/>
      <c r="AQ58" s="28"/>
      <c r="AR58" s="12"/>
      <c r="AS58" s="12"/>
      <c r="AT58" s="11"/>
      <c r="AU58" s="28"/>
      <c r="AV58" s="12"/>
      <c r="AW58" s="12"/>
      <c r="AX58" s="11"/>
      <c r="AY58" s="28"/>
      <c r="AZ58" s="12"/>
      <c r="BA58" s="12"/>
      <c r="BB58" s="11"/>
      <c r="BC58" s="28"/>
      <c r="BD58" s="12"/>
      <c r="BE58" s="12"/>
      <c r="BF58" s="11"/>
      <c r="BG58" s="28"/>
      <c r="BH58" s="12"/>
      <c r="BI58" s="12"/>
      <c r="BJ58" s="11"/>
      <c r="BK58" s="28"/>
      <c r="BL58" s="12"/>
      <c r="BM58" s="12"/>
    </row>
    <row r="59" spans="1:65" ht="15" customHeight="1" x14ac:dyDescent="0.2">
      <c r="A59" s="8">
        <v>8920007573</v>
      </c>
      <c r="B59" s="8">
        <v>892000757</v>
      </c>
      <c r="C59" s="8">
        <v>28450000</v>
      </c>
      <c r="D59" s="9" t="s">
        <v>29</v>
      </c>
      <c r="E59" s="10" t="str">
        <f>VLOOKUP(C59,'[1]Hoja2 (2)'!C$1138:E$1475,3,0)</f>
        <v>contabilidad@unillanos.edu.co</v>
      </c>
      <c r="F59" s="11"/>
      <c r="G59" s="11"/>
      <c r="H59" s="12"/>
      <c r="I59" s="12">
        <f t="shared" si="0"/>
        <v>0</v>
      </c>
      <c r="J59" s="11"/>
      <c r="K59" s="26"/>
      <c r="L59" s="12"/>
      <c r="M59" s="12">
        <f t="shared" si="1"/>
        <v>0</v>
      </c>
      <c r="N59" s="11"/>
      <c r="O59" s="28"/>
      <c r="P59" s="12"/>
      <c r="Q59" s="12"/>
      <c r="R59" s="11"/>
      <c r="S59" s="28"/>
      <c r="T59" s="12"/>
      <c r="U59" s="12"/>
      <c r="V59" s="11"/>
      <c r="W59" s="28"/>
      <c r="X59" s="12"/>
      <c r="Y59" s="12"/>
      <c r="Z59" s="11"/>
      <c r="AA59" s="28"/>
      <c r="AB59" s="12"/>
      <c r="AC59" s="12"/>
      <c r="AD59" s="11"/>
      <c r="AE59" s="28"/>
      <c r="AF59" s="12"/>
      <c r="AG59" s="12"/>
      <c r="AH59" s="11"/>
      <c r="AI59" s="12"/>
      <c r="AJ59" s="12"/>
      <c r="AK59" s="12"/>
      <c r="AL59" s="11"/>
      <c r="AM59" s="28"/>
      <c r="AN59" s="12"/>
      <c r="AO59" s="12"/>
      <c r="AP59" s="11"/>
      <c r="AQ59" s="28"/>
      <c r="AR59" s="12"/>
      <c r="AS59" s="12"/>
      <c r="AT59" s="11"/>
      <c r="AU59" s="28"/>
      <c r="AV59" s="12"/>
      <c r="AW59" s="12"/>
      <c r="AX59" s="11"/>
      <c r="AY59" s="28"/>
      <c r="AZ59" s="12"/>
      <c r="BA59" s="12"/>
      <c r="BB59" s="11"/>
      <c r="BC59" s="28"/>
      <c r="BD59" s="12"/>
      <c r="BE59" s="12"/>
      <c r="BF59" s="11"/>
      <c r="BG59" s="28"/>
      <c r="BH59" s="12"/>
      <c r="BI59" s="12"/>
      <c r="BJ59" s="11"/>
      <c r="BK59" s="28"/>
      <c r="BL59" s="12"/>
      <c r="BM59" s="12"/>
    </row>
    <row r="60" spans="1:65" ht="15" customHeight="1" x14ac:dyDescent="0.2">
      <c r="A60" s="8">
        <v>8921150294</v>
      </c>
      <c r="B60" s="8">
        <v>892115029</v>
      </c>
      <c r="C60" s="8">
        <v>129444000</v>
      </c>
      <c r="D60" s="9" t="s">
        <v>30</v>
      </c>
      <c r="E60" s="10" t="str">
        <f>VLOOKUP(C60,'[1]Hoja2 (2)'!C$1138:E$1475,3,0)</f>
        <v>contabilidad@uniguajira.edu.co</v>
      </c>
      <c r="F60" s="11"/>
      <c r="G60" s="11"/>
      <c r="H60" s="12"/>
      <c r="I60" s="12">
        <f t="shared" si="0"/>
        <v>0</v>
      </c>
      <c r="J60" s="11"/>
      <c r="K60" s="26"/>
      <c r="L60" s="12"/>
      <c r="M60" s="12">
        <f t="shared" si="1"/>
        <v>0</v>
      </c>
      <c r="N60" s="11"/>
      <c r="O60" s="28"/>
      <c r="P60" s="12"/>
      <c r="Q60" s="12"/>
      <c r="R60" s="11"/>
      <c r="S60" s="28"/>
      <c r="T60" s="12"/>
      <c r="U60" s="12"/>
      <c r="V60" s="11"/>
      <c r="W60" s="28"/>
      <c r="X60" s="12"/>
      <c r="Y60" s="12"/>
      <c r="Z60" s="11"/>
      <c r="AA60" s="28"/>
      <c r="AB60" s="12"/>
      <c r="AC60" s="12"/>
      <c r="AD60" s="11"/>
      <c r="AE60" s="28"/>
      <c r="AF60" s="12"/>
      <c r="AG60" s="12"/>
      <c r="AH60" s="11"/>
      <c r="AI60" s="12"/>
      <c r="AJ60" s="12"/>
      <c r="AK60" s="12"/>
      <c r="AL60" s="11"/>
      <c r="AM60" s="28"/>
      <c r="AN60" s="12"/>
      <c r="AO60" s="12"/>
      <c r="AP60" s="11"/>
      <c r="AQ60" s="28"/>
      <c r="AR60" s="12"/>
      <c r="AS60" s="12"/>
      <c r="AT60" s="11"/>
      <c r="AU60" s="28"/>
      <c r="AV60" s="12"/>
      <c r="AW60" s="12"/>
      <c r="AX60" s="11"/>
      <c r="AY60" s="28"/>
      <c r="AZ60" s="12"/>
      <c r="BA60" s="12"/>
      <c r="BB60" s="11"/>
      <c r="BC60" s="28"/>
      <c r="BD60" s="12"/>
      <c r="BE60" s="12"/>
      <c r="BF60" s="11"/>
      <c r="BG60" s="28"/>
      <c r="BH60" s="12"/>
      <c r="BI60" s="12"/>
      <c r="BJ60" s="11"/>
      <c r="BK60" s="28"/>
      <c r="BL60" s="12"/>
      <c r="BM60" s="12"/>
    </row>
    <row r="61" spans="1:65" ht="15" customHeight="1" x14ac:dyDescent="0.2">
      <c r="A61" s="8">
        <v>8922003239</v>
      </c>
      <c r="B61" s="8">
        <v>892200323</v>
      </c>
      <c r="C61" s="8">
        <v>128870000</v>
      </c>
      <c r="D61" s="9" t="s">
        <v>32</v>
      </c>
      <c r="E61" s="10" t="str">
        <f>VLOOKUP(C61,'[1]Hoja2 (2)'!C$1138:E$1475,3,0)</f>
        <v>olivero.iriarte@unisucre.edu.co</v>
      </c>
      <c r="F61" s="11"/>
      <c r="G61" s="11"/>
      <c r="H61" s="12"/>
      <c r="I61" s="12">
        <f t="shared" si="0"/>
        <v>0</v>
      </c>
      <c r="J61" s="11"/>
      <c r="K61" s="26"/>
      <c r="L61" s="12"/>
      <c r="M61" s="12">
        <f t="shared" si="1"/>
        <v>0</v>
      </c>
      <c r="N61" s="11"/>
      <c r="O61" s="28"/>
      <c r="P61" s="12"/>
      <c r="Q61" s="12"/>
      <c r="R61" s="11"/>
      <c r="S61" s="28"/>
      <c r="T61" s="12"/>
      <c r="U61" s="12"/>
      <c r="V61" s="11"/>
      <c r="W61" s="28"/>
      <c r="X61" s="12"/>
      <c r="Y61" s="12"/>
      <c r="Z61" s="11"/>
      <c r="AA61" s="28"/>
      <c r="AB61" s="12"/>
      <c r="AC61" s="12"/>
      <c r="AD61" s="11"/>
      <c r="AE61" s="28"/>
      <c r="AF61" s="12"/>
      <c r="AG61" s="12"/>
      <c r="AH61" s="11"/>
      <c r="AI61" s="12"/>
      <c r="AJ61" s="12"/>
      <c r="AK61" s="12"/>
      <c r="AL61" s="11"/>
      <c r="AM61" s="28"/>
      <c r="AN61" s="12"/>
      <c r="AO61" s="12"/>
      <c r="AP61" s="11"/>
      <c r="AQ61" s="28"/>
      <c r="AR61" s="12"/>
      <c r="AS61" s="12"/>
      <c r="AT61" s="11"/>
      <c r="AU61" s="28"/>
      <c r="AV61" s="12"/>
      <c r="AW61" s="12"/>
      <c r="AX61" s="11"/>
      <c r="AY61" s="28"/>
      <c r="AZ61" s="12"/>
      <c r="BA61" s="12"/>
      <c r="BB61" s="11"/>
      <c r="BC61" s="28"/>
      <c r="BD61" s="12"/>
      <c r="BE61" s="12"/>
      <c r="BF61" s="11"/>
      <c r="BG61" s="28"/>
      <c r="BH61" s="12"/>
      <c r="BI61" s="12"/>
      <c r="BJ61" s="11"/>
      <c r="BK61" s="28"/>
      <c r="BL61" s="12"/>
      <c r="BM61" s="12"/>
    </row>
    <row r="62" spans="1:65" ht="15" customHeight="1" x14ac:dyDescent="0.2">
      <c r="A62" s="8">
        <v>8923002856</v>
      </c>
      <c r="B62" s="8">
        <v>892300285</v>
      </c>
      <c r="C62" s="8">
        <v>821920000</v>
      </c>
      <c r="D62" s="9" t="s">
        <v>34</v>
      </c>
      <c r="E62" s="10" t="str">
        <f>VLOOKUP(C62,'[1]Hoja2 (2)'!C$1138:E$1475,3,0)</f>
        <v>gestioncontable@unicesar.edu.co;</v>
      </c>
      <c r="F62" s="11"/>
      <c r="G62" s="11"/>
      <c r="H62" s="12"/>
      <c r="I62" s="12">
        <f t="shared" si="0"/>
        <v>0</v>
      </c>
      <c r="J62" s="11"/>
      <c r="K62" s="26"/>
      <c r="L62" s="12"/>
      <c r="M62" s="12">
        <f t="shared" si="1"/>
        <v>0</v>
      </c>
      <c r="N62" s="11"/>
      <c r="O62" s="28"/>
      <c r="P62" s="12"/>
      <c r="Q62" s="12"/>
      <c r="R62" s="11"/>
      <c r="S62" s="28"/>
      <c r="T62" s="12"/>
      <c r="U62" s="12"/>
      <c r="V62" s="11"/>
      <c r="W62" s="28"/>
      <c r="X62" s="12"/>
      <c r="Y62" s="12"/>
      <c r="Z62" s="11"/>
      <c r="AA62" s="28"/>
      <c r="AB62" s="12"/>
      <c r="AC62" s="12"/>
      <c r="AD62" s="11"/>
      <c r="AE62" s="28"/>
      <c r="AF62" s="12"/>
      <c r="AG62" s="12"/>
      <c r="AH62" s="11"/>
      <c r="AI62" s="12"/>
      <c r="AJ62" s="12"/>
      <c r="AK62" s="12"/>
      <c r="AL62" s="11"/>
      <c r="AM62" s="28"/>
      <c r="AN62" s="12"/>
      <c r="AO62" s="12"/>
      <c r="AP62" s="11"/>
      <c r="AQ62" s="28"/>
      <c r="AR62" s="12"/>
      <c r="AS62" s="12"/>
      <c r="AT62" s="11"/>
      <c r="AU62" s="28"/>
      <c r="AV62" s="12"/>
      <c r="AW62" s="12"/>
      <c r="AX62" s="11"/>
      <c r="AY62" s="28"/>
      <c r="AZ62" s="12"/>
      <c r="BA62" s="12"/>
      <c r="BB62" s="11"/>
      <c r="BC62" s="28"/>
      <c r="BD62" s="12"/>
      <c r="BE62" s="12"/>
      <c r="BF62" s="11"/>
      <c r="BG62" s="28"/>
      <c r="BH62" s="12"/>
      <c r="BI62" s="12"/>
      <c r="BJ62" s="11"/>
      <c r="BK62" s="28"/>
      <c r="BL62" s="12"/>
      <c r="BM62" s="12"/>
    </row>
    <row r="63" spans="1:65" ht="15" customHeight="1" x14ac:dyDescent="0.2">
      <c r="A63" s="8">
        <v>8999990633</v>
      </c>
      <c r="B63" s="8">
        <v>899999063</v>
      </c>
      <c r="C63" s="8">
        <v>27400000</v>
      </c>
      <c r="D63" s="9" t="s">
        <v>35</v>
      </c>
      <c r="E63" s="10" t="str">
        <f>VLOOKUP(C63,'[1]Hoja2 (2)'!C$1138:E$1475,3,0)</f>
        <v>esolerc@unal.edu.co</v>
      </c>
      <c r="F63" s="11"/>
      <c r="G63" s="11"/>
      <c r="H63" s="12"/>
      <c r="I63" s="12">
        <f t="shared" si="0"/>
        <v>0</v>
      </c>
      <c r="J63" s="11"/>
      <c r="K63" s="26"/>
      <c r="L63" s="12"/>
      <c r="M63" s="12">
        <f t="shared" si="1"/>
        <v>0</v>
      </c>
      <c r="N63" s="11"/>
      <c r="O63" s="28"/>
      <c r="P63" s="12"/>
      <c r="Q63" s="12"/>
      <c r="R63" s="11"/>
      <c r="S63" s="28"/>
      <c r="T63" s="12"/>
      <c r="U63" s="12"/>
      <c r="V63" s="11"/>
      <c r="W63" s="28"/>
      <c r="X63" s="12"/>
      <c r="Y63" s="12"/>
      <c r="Z63" s="11"/>
      <c r="AA63" s="28"/>
      <c r="AB63" s="12"/>
      <c r="AC63" s="12"/>
      <c r="AD63" s="11"/>
      <c r="AE63" s="28"/>
      <c r="AF63" s="12"/>
      <c r="AG63" s="12"/>
      <c r="AH63" s="11"/>
      <c r="AI63" s="12"/>
      <c r="AJ63" s="12"/>
      <c r="AK63" s="12"/>
      <c r="AL63" s="11"/>
      <c r="AM63" s="28"/>
      <c r="AN63" s="12"/>
      <c r="AO63" s="12"/>
      <c r="AP63" s="11"/>
      <c r="AQ63" s="28"/>
      <c r="AR63" s="12"/>
      <c r="AS63" s="12"/>
      <c r="AT63" s="11"/>
      <c r="AU63" s="28"/>
      <c r="AV63" s="12"/>
      <c r="AW63" s="12"/>
      <c r="AX63" s="11"/>
      <c r="AY63" s="28"/>
      <c r="AZ63" s="12"/>
      <c r="BA63" s="12"/>
      <c r="BB63" s="11"/>
      <c r="BC63" s="28"/>
      <c r="BD63" s="12"/>
      <c r="BE63" s="12"/>
      <c r="BF63" s="11"/>
      <c r="BG63" s="28"/>
      <c r="BH63" s="12"/>
      <c r="BI63" s="12"/>
      <c r="BJ63" s="11"/>
      <c r="BK63" s="28"/>
      <c r="BL63" s="12"/>
      <c r="BM63" s="12"/>
    </row>
    <row r="64" spans="1:65" ht="15" customHeight="1" x14ac:dyDescent="0.2">
      <c r="A64" s="8">
        <v>8999991244</v>
      </c>
      <c r="B64" s="8">
        <v>899999124</v>
      </c>
      <c r="C64" s="8">
        <v>27500000</v>
      </c>
      <c r="D64" s="9" t="s">
        <v>36</v>
      </c>
      <c r="E64" s="10" t="str">
        <f>VLOOKUP(C64,'[1]Hoja2 (2)'!C$1138:E$1475,3,0)</f>
        <v>lmartinezt@pedagogica.edu.co;</v>
      </c>
      <c r="F64" s="11"/>
      <c r="G64" s="11"/>
      <c r="H64" s="12"/>
      <c r="I64" s="12">
        <f t="shared" si="0"/>
        <v>0</v>
      </c>
      <c r="J64" s="11"/>
      <c r="K64" s="26"/>
      <c r="L64" s="12"/>
      <c r="M64" s="12">
        <f t="shared" si="1"/>
        <v>0</v>
      </c>
      <c r="N64" s="11"/>
      <c r="O64" s="28"/>
      <c r="P64" s="12"/>
      <c r="Q64" s="12"/>
      <c r="R64" s="11"/>
      <c r="S64" s="28"/>
      <c r="T64" s="12"/>
      <c r="U64" s="12"/>
      <c r="V64" s="11"/>
      <c r="W64" s="28"/>
      <c r="X64" s="12"/>
      <c r="Y64" s="12"/>
      <c r="Z64" s="11"/>
      <c r="AA64" s="28"/>
      <c r="AB64" s="12"/>
      <c r="AC64" s="12"/>
      <c r="AD64" s="11"/>
      <c r="AE64" s="28"/>
      <c r="AF64" s="12"/>
      <c r="AG64" s="12"/>
      <c r="AH64" s="11"/>
      <c r="AI64" s="12"/>
      <c r="AJ64" s="12"/>
      <c r="AK64" s="12"/>
      <c r="AL64" s="11"/>
      <c r="AM64" s="28"/>
      <c r="AN64" s="12"/>
      <c r="AO64" s="12"/>
      <c r="AP64" s="11"/>
      <c r="AQ64" s="28"/>
      <c r="AR64" s="12"/>
      <c r="AS64" s="12"/>
      <c r="AT64" s="11"/>
      <c r="AU64" s="28"/>
      <c r="AV64" s="12"/>
      <c r="AW64" s="12"/>
      <c r="AX64" s="11"/>
      <c r="AY64" s="28"/>
      <c r="AZ64" s="12"/>
      <c r="BA64" s="12"/>
      <c r="BB64" s="11"/>
      <c r="BC64" s="28"/>
      <c r="BD64" s="12"/>
      <c r="BE64" s="12"/>
      <c r="BF64" s="11"/>
      <c r="BG64" s="28"/>
      <c r="BH64" s="12"/>
      <c r="BI64" s="12"/>
      <c r="BJ64" s="11"/>
      <c r="BK64" s="28"/>
      <c r="BL64" s="12"/>
      <c r="BM64" s="12"/>
    </row>
    <row r="65" spans="1:65" ht="15" customHeight="1" x14ac:dyDescent="0.2">
      <c r="A65" s="48">
        <v>8999992307</v>
      </c>
      <c r="B65" s="49">
        <v>899999230</v>
      </c>
      <c r="C65" s="48">
        <v>222711001</v>
      </c>
      <c r="D65" s="50" t="s">
        <v>37</v>
      </c>
      <c r="E65" s="10" t="str">
        <f>VLOOKUP(C65,'[1]Hoja2 (2)'!C$1138:E$1475,3,0)</f>
        <v>contab@udistrital.edu.co;</v>
      </c>
      <c r="F65" s="51"/>
      <c r="G65" s="11"/>
      <c r="H65" s="12"/>
      <c r="I65" s="12">
        <f t="shared" si="0"/>
        <v>0</v>
      </c>
      <c r="J65" s="51"/>
      <c r="K65" s="26"/>
      <c r="L65" s="52"/>
      <c r="M65" s="12">
        <f t="shared" si="1"/>
        <v>0</v>
      </c>
      <c r="N65" s="51"/>
      <c r="O65" s="53"/>
      <c r="P65" s="52"/>
      <c r="Q65" s="52"/>
      <c r="R65" s="11"/>
      <c r="S65" s="28"/>
      <c r="T65" s="12"/>
      <c r="U65" s="12"/>
      <c r="V65" s="11"/>
      <c r="W65" s="28"/>
      <c r="X65" s="12"/>
      <c r="Y65" s="12"/>
      <c r="Z65" s="11"/>
      <c r="AA65" s="28"/>
      <c r="AB65" s="12"/>
      <c r="AC65" s="12"/>
      <c r="AD65" s="11"/>
      <c r="AE65" s="28"/>
      <c r="AF65" s="12"/>
      <c r="AG65" s="12"/>
      <c r="AH65" s="11"/>
      <c r="AI65" s="12"/>
      <c r="AJ65" s="12"/>
      <c r="AK65" s="12"/>
      <c r="AL65" s="11"/>
      <c r="AM65" s="28"/>
      <c r="AN65" s="12"/>
      <c r="AO65" s="12"/>
      <c r="AP65" s="11"/>
      <c r="AQ65" s="28"/>
      <c r="AR65" s="12"/>
      <c r="AS65" s="12"/>
      <c r="AT65" s="11"/>
      <c r="AU65" s="37"/>
      <c r="AV65" s="12"/>
      <c r="AW65" s="12"/>
      <c r="AX65" s="11"/>
      <c r="AY65" s="28"/>
      <c r="AZ65" s="12"/>
      <c r="BA65" s="12"/>
      <c r="BB65" s="11"/>
      <c r="BC65" s="28"/>
      <c r="BD65" s="12"/>
      <c r="BE65" s="12"/>
      <c r="BF65" s="11"/>
      <c r="BG65" s="28"/>
      <c r="BH65" s="12"/>
      <c r="BI65" s="12"/>
      <c r="BJ65" s="11"/>
      <c r="BK65" s="28"/>
      <c r="BL65" s="12"/>
      <c r="BM65" s="12"/>
    </row>
    <row r="66" spans="1:65" ht="15" customHeight="1" x14ac:dyDescent="0.2">
      <c r="A66" s="8">
        <v>9011682229</v>
      </c>
      <c r="B66" s="8">
        <v>901168222</v>
      </c>
      <c r="C66" s="8">
        <v>923272870</v>
      </c>
      <c r="D66" s="42" t="s">
        <v>577</v>
      </c>
      <c r="E66" s="10" t="str">
        <f>VLOOKUP(C66,'[1]Hoja2 (2)'!C$1138:E$1475,3,0)</f>
        <v>nora.castano@antioquia.gov.co; contador@iudigital.edu.co</v>
      </c>
      <c r="F66" s="42"/>
      <c r="G66" s="11"/>
      <c r="H66" s="12"/>
      <c r="I66" s="12">
        <f t="shared" si="0"/>
        <v>0</v>
      </c>
      <c r="J66" s="11"/>
      <c r="K66" s="26"/>
      <c r="L66" s="12"/>
      <c r="M66" s="12">
        <f t="shared" si="1"/>
        <v>0</v>
      </c>
      <c r="N66" s="11"/>
      <c r="O66" s="28"/>
      <c r="P66" s="12"/>
      <c r="Q66" s="52"/>
      <c r="R66" s="11"/>
      <c r="S66" s="28"/>
      <c r="T66" s="12"/>
      <c r="U66" s="12"/>
      <c r="V66" s="11"/>
      <c r="W66" s="28"/>
      <c r="X66" s="12"/>
      <c r="Y66" s="12"/>
      <c r="Z66" s="11"/>
      <c r="AA66" s="28"/>
      <c r="AB66" s="12"/>
      <c r="AC66" s="12"/>
      <c r="AD66" s="11"/>
      <c r="AE66" s="28"/>
      <c r="AF66" s="12"/>
      <c r="AG66" s="12"/>
      <c r="AH66" s="11"/>
      <c r="AI66" s="12"/>
      <c r="AJ66" s="12"/>
      <c r="AK66" s="12"/>
      <c r="AL66" s="11"/>
      <c r="AM66" s="28"/>
      <c r="AN66" s="12"/>
      <c r="AO66" s="12"/>
      <c r="AP66" s="11"/>
      <c r="AQ66" s="28"/>
      <c r="AR66" s="12"/>
      <c r="AS66" s="12"/>
      <c r="AT66" s="11"/>
      <c r="AU66" s="43"/>
      <c r="AV66" s="12"/>
      <c r="AW66" s="12"/>
      <c r="AX66" s="11"/>
      <c r="AY66" s="28"/>
      <c r="AZ66" s="12"/>
      <c r="BA66" s="12"/>
      <c r="BB66" s="11"/>
      <c r="BC66" s="28"/>
      <c r="BD66" s="12"/>
      <c r="BE66" s="12"/>
      <c r="BF66" s="11"/>
      <c r="BG66" s="28"/>
      <c r="BH66" s="12"/>
      <c r="BI66" s="12"/>
      <c r="BJ66" s="11"/>
      <c r="BK66" s="28"/>
      <c r="BL66" s="12"/>
      <c r="BM66" s="12"/>
    </row>
    <row r="67" spans="1:65" ht="18" customHeight="1" x14ac:dyDescent="0.2">
      <c r="A67" s="54">
        <v>8170024661</v>
      </c>
      <c r="B67" s="54">
        <v>817002466</v>
      </c>
      <c r="C67" s="55"/>
      <c r="D67" s="54" t="s">
        <v>584</v>
      </c>
      <c r="E67" s="10" t="s">
        <v>592</v>
      </c>
      <c r="F67" s="56"/>
      <c r="G67" s="11"/>
      <c r="H67" s="12"/>
      <c r="I67" s="12">
        <f t="shared" si="0"/>
        <v>0</v>
      </c>
      <c r="J67" s="56"/>
      <c r="K67" s="26"/>
      <c r="L67" s="57"/>
      <c r="M67" s="12">
        <f t="shared" si="1"/>
        <v>0</v>
      </c>
      <c r="N67" s="56"/>
      <c r="O67" s="58"/>
      <c r="P67" s="57"/>
      <c r="Q67" s="52"/>
      <c r="R67" s="11"/>
      <c r="S67" s="28"/>
      <c r="T67" s="12"/>
      <c r="U67" s="12"/>
      <c r="V67" s="11"/>
      <c r="W67" s="28"/>
      <c r="X67" s="12"/>
      <c r="Y67" s="12"/>
      <c r="Z67" s="11"/>
      <c r="AA67" s="28"/>
      <c r="AB67" s="12"/>
      <c r="AC67" s="12"/>
      <c r="AD67" s="11"/>
      <c r="AE67" s="28"/>
      <c r="AF67" s="12"/>
      <c r="AG67" s="12"/>
      <c r="AH67" s="11"/>
      <c r="AI67" s="12"/>
      <c r="AJ67" s="12"/>
      <c r="AK67" s="12"/>
      <c r="AL67" s="11"/>
      <c r="AM67" s="28"/>
      <c r="AN67" s="12"/>
      <c r="AO67" s="12"/>
      <c r="AP67" s="11"/>
      <c r="AQ67" s="28"/>
      <c r="AR67" s="12"/>
      <c r="AS67" s="12"/>
      <c r="AT67" s="11"/>
      <c r="AU67" s="28"/>
      <c r="AV67" s="12"/>
      <c r="AW67" s="12"/>
      <c r="AX67" s="11"/>
      <c r="AY67" s="28"/>
      <c r="AZ67" s="12"/>
      <c r="BA67" s="12"/>
      <c r="BB67" s="11"/>
      <c r="BC67" s="28"/>
      <c r="BD67" s="12"/>
      <c r="BE67" s="12"/>
      <c r="BF67" s="11"/>
      <c r="BG67" s="28"/>
      <c r="BH67" s="12"/>
      <c r="BI67" s="12"/>
      <c r="BJ67" s="11"/>
      <c r="BK67" s="28"/>
      <c r="BL67" s="12"/>
      <c r="BM67" s="12"/>
    </row>
    <row r="68" spans="1:65" ht="24" customHeight="1" x14ac:dyDescent="0.2">
      <c r="A68" s="64" t="s">
        <v>42</v>
      </c>
      <c r="B68" s="65"/>
      <c r="C68" s="65"/>
      <c r="D68" s="65"/>
      <c r="E68" s="13"/>
      <c r="F68" s="14"/>
      <c r="G68" s="14">
        <f>SUM(G4:G67)</f>
        <v>8209790160</v>
      </c>
      <c r="H68" s="14">
        <f t="shared" ref="H68:M68" si="2">SUM(H4:H67)</f>
        <v>0</v>
      </c>
      <c r="I68" s="14">
        <f t="shared" si="2"/>
        <v>8209790160</v>
      </c>
      <c r="J68" s="14">
        <f t="shared" si="2"/>
        <v>0</v>
      </c>
      <c r="K68" s="14">
        <f t="shared" si="2"/>
        <v>8209790160</v>
      </c>
      <c r="L68" s="14">
        <f t="shared" si="2"/>
        <v>0</v>
      </c>
      <c r="M68" s="14">
        <f t="shared" si="2"/>
        <v>16419580320</v>
      </c>
      <c r="N68" s="14"/>
      <c r="O68" s="27"/>
      <c r="P68" s="14"/>
      <c r="Q68" s="27"/>
      <c r="R68" s="14"/>
      <c r="S68" s="27"/>
      <c r="T68" s="14"/>
      <c r="U68" s="27"/>
      <c r="V68" s="14"/>
      <c r="W68" s="27"/>
      <c r="X68" s="14"/>
      <c r="Y68" s="27"/>
      <c r="Z68" s="14"/>
      <c r="AA68" s="27"/>
      <c r="AB68" s="14"/>
      <c r="AC68" s="27"/>
      <c r="AD68" s="14"/>
      <c r="AE68" s="27"/>
      <c r="AF68" s="14"/>
      <c r="AG68" s="27"/>
      <c r="AH68" s="27"/>
      <c r="AI68" s="27"/>
      <c r="AJ68" s="14"/>
      <c r="AK68" s="27"/>
      <c r="AL68" s="14"/>
      <c r="AM68" s="27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</row>
    <row r="69" spans="1:65" x14ac:dyDescent="0.2">
      <c r="U69" s="59"/>
    </row>
    <row r="70" spans="1:65" x14ac:dyDescent="0.2">
      <c r="AG70" s="61"/>
    </row>
    <row r="71" spans="1:65" x14ac:dyDescent="0.2">
      <c r="AG71" s="25"/>
      <c r="AO71" s="62"/>
    </row>
  </sheetData>
  <autoFilter ref="A3:BM68" xr:uid="{00000000-0001-0000-0000-000000000000}"/>
  <sortState xmlns:xlrd2="http://schemas.microsoft.com/office/spreadsheetml/2017/richdata2" ref="A4:Q65">
    <sortCondition ref="A4:A65"/>
  </sortState>
  <mergeCells count="31">
    <mergeCell ref="BJ2:BK2"/>
    <mergeCell ref="BL2:BM2"/>
    <mergeCell ref="BF2:BG2"/>
    <mergeCell ref="BH2:BI2"/>
    <mergeCell ref="AR2:AS2"/>
    <mergeCell ref="BB2:BC2"/>
    <mergeCell ref="BD2:BE2"/>
    <mergeCell ref="AX2:AY2"/>
    <mergeCell ref="AZ2:BA2"/>
    <mergeCell ref="V2:W2"/>
    <mergeCell ref="AV2:AW2"/>
    <mergeCell ref="AJ2:AK2"/>
    <mergeCell ref="AD2:AE2"/>
    <mergeCell ref="AF2:AG2"/>
    <mergeCell ref="X2:Y2"/>
    <mergeCell ref="AL2:AM2"/>
    <mergeCell ref="AN2:AO2"/>
    <mergeCell ref="AH2:AI2"/>
    <mergeCell ref="AT2:AU2"/>
    <mergeCell ref="Z2:AA2"/>
    <mergeCell ref="AB2:AC2"/>
    <mergeCell ref="AP2:AQ2"/>
    <mergeCell ref="A68:D68"/>
    <mergeCell ref="H2:I2"/>
    <mergeCell ref="F2:G2"/>
    <mergeCell ref="R2:S2"/>
    <mergeCell ref="T2:U2"/>
    <mergeCell ref="N2:O2"/>
    <mergeCell ref="P2:Q2"/>
    <mergeCell ref="J2:K2"/>
    <mergeCell ref="L2:M2"/>
  </mergeCell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B292"/>
  <sheetViews>
    <sheetView zoomScale="94" zoomScaleNormal="94" workbookViewId="0">
      <pane xSplit="3" ySplit="3" topLeftCell="D4" activePane="bottomRight" state="frozen"/>
      <selection activeCell="BM11" sqref="BM11"/>
      <selection pane="topRight" activeCell="BM11" sqref="BM11"/>
      <selection pane="bottomLeft" activeCell="BM11" sqref="BM11"/>
      <selection pane="bottomRight" activeCell="H2" sqref="H2"/>
    </sheetView>
  </sheetViews>
  <sheetFormatPr baseColWidth="10" defaultColWidth="11.42578125" defaultRowHeight="36.75" customHeight="1" x14ac:dyDescent="0.2"/>
  <cols>
    <col min="1" max="1" width="13.7109375" style="7" customWidth="1"/>
    <col min="2" max="2" width="13.85546875" style="7" customWidth="1"/>
    <col min="3" max="3" width="48.28515625" style="7" customWidth="1"/>
    <col min="4" max="4" width="43.85546875" style="7" customWidth="1"/>
    <col min="5" max="5" width="22.140625" style="7" customWidth="1"/>
    <col min="6" max="6" width="26.140625" style="7" customWidth="1"/>
    <col min="7" max="7" width="20.42578125" style="7" customWidth="1"/>
    <col min="8" max="8" width="22.5703125" style="7" customWidth="1"/>
    <col min="9" max="9" width="26.7109375" style="7" hidden="1" customWidth="1"/>
    <col min="10" max="10" width="22.5703125" style="7" hidden="1" customWidth="1"/>
    <col min="11" max="11" width="19.28515625" style="7" hidden="1" customWidth="1"/>
    <col min="12" max="12" width="21.42578125" style="7" hidden="1" customWidth="1"/>
    <col min="13" max="13" width="18.85546875" style="7" hidden="1" customWidth="1"/>
    <col min="14" max="14" width="21.42578125" style="7" hidden="1" customWidth="1"/>
    <col min="15" max="15" width="20" style="7" hidden="1" customWidth="1"/>
    <col min="16" max="16" width="21.42578125" style="7" hidden="1" customWidth="1"/>
    <col min="17" max="17" width="20.7109375" style="7" hidden="1" customWidth="1"/>
    <col min="18" max="18" width="21.42578125" style="7" hidden="1" customWidth="1"/>
    <col min="19" max="19" width="19.140625" style="7" hidden="1" customWidth="1"/>
    <col min="20" max="20" width="21.42578125" style="7" hidden="1" customWidth="1"/>
    <col min="21" max="21" width="20" style="7" hidden="1" customWidth="1"/>
    <col min="22" max="22" width="21.85546875" style="7" hidden="1" customWidth="1"/>
    <col min="23" max="23" width="18.42578125" style="7" hidden="1" customWidth="1"/>
    <col min="24" max="24" width="21.7109375" style="7" hidden="1" customWidth="1"/>
    <col min="25" max="25" width="17.42578125" style="7" hidden="1" customWidth="1"/>
    <col min="26" max="26" width="20.7109375" style="7" hidden="1" customWidth="1"/>
    <col min="27" max="27" width="17.7109375" style="7" hidden="1" customWidth="1"/>
    <col min="28" max="28" width="20.7109375" style="7" hidden="1" customWidth="1"/>
    <col min="29" max="16384" width="11.42578125" style="7"/>
  </cols>
  <sheetData>
    <row r="1" spans="1:28" s="3" customFormat="1" ht="36.75" customHeight="1" x14ac:dyDescent="0.3">
      <c r="A1" s="19" t="s">
        <v>586</v>
      </c>
      <c r="B1" s="1"/>
      <c r="C1" s="2"/>
      <c r="D1" s="1"/>
    </row>
    <row r="2" spans="1:28" s="5" customFormat="1" ht="36.75" customHeight="1" x14ac:dyDescent="0.25">
      <c r="A2" s="4"/>
      <c r="B2" s="4"/>
      <c r="C2" s="4"/>
      <c r="D2" s="4"/>
      <c r="E2" s="18" t="s">
        <v>594</v>
      </c>
      <c r="F2" s="23" t="s">
        <v>595</v>
      </c>
      <c r="G2" s="18" t="s">
        <v>596</v>
      </c>
      <c r="H2" s="23" t="s">
        <v>597</v>
      </c>
      <c r="I2" s="18" t="s">
        <v>598</v>
      </c>
      <c r="J2" s="23" t="s">
        <v>599</v>
      </c>
      <c r="K2" s="18" t="s">
        <v>600</v>
      </c>
      <c r="L2" s="23" t="s">
        <v>601</v>
      </c>
      <c r="M2" s="18" t="s">
        <v>602</v>
      </c>
      <c r="N2" s="60" t="s">
        <v>603</v>
      </c>
      <c r="O2" s="18" t="s">
        <v>604</v>
      </c>
      <c r="P2" s="60" t="s">
        <v>605</v>
      </c>
      <c r="Q2" s="18" t="s">
        <v>606</v>
      </c>
      <c r="R2" s="60" t="s">
        <v>607</v>
      </c>
      <c r="S2" s="18" t="s">
        <v>608</v>
      </c>
      <c r="T2" s="60" t="s">
        <v>609</v>
      </c>
      <c r="U2" s="18" t="s">
        <v>610</v>
      </c>
      <c r="V2" s="60" t="s">
        <v>611</v>
      </c>
      <c r="W2" s="18" t="s">
        <v>612</v>
      </c>
      <c r="X2" s="60" t="s">
        <v>613</v>
      </c>
      <c r="Y2" s="18" t="s">
        <v>614</v>
      </c>
      <c r="Z2" s="60" t="s">
        <v>615</v>
      </c>
      <c r="AA2" s="18" t="s">
        <v>616</v>
      </c>
      <c r="AB2" s="60" t="s">
        <v>617</v>
      </c>
    </row>
    <row r="3" spans="1:28" ht="82.9" customHeight="1" x14ac:dyDescent="0.2">
      <c r="A3" s="22" t="s">
        <v>46</v>
      </c>
      <c r="B3" s="22" t="s">
        <v>1</v>
      </c>
      <c r="C3" s="22" t="s">
        <v>2</v>
      </c>
      <c r="D3" s="22" t="s">
        <v>643</v>
      </c>
      <c r="E3" s="17" t="s">
        <v>552</v>
      </c>
      <c r="F3" s="22" t="s">
        <v>98</v>
      </c>
      <c r="G3" s="17" t="s">
        <v>552</v>
      </c>
      <c r="H3" s="22" t="s">
        <v>98</v>
      </c>
      <c r="I3" s="17" t="s">
        <v>552</v>
      </c>
      <c r="J3" s="22" t="s">
        <v>98</v>
      </c>
      <c r="K3" s="17" t="s">
        <v>552</v>
      </c>
      <c r="L3" s="22" t="s">
        <v>98</v>
      </c>
      <c r="M3" s="17" t="s">
        <v>552</v>
      </c>
      <c r="N3" s="22" t="s">
        <v>98</v>
      </c>
      <c r="O3" s="17" t="s">
        <v>552</v>
      </c>
      <c r="P3" s="22" t="s">
        <v>98</v>
      </c>
      <c r="Q3" s="17" t="s">
        <v>552</v>
      </c>
      <c r="R3" s="22" t="s">
        <v>98</v>
      </c>
      <c r="S3" s="17" t="s">
        <v>552</v>
      </c>
      <c r="T3" s="22" t="s">
        <v>98</v>
      </c>
      <c r="U3" s="17" t="s">
        <v>552</v>
      </c>
      <c r="V3" s="22" t="s">
        <v>98</v>
      </c>
      <c r="W3" s="17" t="s">
        <v>552</v>
      </c>
      <c r="X3" s="22" t="s">
        <v>98</v>
      </c>
      <c r="Y3" s="17" t="s">
        <v>552</v>
      </c>
      <c r="Z3" s="22" t="s">
        <v>98</v>
      </c>
      <c r="AA3" s="17" t="s">
        <v>552</v>
      </c>
      <c r="AB3" s="22" t="s">
        <v>98</v>
      </c>
    </row>
    <row r="4" spans="1:28" ht="18" customHeight="1" x14ac:dyDescent="0.2">
      <c r="A4" s="8">
        <v>800006541</v>
      </c>
      <c r="B4" s="8">
        <v>210115401</v>
      </c>
      <c r="C4" s="9" t="s">
        <v>320</v>
      </c>
      <c r="D4" s="29" t="s">
        <v>540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8" customHeight="1" x14ac:dyDescent="0.2">
      <c r="A5" s="8">
        <v>800008456</v>
      </c>
      <c r="B5" s="8">
        <v>213985139</v>
      </c>
      <c r="C5" s="9" t="s">
        <v>103</v>
      </c>
      <c r="D5" s="29" t="s">
        <v>339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</row>
    <row r="6" spans="1:28" ht="18" customHeight="1" x14ac:dyDescent="0.2">
      <c r="A6" s="8">
        <v>800012873</v>
      </c>
      <c r="B6" s="8">
        <v>211085410</v>
      </c>
      <c r="C6" s="9" t="s">
        <v>99</v>
      </c>
      <c r="D6" s="29" t="s">
        <v>334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</row>
    <row r="7" spans="1:28" ht="18" customHeight="1" x14ac:dyDescent="0.2">
      <c r="A7" s="8">
        <v>800016757</v>
      </c>
      <c r="B7" s="8">
        <v>214615646</v>
      </c>
      <c r="C7" s="9" t="s">
        <v>100</v>
      </c>
      <c r="D7" s="29" t="s">
        <v>335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</row>
    <row r="8" spans="1:28" ht="18" customHeight="1" x14ac:dyDescent="0.2">
      <c r="A8" s="8">
        <v>800017288</v>
      </c>
      <c r="B8" s="8">
        <v>219215092</v>
      </c>
      <c r="C8" s="9" t="s">
        <v>107</v>
      </c>
      <c r="D8" s="29" t="s">
        <v>343</v>
      </c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28" ht="18" customHeight="1" x14ac:dyDescent="0.2">
      <c r="A9" s="8">
        <v>800028432</v>
      </c>
      <c r="B9" s="8">
        <v>213013430</v>
      </c>
      <c r="C9" s="15" t="s">
        <v>583</v>
      </c>
      <c r="D9" s="29" t="s">
        <v>336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28" ht="18" customHeight="1" x14ac:dyDescent="0.2">
      <c r="A10" s="8">
        <v>800029826</v>
      </c>
      <c r="B10" s="8">
        <v>216115761</v>
      </c>
      <c r="C10" s="9" t="s">
        <v>101</v>
      </c>
      <c r="D10" s="29" t="s">
        <v>337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28" ht="18" customHeight="1" x14ac:dyDescent="0.2">
      <c r="A11" s="8">
        <v>800039803</v>
      </c>
      <c r="B11" s="8">
        <v>216154261</v>
      </c>
      <c r="C11" s="9" t="s">
        <v>108</v>
      </c>
      <c r="D11" s="29" t="s">
        <v>344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18" customHeight="1" x14ac:dyDescent="0.2">
      <c r="A12" s="8">
        <v>800049826</v>
      </c>
      <c r="B12" s="8">
        <v>213570235</v>
      </c>
      <c r="C12" s="9" t="s">
        <v>102</v>
      </c>
      <c r="D12" s="29" t="s">
        <v>338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28" ht="18" customHeight="1" x14ac:dyDescent="0.2">
      <c r="A13" s="8">
        <v>800050331</v>
      </c>
      <c r="B13" s="8">
        <v>210070400</v>
      </c>
      <c r="C13" s="9" t="s">
        <v>283</v>
      </c>
      <c r="D13" s="29" t="s">
        <v>510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28" ht="18" customHeight="1" x14ac:dyDescent="0.2">
      <c r="A14" s="8">
        <v>800054249</v>
      </c>
      <c r="B14" s="8">
        <v>218586885</v>
      </c>
      <c r="C14" s="9" t="s">
        <v>104</v>
      </c>
      <c r="D14" s="29" t="s">
        <v>340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28" ht="18" customHeight="1" x14ac:dyDescent="0.2">
      <c r="A15" s="8">
        <v>800075231</v>
      </c>
      <c r="B15" s="8">
        <v>217023670</v>
      </c>
      <c r="C15" s="9" t="s">
        <v>105</v>
      </c>
      <c r="D15" s="29" t="s">
        <v>341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</row>
    <row r="16" spans="1:28" ht="18" customHeight="1" x14ac:dyDescent="0.2">
      <c r="A16" s="8">
        <v>800079035</v>
      </c>
      <c r="B16" s="8">
        <v>216850568</v>
      </c>
      <c r="C16" s="9" t="s">
        <v>322</v>
      </c>
      <c r="D16" s="29" t="s">
        <v>541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</row>
    <row r="17" spans="1:28" ht="18" customHeight="1" x14ac:dyDescent="0.2">
      <c r="A17" s="8">
        <v>800085612</v>
      </c>
      <c r="B17" s="8">
        <v>218025580</v>
      </c>
      <c r="C17" s="9" t="s">
        <v>127</v>
      </c>
      <c r="D17" s="29" t="s">
        <v>362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</row>
    <row r="18" spans="1:28" ht="18" customHeight="1" x14ac:dyDescent="0.2">
      <c r="A18" s="8">
        <v>800091594</v>
      </c>
      <c r="B18" s="8">
        <v>111818000</v>
      </c>
      <c r="C18" s="9" t="s">
        <v>137</v>
      </c>
      <c r="D18" s="29" t="s">
        <v>372</v>
      </c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</row>
    <row r="19" spans="1:28" ht="18" customHeight="1" x14ac:dyDescent="0.2">
      <c r="A19" s="8">
        <v>800094067</v>
      </c>
      <c r="B19" s="8">
        <v>119999000</v>
      </c>
      <c r="C19" s="9" t="s">
        <v>106</v>
      </c>
      <c r="D19" s="29" t="s">
        <v>342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</row>
    <row r="20" spans="1:28" ht="18" customHeight="1" x14ac:dyDescent="0.2">
      <c r="A20" s="8">
        <v>800094164</v>
      </c>
      <c r="B20" s="8">
        <v>118686000</v>
      </c>
      <c r="C20" s="9" t="s">
        <v>126</v>
      </c>
      <c r="D20" s="29" t="s">
        <v>361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ht="18" customHeight="1" x14ac:dyDescent="0.2">
      <c r="A21" s="8">
        <v>800094755</v>
      </c>
      <c r="B21" s="8">
        <v>215425754</v>
      </c>
      <c r="C21" s="9" t="s">
        <v>138</v>
      </c>
      <c r="D21" s="29" t="s">
        <v>373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28" ht="18" customHeight="1" x14ac:dyDescent="0.2">
      <c r="A22" s="8">
        <v>800095530</v>
      </c>
      <c r="B22" s="8">
        <v>218013780</v>
      </c>
      <c r="C22" s="9" t="s">
        <v>145</v>
      </c>
      <c r="D22" s="29" t="s">
        <v>380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28" ht="18" customHeight="1" x14ac:dyDescent="0.2">
      <c r="A23" s="8">
        <v>800095728</v>
      </c>
      <c r="B23" s="8">
        <v>210118001</v>
      </c>
      <c r="C23" s="9" t="s">
        <v>139</v>
      </c>
      <c r="D23" s="29" t="s">
        <v>374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</row>
    <row r="24" spans="1:28" ht="18" customHeight="1" x14ac:dyDescent="0.2">
      <c r="A24" s="8">
        <v>800096585</v>
      </c>
      <c r="B24" s="8">
        <v>217820178</v>
      </c>
      <c r="C24" s="9" t="s">
        <v>146</v>
      </c>
      <c r="D24" s="29" t="s">
        <v>381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</row>
    <row r="25" spans="1:28" ht="18" customHeight="1" x14ac:dyDescent="0.2">
      <c r="A25" s="8">
        <v>800096592</v>
      </c>
      <c r="B25" s="8">
        <v>215020250</v>
      </c>
      <c r="C25" s="9" t="s">
        <v>147</v>
      </c>
      <c r="D25" s="29" t="s">
        <v>382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</row>
    <row r="26" spans="1:28" ht="18" customHeight="1" x14ac:dyDescent="0.2">
      <c r="A26" s="8">
        <v>800096734</v>
      </c>
      <c r="B26" s="8">
        <v>210123001</v>
      </c>
      <c r="C26" s="15" t="s">
        <v>546</v>
      </c>
      <c r="D26" s="29" t="s">
        <v>547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</row>
    <row r="27" spans="1:28" ht="18" customHeight="1" x14ac:dyDescent="0.2">
      <c r="A27" s="8">
        <v>800096737</v>
      </c>
      <c r="B27" s="8">
        <v>216823068</v>
      </c>
      <c r="C27" s="9" t="s">
        <v>153</v>
      </c>
      <c r="D27" s="29" t="s">
        <v>387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</row>
    <row r="28" spans="1:28" ht="18" customHeight="1" x14ac:dyDescent="0.2">
      <c r="A28" s="8">
        <v>800096739</v>
      </c>
      <c r="B28" s="8">
        <v>217923079</v>
      </c>
      <c r="C28" s="9" t="s">
        <v>140</v>
      </c>
      <c r="D28" s="29" t="s">
        <v>375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</row>
    <row r="29" spans="1:28" ht="18" customHeight="1" x14ac:dyDescent="0.2">
      <c r="A29" s="8">
        <v>800096753</v>
      </c>
      <c r="B29" s="8">
        <v>218223182</v>
      </c>
      <c r="C29" s="9" t="s">
        <v>109</v>
      </c>
      <c r="D29" s="29" t="s">
        <v>345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</row>
    <row r="30" spans="1:28" ht="18" customHeight="1" x14ac:dyDescent="0.2">
      <c r="A30" s="8">
        <v>800096758</v>
      </c>
      <c r="B30" s="8">
        <v>211723417</v>
      </c>
      <c r="C30" s="9" t="s">
        <v>128</v>
      </c>
      <c r="D30" s="29" t="s">
        <v>363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</row>
    <row r="31" spans="1:28" ht="18" customHeight="1" x14ac:dyDescent="0.2">
      <c r="A31" s="8">
        <v>800096761</v>
      </c>
      <c r="B31" s="8">
        <v>211923419</v>
      </c>
      <c r="C31" s="9" t="s">
        <v>129</v>
      </c>
      <c r="D31" s="29" t="s">
        <v>364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</row>
    <row r="32" spans="1:28" ht="18" customHeight="1" x14ac:dyDescent="0.2">
      <c r="A32" s="8">
        <v>800096765</v>
      </c>
      <c r="B32" s="8">
        <v>215523555</v>
      </c>
      <c r="C32" s="9" t="s">
        <v>130</v>
      </c>
      <c r="D32" s="29" t="s">
        <v>365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</row>
    <row r="33" spans="1:28" ht="18" customHeight="1" x14ac:dyDescent="0.2">
      <c r="A33" s="8">
        <v>800096766</v>
      </c>
      <c r="B33" s="8">
        <v>217023570</v>
      </c>
      <c r="C33" s="9" t="s">
        <v>131</v>
      </c>
      <c r="D33" s="29" t="s">
        <v>366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</row>
    <row r="34" spans="1:28" ht="18" customHeight="1" x14ac:dyDescent="0.2">
      <c r="A34" s="8">
        <v>800096770</v>
      </c>
      <c r="B34" s="8">
        <v>217423574</v>
      </c>
      <c r="C34" s="9" t="s">
        <v>154</v>
      </c>
      <c r="D34" s="29" t="s">
        <v>388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</row>
    <row r="35" spans="1:28" ht="18" customHeight="1" x14ac:dyDescent="0.2">
      <c r="A35" s="8">
        <v>800096772</v>
      </c>
      <c r="B35" s="8">
        <v>218023580</v>
      </c>
      <c r="C35" s="9" t="s">
        <v>110</v>
      </c>
      <c r="D35" s="29" t="s">
        <v>346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</row>
    <row r="36" spans="1:28" ht="18" customHeight="1" x14ac:dyDescent="0.2">
      <c r="A36" s="8">
        <v>800096777</v>
      </c>
      <c r="B36" s="8">
        <v>216023660</v>
      </c>
      <c r="C36" s="9" t="s">
        <v>132</v>
      </c>
      <c r="D36" s="29" t="s">
        <v>367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</row>
    <row r="37" spans="1:28" ht="18" customHeight="1" x14ac:dyDescent="0.2">
      <c r="A37" s="8">
        <v>800096781</v>
      </c>
      <c r="B37" s="8">
        <v>217223672</v>
      </c>
      <c r="C37" s="9" t="s">
        <v>111</v>
      </c>
      <c r="D37" s="29" t="s">
        <v>347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</row>
    <row r="38" spans="1:28" ht="18" customHeight="1" x14ac:dyDescent="0.2">
      <c r="A38" s="8">
        <v>800096804</v>
      </c>
      <c r="B38" s="8">
        <v>217523675</v>
      </c>
      <c r="C38" s="9" t="s">
        <v>141</v>
      </c>
      <c r="D38" s="29" t="s">
        <v>376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</row>
    <row r="39" spans="1:28" ht="18" customHeight="1" x14ac:dyDescent="0.2">
      <c r="A39" s="8">
        <v>800096807</v>
      </c>
      <c r="B39" s="8">
        <v>210723807</v>
      </c>
      <c r="C39" s="9" t="s">
        <v>284</v>
      </c>
      <c r="D39" s="29" t="s">
        <v>511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</row>
    <row r="40" spans="1:28" ht="18" customHeight="1" x14ac:dyDescent="0.2">
      <c r="A40" s="8">
        <v>800097176</v>
      </c>
      <c r="B40" s="8">
        <v>219741797</v>
      </c>
      <c r="C40" s="9" t="s">
        <v>164</v>
      </c>
      <c r="D40" s="29" t="s">
        <v>398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</row>
    <row r="41" spans="1:28" ht="18" customHeight="1" x14ac:dyDescent="0.2">
      <c r="A41" s="8">
        <v>800097180</v>
      </c>
      <c r="B41" s="8">
        <v>218541885</v>
      </c>
      <c r="C41" s="9" t="s">
        <v>133</v>
      </c>
      <c r="D41" s="29" t="s">
        <v>368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</row>
    <row r="42" spans="1:28" ht="18" customHeight="1" x14ac:dyDescent="0.2">
      <c r="A42" s="8">
        <v>800098190</v>
      </c>
      <c r="B42" s="8">
        <v>215050150</v>
      </c>
      <c r="C42" s="9" t="s">
        <v>112</v>
      </c>
      <c r="D42" s="29" t="s">
        <v>348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</row>
    <row r="43" spans="1:28" ht="18" customHeight="1" x14ac:dyDescent="0.2">
      <c r="A43" s="8">
        <v>800098193</v>
      </c>
      <c r="B43" s="8">
        <v>211850318</v>
      </c>
      <c r="C43" s="9" t="s">
        <v>285</v>
      </c>
      <c r="D43" s="29" t="s">
        <v>512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</row>
    <row r="44" spans="1:28" ht="18" customHeight="1" x14ac:dyDescent="0.2">
      <c r="A44" s="8">
        <v>800098911</v>
      </c>
      <c r="B44" s="8">
        <v>210120001</v>
      </c>
      <c r="C44" s="9" t="s">
        <v>113</v>
      </c>
      <c r="D44" s="29" t="s">
        <v>349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</row>
    <row r="45" spans="1:28" ht="18" customHeight="1" x14ac:dyDescent="0.2">
      <c r="A45" s="8">
        <v>800099095</v>
      </c>
      <c r="B45" s="8">
        <v>215652356</v>
      </c>
      <c r="C45" s="9" t="s">
        <v>142</v>
      </c>
      <c r="D45" s="29" t="s">
        <v>377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28" ht="18" customHeight="1" x14ac:dyDescent="0.2">
      <c r="A46" s="8">
        <v>800099210</v>
      </c>
      <c r="B46" s="8">
        <v>215715757</v>
      </c>
      <c r="C46" s="9" t="s">
        <v>114</v>
      </c>
      <c r="D46" s="29" t="s">
        <v>350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28" ht="18" customHeight="1" x14ac:dyDescent="0.2">
      <c r="A47" s="8">
        <v>800099223</v>
      </c>
      <c r="B47" s="8">
        <v>217844078</v>
      </c>
      <c r="C47" s="9" t="s">
        <v>115</v>
      </c>
      <c r="D47" s="29" t="s">
        <v>351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28" ht="18" customHeight="1" x14ac:dyDescent="0.2">
      <c r="A48" s="8">
        <v>800099262</v>
      </c>
      <c r="B48" s="8">
        <v>218054680</v>
      </c>
      <c r="C48" s="9" t="s">
        <v>162</v>
      </c>
      <c r="D48" s="29" t="s">
        <v>396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1:28" ht="18" customHeight="1" x14ac:dyDescent="0.2">
      <c r="A49" s="8">
        <v>800099263</v>
      </c>
      <c r="B49" s="8">
        <v>212054720</v>
      </c>
      <c r="C49" s="9" t="s">
        <v>134</v>
      </c>
      <c r="D49" s="29" t="s">
        <v>369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1:28" ht="18" customHeight="1" x14ac:dyDescent="0.2">
      <c r="A50" s="8">
        <v>800099310</v>
      </c>
      <c r="B50" s="8">
        <v>217066170</v>
      </c>
      <c r="C50" s="9" t="s">
        <v>135</v>
      </c>
      <c r="D50" s="29" t="s">
        <v>370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  <row r="51" spans="1:28" ht="18" customHeight="1" x14ac:dyDescent="0.2">
      <c r="A51" s="8">
        <v>800099425</v>
      </c>
      <c r="B51" s="8">
        <v>212585225</v>
      </c>
      <c r="C51" s="9" t="s">
        <v>163</v>
      </c>
      <c r="D51" s="29" t="s">
        <v>397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18" customHeight="1" x14ac:dyDescent="0.2">
      <c r="A52" s="8">
        <v>800099721</v>
      </c>
      <c r="B52" s="8">
        <v>210615106</v>
      </c>
      <c r="C52" s="9" t="s">
        <v>116</v>
      </c>
      <c r="D52" s="29" t="s">
        <v>352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8" customHeight="1" x14ac:dyDescent="0.2">
      <c r="A53" s="8">
        <v>800099829</v>
      </c>
      <c r="B53" s="8">
        <v>218968689</v>
      </c>
      <c r="C53" s="9" t="s">
        <v>136</v>
      </c>
      <c r="D53" s="29" t="s">
        <v>371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ht="18" customHeight="1" x14ac:dyDescent="0.2">
      <c r="A54" s="8">
        <v>800100059</v>
      </c>
      <c r="B54" s="8">
        <v>215273352</v>
      </c>
      <c r="C54" s="9" t="s">
        <v>143</v>
      </c>
      <c r="D54" s="29" t="s">
        <v>378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</row>
    <row r="55" spans="1:28" ht="18" customHeight="1" x14ac:dyDescent="0.2">
      <c r="A55" s="8">
        <v>800100136</v>
      </c>
      <c r="B55" s="8">
        <v>214773547</v>
      </c>
      <c r="C55" s="9" t="s">
        <v>144</v>
      </c>
      <c r="D55" s="29" t="s">
        <v>379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</row>
    <row r="56" spans="1:28" ht="18" customHeight="1" x14ac:dyDescent="0.2">
      <c r="A56" s="8">
        <v>800100729</v>
      </c>
      <c r="B56" s="8">
        <v>210870508</v>
      </c>
      <c r="C56" s="9" t="s">
        <v>287</v>
      </c>
      <c r="D56" s="29" t="s">
        <v>513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:28" ht="18" customHeight="1" x14ac:dyDescent="0.2">
      <c r="A57" s="8">
        <v>800100747</v>
      </c>
      <c r="B57" s="8">
        <v>214270742</v>
      </c>
      <c r="C57" s="9" t="s">
        <v>117</v>
      </c>
      <c r="D57" s="29" t="s">
        <v>353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1:28" ht="18" customHeight="1" x14ac:dyDescent="0.2">
      <c r="A58" s="8">
        <v>800100751</v>
      </c>
      <c r="B58" s="8">
        <v>212370823</v>
      </c>
      <c r="C58" s="9" t="s">
        <v>118</v>
      </c>
      <c r="D58" s="29" t="s">
        <v>354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</row>
    <row r="59" spans="1:28" ht="18" customHeight="1" x14ac:dyDescent="0.2">
      <c r="A59" s="8">
        <v>800102504</v>
      </c>
      <c r="B59" s="8">
        <v>210181001</v>
      </c>
      <c r="C59" s="9" t="s">
        <v>156</v>
      </c>
      <c r="D59" s="29" t="s">
        <v>390</v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</row>
    <row r="60" spans="1:28" ht="18" customHeight="1" x14ac:dyDescent="0.2">
      <c r="A60" s="8">
        <v>800102838</v>
      </c>
      <c r="B60" s="8">
        <v>118181000</v>
      </c>
      <c r="C60" s="9" t="s">
        <v>119</v>
      </c>
      <c r="D60" s="29" t="s">
        <v>355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</row>
    <row r="61" spans="1:28" ht="18" customHeight="1" x14ac:dyDescent="0.2">
      <c r="A61" s="8">
        <v>800102891</v>
      </c>
      <c r="B61" s="8">
        <v>210186001</v>
      </c>
      <c r="C61" s="9" t="s">
        <v>149</v>
      </c>
      <c r="D61" s="29" t="s">
        <v>384</v>
      </c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</row>
    <row r="62" spans="1:28" ht="18" customHeight="1" x14ac:dyDescent="0.2">
      <c r="A62" s="8">
        <v>800102896</v>
      </c>
      <c r="B62" s="8">
        <v>212086320</v>
      </c>
      <c r="C62" s="9" t="s">
        <v>150</v>
      </c>
      <c r="D62" s="29" t="s">
        <v>385</v>
      </c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</row>
    <row r="63" spans="1:28" ht="18" customHeight="1" x14ac:dyDescent="0.2">
      <c r="A63" s="8">
        <v>800102912</v>
      </c>
      <c r="B63" s="8">
        <v>216586865</v>
      </c>
      <c r="C63" s="9" t="s">
        <v>155</v>
      </c>
      <c r="D63" s="29" t="s">
        <v>389</v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</row>
    <row r="64" spans="1:28" ht="18" customHeight="1" x14ac:dyDescent="0.2">
      <c r="A64" s="8">
        <v>800103196</v>
      </c>
      <c r="B64" s="8">
        <v>119595000</v>
      </c>
      <c r="C64" s="9" t="s">
        <v>120</v>
      </c>
      <c r="D64" s="29" t="s">
        <v>356</v>
      </c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</row>
    <row r="65" spans="1:28" ht="18" customHeight="1" x14ac:dyDescent="0.2">
      <c r="A65" s="8">
        <v>800103318</v>
      </c>
      <c r="B65" s="8">
        <v>212499624</v>
      </c>
      <c r="C65" s="9" t="s">
        <v>121</v>
      </c>
      <c r="D65" s="29" t="s">
        <v>357</v>
      </c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ht="18" customHeight="1" x14ac:dyDescent="0.2">
      <c r="A66" s="8">
        <v>800103659</v>
      </c>
      <c r="B66" s="8">
        <v>215085250</v>
      </c>
      <c r="C66" s="9" t="s">
        <v>148</v>
      </c>
      <c r="D66" s="29" t="s">
        <v>383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 ht="18" customHeight="1" x14ac:dyDescent="0.2">
      <c r="A67" s="8">
        <v>800103720</v>
      </c>
      <c r="B67" s="8">
        <v>212585325</v>
      </c>
      <c r="C67" s="9" t="s">
        <v>315</v>
      </c>
      <c r="D67" s="29" t="s">
        <v>538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</row>
    <row r="68" spans="1:28" ht="18" customHeight="1" x14ac:dyDescent="0.2">
      <c r="A68" s="8">
        <v>800103913</v>
      </c>
      <c r="B68" s="8">
        <v>114141000</v>
      </c>
      <c r="C68" s="9" t="s">
        <v>122</v>
      </c>
      <c r="D68" s="29" t="s">
        <v>358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</row>
    <row r="69" spans="1:28" ht="18" customHeight="1" x14ac:dyDescent="0.2">
      <c r="A69" s="8">
        <v>800103920</v>
      </c>
      <c r="B69" s="8">
        <v>114747000</v>
      </c>
      <c r="C69" s="9" t="s">
        <v>313</v>
      </c>
      <c r="D69" s="29" t="s">
        <v>537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</row>
    <row r="70" spans="1:28" ht="18" customHeight="1" x14ac:dyDescent="0.2">
      <c r="A70" s="8">
        <v>800103923</v>
      </c>
      <c r="B70" s="8">
        <v>115252000</v>
      </c>
      <c r="C70" s="9" t="s">
        <v>123</v>
      </c>
      <c r="D70" s="29" t="s">
        <v>359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</row>
    <row r="71" spans="1:28" ht="18" customHeight="1" x14ac:dyDescent="0.2">
      <c r="A71" s="8">
        <v>800103927</v>
      </c>
      <c r="B71" s="8">
        <v>115454000</v>
      </c>
      <c r="C71" s="9" t="s">
        <v>124</v>
      </c>
      <c r="D71" s="31" t="s">
        <v>585</v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</row>
    <row r="72" spans="1:28" ht="18" customHeight="1" thickBot="1" x14ac:dyDescent="0.25">
      <c r="A72" s="8">
        <v>800103935</v>
      </c>
      <c r="B72" s="8">
        <v>112323000</v>
      </c>
      <c r="C72" s="9" t="s">
        <v>125</v>
      </c>
      <c r="D72" s="29" t="s">
        <v>360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</row>
    <row r="73" spans="1:28" ht="16.899999999999999" customHeight="1" thickBot="1" x14ac:dyDescent="0.25">
      <c r="A73" s="8">
        <v>800104062</v>
      </c>
      <c r="B73" s="8">
        <v>210170001</v>
      </c>
      <c r="C73" s="9" t="s">
        <v>286</v>
      </c>
      <c r="D73" s="44" t="s">
        <v>554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</row>
    <row r="74" spans="1:28" ht="18" customHeight="1" x14ac:dyDescent="0.2">
      <c r="A74" s="8">
        <v>800108683</v>
      </c>
      <c r="B74" s="8">
        <v>210020400</v>
      </c>
      <c r="C74" s="9" t="s">
        <v>152</v>
      </c>
      <c r="D74" s="29" t="s">
        <v>386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</row>
    <row r="75" spans="1:28" ht="18" customHeight="1" x14ac:dyDescent="0.2">
      <c r="A75" s="8">
        <v>800113389</v>
      </c>
      <c r="B75" s="8">
        <v>210173001</v>
      </c>
      <c r="C75" s="9" t="s">
        <v>316</v>
      </c>
      <c r="D75" s="29" t="s">
        <v>539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</row>
    <row r="76" spans="1:28" ht="18" customHeight="1" x14ac:dyDescent="0.2">
      <c r="A76" s="8">
        <v>800113672</v>
      </c>
      <c r="B76" s="8">
        <v>117373000</v>
      </c>
      <c r="C76" s="9" t="s">
        <v>151</v>
      </c>
      <c r="D76" s="31" t="s">
        <v>548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28" ht="18" customHeight="1" x14ac:dyDescent="0.2">
      <c r="A77" s="8">
        <v>800118954</v>
      </c>
      <c r="B77" s="8">
        <v>124552000</v>
      </c>
      <c r="C77" s="9" t="s">
        <v>3</v>
      </c>
      <c r="D77" s="29" t="s">
        <v>4</v>
      </c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</row>
    <row r="78" spans="1:28" ht="18" customHeight="1" x14ac:dyDescent="0.2">
      <c r="A78" s="8">
        <v>800144829</v>
      </c>
      <c r="B78" s="8">
        <v>821400000</v>
      </c>
      <c r="C78" s="9" t="s">
        <v>48</v>
      </c>
      <c r="D78" s="29" t="s">
        <v>44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</row>
    <row r="79" spans="1:28" ht="18" customHeight="1" x14ac:dyDescent="0.2">
      <c r="A79" s="8">
        <v>800163130</v>
      </c>
      <c r="B79" s="8">
        <v>129254000</v>
      </c>
      <c r="C79" s="9" t="s">
        <v>331</v>
      </c>
      <c r="D79" s="29" t="s">
        <v>64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</row>
    <row r="80" spans="1:28" ht="18" customHeight="1" x14ac:dyDescent="0.2">
      <c r="A80" s="8">
        <v>800225340</v>
      </c>
      <c r="B80" s="8">
        <v>821700000</v>
      </c>
      <c r="C80" s="9" t="s">
        <v>317</v>
      </c>
      <c r="D80" s="29" t="s">
        <v>66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</row>
    <row r="81" spans="1:28" ht="18" customHeight="1" x14ac:dyDescent="0.2">
      <c r="A81" s="8">
        <v>800229887</v>
      </c>
      <c r="B81" s="8">
        <v>216986569</v>
      </c>
      <c r="C81" s="9" t="s">
        <v>157</v>
      </c>
      <c r="D81" s="29" t="s">
        <v>391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</row>
    <row r="82" spans="1:28" ht="18" customHeight="1" x14ac:dyDescent="0.2">
      <c r="A82" s="8">
        <v>800245021</v>
      </c>
      <c r="B82" s="8">
        <v>218554385</v>
      </c>
      <c r="C82" s="9" t="s">
        <v>158</v>
      </c>
      <c r="D82" s="29" t="s">
        <v>392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</row>
    <row r="83" spans="1:28" ht="18" customHeight="1" x14ac:dyDescent="0.2">
      <c r="A83" s="8">
        <v>800252922</v>
      </c>
      <c r="B83" s="8">
        <v>215786757</v>
      </c>
      <c r="C83" s="9" t="s">
        <v>160</v>
      </c>
      <c r="D83" s="29" t="s">
        <v>394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</row>
    <row r="84" spans="1:28" ht="18" customHeight="1" x14ac:dyDescent="0.2">
      <c r="A84" s="8">
        <v>800253526</v>
      </c>
      <c r="B84" s="8">
        <v>216013160</v>
      </c>
      <c r="C84" s="9" t="s">
        <v>161</v>
      </c>
      <c r="D84" s="29" t="s">
        <v>395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</row>
    <row r="85" spans="1:28" ht="18" customHeight="1" x14ac:dyDescent="0.2">
      <c r="A85" s="8">
        <v>800255101</v>
      </c>
      <c r="B85" s="8">
        <v>217844378</v>
      </c>
      <c r="C85" s="9" t="s">
        <v>159</v>
      </c>
      <c r="D85" s="29" t="s">
        <v>393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</row>
    <row r="86" spans="1:28" ht="18" customHeight="1" x14ac:dyDescent="0.2">
      <c r="A86" s="8">
        <v>812001681</v>
      </c>
      <c r="B86" s="8">
        <v>215023350</v>
      </c>
      <c r="C86" s="9" t="s">
        <v>288</v>
      </c>
      <c r="D86" s="29" t="s">
        <v>514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</row>
    <row r="87" spans="1:28" ht="18" customHeight="1" x14ac:dyDescent="0.2">
      <c r="A87" s="8">
        <v>817000992</v>
      </c>
      <c r="B87" s="8">
        <v>213319533</v>
      </c>
      <c r="C87" s="9" t="s">
        <v>258</v>
      </c>
      <c r="D87" s="29" t="s">
        <v>486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</row>
    <row r="88" spans="1:28" ht="18" customHeight="1" x14ac:dyDescent="0.2">
      <c r="A88" s="8">
        <v>818000907</v>
      </c>
      <c r="B88" s="8">
        <v>213027430</v>
      </c>
      <c r="C88" s="9" t="s">
        <v>166</v>
      </c>
      <c r="D88" s="29" t="s">
        <v>400</v>
      </c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</row>
    <row r="89" spans="1:28" ht="18" customHeight="1" x14ac:dyDescent="0.2">
      <c r="A89" s="8">
        <v>835000300</v>
      </c>
      <c r="B89" s="8">
        <v>826076000</v>
      </c>
      <c r="C89" s="9" t="s">
        <v>5</v>
      </c>
      <c r="D89" s="29" t="s">
        <v>6</v>
      </c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</row>
    <row r="90" spans="1:28" ht="18" customHeight="1" x14ac:dyDescent="0.2">
      <c r="A90" s="8">
        <v>839000360</v>
      </c>
      <c r="B90" s="8">
        <v>213544035</v>
      </c>
      <c r="C90" s="9" t="s">
        <v>259</v>
      </c>
      <c r="D90" s="29" t="s">
        <v>487</v>
      </c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</row>
    <row r="91" spans="1:28" ht="18" customHeight="1" x14ac:dyDescent="0.2">
      <c r="A91" s="8">
        <v>845000021</v>
      </c>
      <c r="B91" s="8">
        <v>119797000</v>
      </c>
      <c r="C91" s="9" t="s">
        <v>165</v>
      </c>
      <c r="D91" s="29" t="s">
        <v>399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</row>
    <row r="92" spans="1:28" ht="18" customHeight="1" x14ac:dyDescent="0.2">
      <c r="A92" s="8">
        <v>860512780</v>
      </c>
      <c r="B92" s="8">
        <v>822000000</v>
      </c>
      <c r="C92" s="9" t="s">
        <v>52</v>
      </c>
      <c r="D92" s="29" t="s">
        <v>97</v>
      </c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</row>
    <row r="93" spans="1:28" ht="18" customHeight="1" x14ac:dyDescent="0.2">
      <c r="A93" s="8">
        <v>890000432</v>
      </c>
      <c r="B93" s="8">
        <v>126663000</v>
      </c>
      <c r="C93" s="9" t="s">
        <v>7</v>
      </c>
      <c r="D93" s="29" t="s">
        <v>96</v>
      </c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</row>
    <row r="94" spans="1:28" ht="18" customHeight="1" x14ac:dyDescent="0.2">
      <c r="A94" s="8">
        <v>890000464</v>
      </c>
      <c r="B94" s="8">
        <v>210163001</v>
      </c>
      <c r="C94" s="9" t="s">
        <v>167</v>
      </c>
      <c r="D94" s="29" t="s">
        <v>401</v>
      </c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</row>
    <row r="95" spans="1:28" ht="18" customHeight="1" x14ac:dyDescent="0.2">
      <c r="A95" s="8">
        <v>890001639</v>
      </c>
      <c r="B95" s="8">
        <v>116363000</v>
      </c>
      <c r="C95" s="9" t="s">
        <v>289</v>
      </c>
      <c r="D95" s="29" t="s">
        <v>515</v>
      </c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</row>
    <row r="96" spans="1:28" ht="18" customHeight="1" x14ac:dyDescent="0.2">
      <c r="A96" s="8">
        <v>890072044</v>
      </c>
      <c r="B96" s="8">
        <v>218673686</v>
      </c>
      <c r="C96" s="9" t="s">
        <v>251</v>
      </c>
      <c r="D96" s="29" t="s">
        <v>479</v>
      </c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</row>
    <row r="97" spans="1:28" ht="18" customHeight="1" x14ac:dyDescent="0.2">
      <c r="A97" s="8">
        <v>890102006</v>
      </c>
      <c r="B97" s="8">
        <v>110808000</v>
      </c>
      <c r="C97" s="9" t="s">
        <v>168</v>
      </c>
      <c r="D97" s="29" t="s">
        <v>402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</row>
    <row r="98" spans="1:28" ht="18" customHeight="1" x14ac:dyDescent="0.2">
      <c r="A98" s="8">
        <v>890102018</v>
      </c>
      <c r="B98" s="8">
        <v>210108001</v>
      </c>
      <c r="C98" s="9" t="s">
        <v>310</v>
      </c>
      <c r="D98" s="29" t="s">
        <v>535</v>
      </c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</row>
    <row r="99" spans="1:28" ht="18" customHeight="1" x14ac:dyDescent="0.2">
      <c r="A99" s="8">
        <v>890102257</v>
      </c>
      <c r="B99" s="8">
        <v>121708000</v>
      </c>
      <c r="C99" s="9" t="s">
        <v>8</v>
      </c>
      <c r="D99" s="29" t="s">
        <v>9</v>
      </c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</row>
    <row r="100" spans="1:28" ht="18" customHeight="1" x14ac:dyDescent="0.2">
      <c r="A100" s="8">
        <v>890106291</v>
      </c>
      <c r="B100" s="8">
        <v>215808758</v>
      </c>
      <c r="C100" s="9" t="s">
        <v>196</v>
      </c>
      <c r="D100" s="29" t="s">
        <v>427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</row>
    <row r="101" spans="1:28" ht="18" customHeight="1" x14ac:dyDescent="0.2">
      <c r="A101" s="8">
        <v>890114335</v>
      </c>
      <c r="B101" s="8">
        <v>213308433</v>
      </c>
      <c r="C101" s="9" t="s">
        <v>252</v>
      </c>
      <c r="D101" s="29" t="s">
        <v>480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</row>
    <row r="102" spans="1:28" ht="18" customHeight="1" x14ac:dyDescent="0.2">
      <c r="A102" s="8">
        <v>890201190</v>
      </c>
      <c r="B102" s="8">
        <v>217568575</v>
      </c>
      <c r="C102" s="9" t="s">
        <v>169</v>
      </c>
      <c r="D102" s="29" t="s">
        <v>403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1:28" ht="18" customHeight="1" x14ac:dyDescent="0.2">
      <c r="A103" s="8">
        <v>890201213</v>
      </c>
      <c r="B103" s="8">
        <v>128868000</v>
      </c>
      <c r="C103" s="9" t="s">
        <v>53</v>
      </c>
      <c r="D103" s="29" t="s">
        <v>10</v>
      </c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</row>
    <row r="104" spans="1:28" ht="18" customHeight="1" x14ac:dyDescent="0.2">
      <c r="A104" s="8">
        <v>890201222</v>
      </c>
      <c r="B104" s="8">
        <v>210168001</v>
      </c>
      <c r="C104" s="9" t="s">
        <v>253</v>
      </c>
      <c r="D104" s="29" t="s">
        <v>481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</row>
    <row r="105" spans="1:28" ht="18" customHeight="1" x14ac:dyDescent="0.2">
      <c r="A105" s="8">
        <v>890201235</v>
      </c>
      <c r="B105" s="8">
        <v>116868000</v>
      </c>
      <c r="C105" s="9" t="s">
        <v>170</v>
      </c>
      <c r="D105" s="45" t="s">
        <v>555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</row>
    <row r="106" spans="1:28" ht="18" customHeight="1" x14ac:dyDescent="0.2">
      <c r="A106" s="8">
        <v>890201900</v>
      </c>
      <c r="B106" s="8">
        <v>218168081</v>
      </c>
      <c r="C106" s="9" t="s">
        <v>171</v>
      </c>
      <c r="D106" s="29" t="s">
        <v>404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</row>
    <row r="107" spans="1:28" ht="18" customHeight="1" x14ac:dyDescent="0.2">
      <c r="A107" s="8">
        <v>890204537</v>
      </c>
      <c r="B107" s="8">
        <v>211868418</v>
      </c>
      <c r="C107" s="9" t="s">
        <v>172</v>
      </c>
      <c r="D107" s="29" t="s">
        <v>405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</row>
    <row r="108" spans="1:28" ht="18" customHeight="1" x14ac:dyDescent="0.2">
      <c r="A108" s="8">
        <v>890204643</v>
      </c>
      <c r="B108" s="8">
        <v>215568655</v>
      </c>
      <c r="C108" s="9" t="s">
        <v>173</v>
      </c>
      <c r="D108" s="29" t="s">
        <v>406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</row>
    <row r="109" spans="1:28" ht="18" customHeight="1" x14ac:dyDescent="0.2">
      <c r="A109" s="8">
        <v>890204646</v>
      </c>
      <c r="B109" s="8">
        <v>211568615</v>
      </c>
      <c r="C109" s="9" t="s">
        <v>197</v>
      </c>
      <c r="D109" s="29" t="s">
        <v>428</v>
      </c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</row>
    <row r="110" spans="1:28" ht="18" customHeight="1" x14ac:dyDescent="0.2">
      <c r="A110" s="8">
        <v>890204802</v>
      </c>
      <c r="B110" s="8">
        <v>210768307</v>
      </c>
      <c r="C110" s="9" t="s">
        <v>174</v>
      </c>
      <c r="D110" s="29" t="s">
        <v>407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</row>
    <row r="111" spans="1:28" ht="18" customHeight="1" x14ac:dyDescent="0.2">
      <c r="A111" s="8">
        <v>890205176</v>
      </c>
      <c r="B111" s="8">
        <v>217668276</v>
      </c>
      <c r="C111" s="9" t="s">
        <v>175</v>
      </c>
      <c r="D111" s="29" t="s">
        <v>408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</row>
    <row r="112" spans="1:28" ht="18" customHeight="1" x14ac:dyDescent="0.2">
      <c r="A112" s="8">
        <v>890205383</v>
      </c>
      <c r="B112" s="8">
        <v>214768547</v>
      </c>
      <c r="C112" s="9" t="s">
        <v>254</v>
      </c>
      <c r="D112" s="29" t="s">
        <v>482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</row>
    <row r="113" spans="1:28" ht="18" customHeight="1" x14ac:dyDescent="0.2">
      <c r="A113" s="8">
        <v>890210951</v>
      </c>
      <c r="B113" s="8">
        <v>216768867</v>
      </c>
      <c r="C113" s="9" t="s">
        <v>176</v>
      </c>
      <c r="D113" s="29" t="s">
        <v>409</v>
      </c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</row>
    <row r="114" spans="1:28" ht="18" customHeight="1" x14ac:dyDescent="0.2">
      <c r="A114" s="8">
        <v>890399010</v>
      </c>
      <c r="B114" s="8">
        <v>120676000</v>
      </c>
      <c r="C114" s="9" t="s">
        <v>11</v>
      </c>
      <c r="D114" s="29" t="s">
        <v>76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</row>
    <row r="115" spans="1:28" ht="18" customHeight="1" x14ac:dyDescent="0.2">
      <c r="A115" s="8">
        <v>890399011</v>
      </c>
      <c r="B115" s="8">
        <v>210176001</v>
      </c>
      <c r="C115" s="9" t="s">
        <v>177</v>
      </c>
      <c r="D115" s="29" t="s">
        <v>410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</row>
    <row r="116" spans="1:28" ht="18" customHeight="1" x14ac:dyDescent="0.2">
      <c r="A116" s="8">
        <v>890399025</v>
      </c>
      <c r="B116" s="8">
        <v>219276892</v>
      </c>
      <c r="C116" s="9" t="s">
        <v>208</v>
      </c>
      <c r="D116" s="29" t="s">
        <v>437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</row>
    <row r="117" spans="1:28" ht="18" customHeight="1" x14ac:dyDescent="0.2">
      <c r="A117" s="8">
        <v>890399029</v>
      </c>
      <c r="B117" s="8">
        <v>117676000</v>
      </c>
      <c r="C117" s="9" t="s">
        <v>178</v>
      </c>
      <c r="D117" s="29" t="s">
        <v>411</v>
      </c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</row>
    <row r="118" spans="1:28" ht="18" customHeight="1" x14ac:dyDescent="0.2">
      <c r="A118" s="8">
        <v>890399045</v>
      </c>
      <c r="B118" s="8">
        <v>210976109</v>
      </c>
      <c r="C118" s="9" t="s">
        <v>292</v>
      </c>
      <c r="D118" s="29" t="s">
        <v>518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</row>
    <row r="119" spans="1:28" ht="18" customHeight="1" x14ac:dyDescent="0.2">
      <c r="A119" s="8">
        <v>890399046</v>
      </c>
      <c r="B119" s="8">
        <v>216476364</v>
      </c>
      <c r="C119" s="9" t="s">
        <v>179</v>
      </c>
      <c r="D119" s="29" t="s">
        <v>412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</row>
    <row r="120" spans="1:28" ht="18" customHeight="1" x14ac:dyDescent="0.2">
      <c r="A120" s="8">
        <v>890480059</v>
      </c>
      <c r="B120" s="8">
        <v>111313000</v>
      </c>
      <c r="C120" s="9" t="s">
        <v>180</v>
      </c>
      <c r="D120" s="29" t="s">
        <v>413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</row>
    <row r="121" spans="1:28" ht="18" customHeight="1" x14ac:dyDescent="0.2">
      <c r="A121" s="8">
        <v>890480123</v>
      </c>
      <c r="B121" s="8">
        <v>122613000</v>
      </c>
      <c r="C121" s="9" t="s">
        <v>12</v>
      </c>
      <c r="D121" s="29" t="s">
        <v>74</v>
      </c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</row>
    <row r="122" spans="1:28" ht="18" customHeight="1" x14ac:dyDescent="0.2">
      <c r="A122" s="8">
        <v>890480184</v>
      </c>
      <c r="B122" s="8">
        <v>210113001</v>
      </c>
      <c r="C122" s="9" t="s">
        <v>311</v>
      </c>
      <c r="D122" s="46" t="s">
        <v>556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</row>
    <row r="123" spans="1:28" ht="18" customHeight="1" x14ac:dyDescent="0.2">
      <c r="A123" s="8">
        <v>890480203</v>
      </c>
      <c r="B123" s="8">
        <v>217013670</v>
      </c>
      <c r="C123" s="15" t="s">
        <v>324</v>
      </c>
      <c r="D123" s="29" t="s">
        <v>543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</row>
    <row r="124" spans="1:28" ht="18" customHeight="1" x14ac:dyDescent="0.2">
      <c r="A124" s="8">
        <v>890500622</v>
      </c>
      <c r="B124" s="8">
        <v>125354000</v>
      </c>
      <c r="C124" s="9" t="s">
        <v>330</v>
      </c>
      <c r="D124" s="29" t="s">
        <v>13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</row>
    <row r="125" spans="1:28" ht="18" customHeight="1" x14ac:dyDescent="0.2">
      <c r="A125" s="8">
        <v>890501362</v>
      </c>
      <c r="B125" s="8">
        <v>212054820</v>
      </c>
      <c r="C125" s="9" t="s">
        <v>181</v>
      </c>
      <c r="D125" s="29" t="s">
        <v>414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</row>
    <row r="126" spans="1:28" ht="18" customHeight="1" x14ac:dyDescent="0.2">
      <c r="A126" s="8">
        <v>890501434</v>
      </c>
      <c r="B126" s="8">
        <v>210154001</v>
      </c>
      <c r="C126" s="9" t="s">
        <v>182</v>
      </c>
      <c r="D126" s="29" t="s">
        <v>415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</row>
    <row r="127" spans="1:28" ht="18" customHeight="1" x14ac:dyDescent="0.2">
      <c r="A127" s="8">
        <v>890501510</v>
      </c>
      <c r="B127" s="8">
        <v>125454000</v>
      </c>
      <c r="C127" s="9" t="s">
        <v>14</v>
      </c>
      <c r="D127" s="29" t="s">
        <v>70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</row>
    <row r="128" spans="1:28" ht="18" customHeight="1" x14ac:dyDescent="0.2">
      <c r="A128" s="8">
        <v>890501876</v>
      </c>
      <c r="B128" s="8">
        <v>217354673</v>
      </c>
      <c r="C128" s="9" t="s">
        <v>269</v>
      </c>
      <c r="D128" s="29" t="s">
        <v>497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</row>
    <row r="129" spans="1:28" ht="18" customHeight="1" x14ac:dyDescent="0.2">
      <c r="A129" s="8">
        <v>890505662</v>
      </c>
      <c r="B129" s="8">
        <v>219954099</v>
      </c>
      <c r="C129" s="9" t="s">
        <v>183</v>
      </c>
      <c r="D129" s="29" t="s">
        <v>416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</row>
    <row r="130" spans="1:28" ht="18" customHeight="1" x14ac:dyDescent="0.2">
      <c r="A130" s="8">
        <v>890680008</v>
      </c>
      <c r="B130" s="8">
        <v>219025290</v>
      </c>
      <c r="C130" s="9" t="s">
        <v>255</v>
      </c>
      <c r="D130" s="29" t="s">
        <v>483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</row>
    <row r="131" spans="1:28" ht="18" customHeight="1" x14ac:dyDescent="0.2">
      <c r="A131" s="8">
        <v>890680062</v>
      </c>
      <c r="B131" s="8">
        <v>127625000</v>
      </c>
      <c r="C131" s="9" t="s">
        <v>15</v>
      </c>
      <c r="D131" s="29" t="s">
        <v>16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</row>
    <row r="132" spans="1:28" ht="18" customHeight="1" x14ac:dyDescent="0.2">
      <c r="A132" s="8">
        <v>890680378</v>
      </c>
      <c r="B132" s="8">
        <v>210725307</v>
      </c>
      <c r="C132" s="9" t="s">
        <v>256</v>
      </c>
      <c r="D132" s="29" t="s">
        <v>484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</row>
    <row r="133" spans="1:28" ht="18" customHeight="1" x14ac:dyDescent="0.2">
      <c r="A133" s="8">
        <v>890700640</v>
      </c>
      <c r="B133" s="8">
        <v>129373000</v>
      </c>
      <c r="C133" s="9" t="s">
        <v>17</v>
      </c>
      <c r="D133" s="29" t="s">
        <v>68</v>
      </c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</row>
    <row r="134" spans="1:28" ht="18" customHeight="1" x14ac:dyDescent="0.2">
      <c r="A134" s="8">
        <v>890700942</v>
      </c>
      <c r="B134" s="8">
        <v>210473504</v>
      </c>
      <c r="C134" s="9" t="s">
        <v>220</v>
      </c>
      <c r="D134" s="29" t="s">
        <v>449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</row>
    <row r="135" spans="1:28" ht="18" customHeight="1" x14ac:dyDescent="0.2">
      <c r="A135" s="8">
        <v>890700961</v>
      </c>
      <c r="B135" s="8">
        <v>212673026</v>
      </c>
      <c r="C135" s="9" t="s">
        <v>221</v>
      </c>
      <c r="D135" s="29" t="s">
        <v>450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</row>
    <row r="136" spans="1:28" ht="18" customHeight="1" x14ac:dyDescent="0.2">
      <c r="A136" s="8">
        <v>890701077</v>
      </c>
      <c r="B136" s="8">
        <v>218573585</v>
      </c>
      <c r="C136" s="9" t="s">
        <v>184</v>
      </c>
      <c r="D136" s="31" t="s">
        <v>553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</row>
    <row r="137" spans="1:28" ht="18" customHeight="1" x14ac:dyDescent="0.2">
      <c r="A137" s="8">
        <v>890701933</v>
      </c>
      <c r="B137" s="8">
        <v>214973449</v>
      </c>
      <c r="C137" s="9" t="s">
        <v>185</v>
      </c>
      <c r="D137" s="29" t="s">
        <v>417</v>
      </c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</row>
    <row r="138" spans="1:28" ht="18" customHeight="1" x14ac:dyDescent="0.2">
      <c r="A138" s="8">
        <v>890702015</v>
      </c>
      <c r="B138" s="8">
        <v>211973319</v>
      </c>
      <c r="C138" s="9" t="s">
        <v>186</v>
      </c>
      <c r="D138" s="29" t="s">
        <v>418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</row>
    <row r="139" spans="1:28" ht="18" customHeight="1" x14ac:dyDescent="0.2">
      <c r="A139" s="8">
        <v>890702027</v>
      </c>
      <c r="B139" s="8">
        <v>216873268</v>
      </c>
      <c r="C139" s="9" t="s">
        <v>187</v>
      </c>
      <c r="D139" s="29" t="s">
        <v>419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</row>
    <row r="140" spans="1:28" ht="18" customHeight="1" x14ac:dyDescent="0.2">
      <c r="A140" s="8">
        <v>890702038</v>
      </c>
      <c r="B140" s="8">
        <v>216373563</v>
      </c>
      <c r="C140" s="9" t="s">
        <v>188</v>
      </c>
      <c r="D140" s="29" t="s">
        <v>420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</row>
    <row r="141" spans="1:28" ht="18" customHeight="1" x14ac:dyDescent="0.2">
      <c r="A141" s="8">
        <v>890801052</v>
      </c>
      <c r="B141" s="8">
        <v>111717000</v>
      </c>
      <c r="C141" s="9" t="s">
        <v>222</v>
      </c>
      <c r="D141" s="29" t="s">
        <v>451</v>
      </c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</row>
    <row r="142" spans="1:28" ht="18" customHeight="1" x14ac:dyDescent="0.2">
      <c r="A142" s="8">
        <v>890801053</v>
      </c>
      <c r="B142" s="8">
        <v>210117001</v>
      </c>
      <c r="C142" s="9" t="s">
        <v>223</v>
      </c>
      <c r="D142" s="29" t="s">
        <v>452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</row>
    <row r="143" spans="1:28" ht="18" customHeight="1" x14ac:dyDescent="0.2">
      <c r="A143" s="8">
        <v>890801063</v>
      </c>
      <c r="B143" s="8">
        <v>27017000</v>
      </c>
      <c r="C143" s="9" t="s">
        <v>18</v>
      </c>
      <c r="D143" s="47" t="s">
        <v>588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</row>
    <row r="144" spans="1:28" ht="18" customHeight="1" x14ac:dyDescent="0.2">
      <c r="A144" s="8">
        <v>890801130</v>
      </c>
      <c r="B144" s="8">
        <v>218017380</v>
      </c>
      <c r="C144" s="9" t="s">
        <v>257</v>
      </c>
      <c r="D144" s="29" t="s">
        <v>485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</row>
    <row r="145" spans="1:28" ht="18" customHeight="1" x14ac:dyDescent="0.2">
      <c r="A145" s="8">
        <v>890801145</v>
      </c>
      <c r="B145" s="8">
        <v>214217442</v>
      </c>
      <c r="C145" s="9" t="s">
        <v>189</v>
      </c>
      <c r="D145" s="29" t="s">
        <v>421</v>
      </c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</row>
    <row r="146" spans="1:28" ht="18" customHeight="1" x14ac:dyDescent="0.2">
      <c r="A146" s="8">
        <v>890801152</v>
      </c>
      <c r="B146" s="8">
        <v>217317873</v>
      </c>
      <c r="C146" s="9" t="s">
        <v>268</v>
      </c>
      <c r="D146" s="29" t="s">
        <v>496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</row>
    <row r="147" spans="1:28" ht="18" customHeight="1" x14ac:dyDescent="0.2">
      <c r="A147" s="8">
        <v>890900286</v>
      </c>
      <c r="B147" s="8">
        <v>110505000</v>
      </c>
      <c r="C147" s="9" t="s">
        <v>190</v>
      </c>
      <c r="D147" s="29" t="s">
        <v>422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</row>
    <row r="148" spans="1:28" ht="18" customHeight="1" x14ac:dyDescent="0.2">
      <c r="A148" s="8">
        <v>890905211</v>
      </c>
      <c r="B148" s="8">
        <v>210105001</v>
      </c>
      <c r="C148" s="9" t="s">
        <v>224</v>
      </c>
      <c r="D148" s="29" t="s">
        <v>453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</row>
    <row r="149" spans="1:28" ht="18" customHeight="1" thickBot="1" x14ac:dyDescent="0.25">
      <c r="A149" s="8">
        <v>890907106</v>
      </c>
      <c r="B149" s="8">
        <v>216605266</v>
      </c>
      <c r="C149" s="9" t="s">
        <v>191</v>
      </c>
      <c r="D149" s="29" t="s">
        <v>423</v>
      </c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</row>
    <row r="150" spans="1:28" ht="18" customHeight="1" thickBot="1" x14ac:dyDescent="0.25">
      <c r="A150" s="8">
        <v>890907317</v>
      </c>
      <c r="B150" s="8">
        <v>211505615</v>
      </c>
      <c r="C150" s="9" t="s">
        <v>229</v>
      </c>
      <c r="D150" s="44" t="s">
        <v>558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</row>
    <row r="151" spans="1:28" ht="18" customHeight="1" x14ac:dyDescent="0.2">
      <c r="A151" s="8">
        <v>890980040</v>
      </c>
      <c r="B151" s="8">
        <v>120205000</v>
      </c>
      <c r="C151" s="9" t="s">
        <v>19</v>
      </c>
      <c r="D151" s="29" t="s">
        <v>93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</row>
    <row r="152" spans="1:28" ht="18" customHeight="1" x14ac:dyDescent="0.2">
      <c r="A152" s="8">
        <v>890980093</v>
      </c>
      <c r="B152" s="8">
        <v>216005360</v>
      </c>
      <c r="C152" s="9" t="s">
        <v>192</v>
      </c>
      <c r="D152" s="31" t="s">
        <v>557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</row>
    <row r="153" spans="1:28" ht="18" customHeight="1" x14ac:dyDescent="0.2">
      <c r="A153" s="8">
        <v>890980095</v>
      </c>
      <c r="B153" s="8">
        <v>214505045</v>
      </c>
      <c r="C153" s="9" t="s">
        <v>230</v>
      </c>
      <c r="D153" s="29" t="s">
        <v>458</v>
      </c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</row>
    <row r="154" spans="1:28" ht="18" customHeight="1" x14ac:dyDescent="0.2">
      <c r="A154" s="8">
        <v>890980112</v>
      </c>
      <c r="B154" s="8">
        <v>218805088</v>
      </c>
      <c r="C154" s="9" t="s">
        <v>193</v>
      </c>
      <c r="D154" s="29" t="s">
        <v>424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</row>
    <row r="155" spans="1:28" ht="18" customHeight="1" x14ac:dyDescent="0.2">
      <c r="A155" s="8">
        <v>890980331</v>
      </c>
      <c r="B155" s="8">
        <v>213105631</v>
      </c>
      <c r="C155" s="9" t="s">
        <v>231</v>
      </c>
      <c r="D155" s="29" t="s">
        <v>459</v>
      </c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</row>
    <row r="156" spans="1:28" ht="18" customHeight="1" x14ac:dyDescent="0.2">
      <c r="A156" s="8">
        <v>890980781</v>
      </c>
      <c r="B156" s="8">
        <v>210905809</v>
      </c>
      <c r="C156" s="9" t="s">
        <v>194</v>
      </c>
      <c r="D156" s="29" t="s">
        <v>425</v>
      </c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</row>
    <row r="157" spans="1:28" ht="18" customHeight="1" x14ac:dyDescent="0.2">
      <c r="A157" s="8">
        <v>890981000</v>
      </c>
      <c r="B157" s="8">
        <v>218505585</v>
      </c>
      <c r="C157" s="9" t="s">
        <v>290</v>
      </c>
      <c r="D157" s="29" t="s">
        <v>516</v>
      </c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</row>
    <row r="158" spans="1:28" ht="18" customHeight="1" x14ac:dyDescent="0.2">
      <c r="A158" s="8">
        <v>890981107</v>
      </c>
      <c r="B158" s="8">
        <v>214205142</v>
      </c>
      <c r="C158" s="9" t="s">
        <v>300</v>
      </c>
      <c r="D158" s="29" t="s">
        <v>525</v>
      </c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</row>
    <row r="159" spans="1:28" ht="18" customHeight="1" x14ac:dyDescent="0.2">
      <c r="A159" s="8">
        <v>890981138</v>
      </c>
      <c r="B159" s="8">
        <v>213705837</v>
      </c>
      <c r="C159" s="9" t="s">
        <v>281</v>
      </c>
      <c r="D159" s="29" t="s">
        <v>508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</row>
    <row r="160" spans="1:28" ht="18" customHeight="1" x14ac:dyDescent="0.2">
      <c r="A160" s="8">
        <v>890981518</v>
      </c>
      <c r="B160" s="8">
        <v>213105031</v>
      </c>
      <c r="C160" s="9" t="s">
        <v>260</v>
      </c>
      <c r="D160" s="29" t="s">
        <v>488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</row>
    <row r="161" spans="1:28" ht="18" customHeight="1" x14ac:dyDescent="0.2">
      <c r="A161" s="8">
        <v>890983906</v>
      </c>
      <c r="B161" s="8">
        <v>219105591</v>
      </c>
      <c r="C161" s="9" t="s">
        <v>301</v>
      </c>
      <c r="D161" s="29" t="s">
        <v>526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</row>
    <row r="162" spans="1:28" ht="18" customHeight="1" x14ac:dyDescent="0.2">
      <c r="A162" s="8">
        <v>890984265</v>
      </c>
      <c r="B162" s="8">
        <v>219305893</v>
      </c>
      <c r="C162" s="9" t="s">
        <v>291</v>
      </c>
      <c r="D162" s="29" t="s">
        <v>517</v>
      </c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</row>
    <row r="163" spans="1:28" ht="18" customHeight="1" x14ac:dyDescent="0.2">
      <c r="A163" s="8">
        <v>890984312</v>
      </c>
      <c r="B163" s="8">
        <v>210405604</v>
      </c>
      <c r="C163" s="9" t="s">
        <v>273</v>
      </c>
      <c r="D163" s="29" t="s">
        <v>501</v>
      </c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</row>
    <row r="164" spans="1:28" ht="18" customHeight="1" x14ac:dyDescent="0.2">
      <c r="A164" s="8">
        <v>890984415</v>
      </c>
      <c r="B164" s="8">
        <v>210705107</v>
      </c>
      <c r="C164" s="9" t="s">
        <v>116</v>
      </c>
      <c r="D164" s="29" t="s">
        <v>460</v>
      </c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</row>
    <row r="165" spans="1:28" ht="18" customHeight="1" x14ac:dyDescent="0.2">
      <c r="A165" s="8">
        <v>891080031</v>
      </c>
      <c r="B165" s="8">
        <v>27123000</v>
      </c>
      <c r="C165" s="9" t="s">
        <v>329</v>
      </c>
      <c r="D165" s="29" t="s">
        <v>92</v>
      </c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</row>
    <row r="166" spans="1:28" ht="18" customHeight="1" x14ac:dyDescent="0.2">
      <c r="A166" s="8">
        <v>891180009</v>
      </c>
      <c r="B166" s="8">
        <v>210141001</v>
      </c>
      <c r="C166" s="9" t="s">
        <v>232</v>
      </c>
      <c r="D166" s="29" t="s">
        <v>461</v>
      </c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</row>
    <row r="167" spans="1:28" ht="18" customHeight="1" x14ac:dyDescent="0.2">
      <c r="A167" s="8">
        <v>891180021</v>
      </c>
      <c r="B167" s="8">
        <v>212441524</v>
      </c>
      <c r="C167" s="9" t="s">
        <v>195</v>
      </c>
      <c r="D167" s="29" t="s">
        <v>426</v>
      </c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</row>
    <row r="168" spans="1:28" ht="18" customHeight="1" x14ac:dyDescent="0.2">
      <c r="A168" s="8">
        <v>891180022</v>
      </c>
      <c r="B168" s="8">
        <v>219841298</v>
      </c>
      <c r="C168" s="9" t="s">
        <v>279</v>
      </c>
      <c r="D168" s="29" t="s">
        <v>506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</row>
    <row r="169" spans="1:28" ht="18" customHeight="1" x14ac:dyDescent="0.2">
      <c r="A169" s="8">
        <v>891180070</v>
      </c>
      <c r="B169" s="8">
        <v>211641016</v>
      </c>
      <c r="C169" s="9" t="s">
        <v>233</v>
      </c>
      <c r="D169" s="29" t="s">
        <v>462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</row>
    <row r="170" spans="1:28" ht="18" customHeight="1" x14ac:dyDescent="0.2">
      <c r="A170" s="8">
        <v>891180077</v>
      </c>
      <c r="B170" s="8">
        <v>215141551</v>
      </c>
      <c r="C170" s="9" t="s">
        <v>234</v>
      </c>
      <c r="D170" s="29" t="s">
        <v>463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</row>
    <row r="171" spans="1:28" ht="18" customHeight="1" x14ac:dyDescent="0.2">
      <c r="A171" s="8">
        <v>891180084</v>
      </c>
      <c r="B171" s="8">
        <v>26141000</v>
      </c>
      <c r="C171" s="9" t="s">
        <v>332</v>
      </c>
      <c r="D171" s="29" t="s">
        <v>22</v>
      </c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</row>
    <row r="172" spans="1:28" ht="18" customHeight="1" x14ac:dyDescent="0.2">
      <c r="A172" s="8">
        <v>891190346</v>
      </c>
      <c r="B172" s="8">
        <v>26318000</v>
      </c>
      <c r="C172" s="9" t="s">
        <v>23</v>
      </c>
      <c r="D172" s="29" t="s">
        <v>24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</row>
    <row r="173" spans="1:28" ht="18" customHeight="1" x14ac:dyDescent="0.2">
      <c r="A173" s="8">
        <v>891200916</v>
      </c>
      <c r="B173" s="8">
        <v>213552835</v>
      </c>
      <c r="C173" s="9" t="s">
        <v>235</v>
      </c>
      <c r="D173" s="29" t="s">
        <v>464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</row>
    <row r="174" spans="1:28" ht="18" customHeight="1" x14ac:dyDescent="0.2">
      <c r="A174" s="8">
        <v>891280000</v>
      </c>
      <c r="B174" s="8">
        <v>210152001</v>
      </c>
      <c r="C174" s="9" t="s">
        <v>198</v>
      </c>
      <c r="D174" s="29" t="s">
        <v>429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</row>
    <row r="175" spans="1:28" ht="18" customHeight="1" x14ac:dyDescent="0.2">
      <c r="A175" s="8">
        <v>891380007</v>
      </c>
      <c r="B175" s="8">
        <v>212076520</v>
      </c>
      <c r="C175" s="9" t="s">
        <v>199</v>
      </c>
      <c r="D175" s="29" t="s">
        <v>430</v>
      </c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</row>
    <row r="176" spans="1:28" ht="18" customHeight="1" x14ac:dyDescent="0.2">
      <c r="A176" s="8">
        <v>891380033</v>
      </c>
      <c r="B176" s="8">
        <v>211176111</v>
      </c>
      <c r="C176" s="9" t="s">
        <v>200</v>
      </c>
      <c r="D176" s="29" t="s">
        <v>71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</row>
    <row r="177" spans="1:28" ht="18" customHeight="1" x14ac:dyDescent="0.2">
      <c r="A177" s="8">
        <v>891480030</v>
      </c>
      <c r="B177" s="8">
        <v>210166001</v>
      </c>
      <c r="C177" s="9" t="s">
        <v>236</v>
      </c>
      <c r="D177" s="29" t="s">
        <v>465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</row>
    <row r="178" spans="1:28" ht="18" customHeight="1" x14ac:dyDescent="0.2">
      <c r="A178" s="8">
        <v>891480035</v>
      </c>
      <c r="B178" s="8">
        <v>24666000</v>
      </c>
      <c r="C178" s="15" t="s">
        <v>319</v>
      </c>
      <c r="D178" s="29" t="s">
        <v>75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</row>
    <row r="179" spans="1:28" ht="18" customHeight="1" x14ac:dyDescent="0.2">
      <c r="A179" s="8">
        <v>891480085</v>
      </c>
      <c r="B179" s="8">
        <v>116666000</v>
      </c>
      <c r="C179" s="9" t="s">
        <v>261</v>
      </c>
      <c r="D179" s="29" t="s">
        <v>489</v>
      </c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</row>
    <row r="180" spans="1:28" ht="18" customHeight="1" x14ac:dyDescent="0.2">
      <c r="A180" s="8">
        <v>891500319</v>
      </c>
      <c r="B180" s="8">
        <v>27219000</v>
      </c>
      <c r="C180" s="9" t="s">
        <v>26</v>
      </c>
      <c r="D180" s="31" t="s">
        <v>550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</row>
    <row r="181" spans="1:28" ht="18" customHeight="1" x14ac:dyDescent="0.2">
      <c r="A181" s="8">
        <v>891580006</v>
      </c>
      <c r="B181" s="8">
        <v>210119001</v>
      </c>
      <c r="C181" s="9" t="s">
        <v>237</v>
      </c>
      <c r="D181" s="31" t="s">
        <v>560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</row>
    <row r="182" spans="1:28" ht="18" customHeight="1" x14ac:dyDescent="0.2">
      <c r="A182" s="8">
        <v>891580016</v>
      </c>
      <c r="B182" s="8">
        <v>111919000</v>
      </c>
      <c r="C182" s="9" t="s">
        <v>302</v>
      </c>
      <c r="D182" s="29" t="s">
        <v>527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</row>
    <row r="183" spans="1:28" ht="18" customHeight="1" x14ac:dyDescent="0.2">
      <c r="A183" s="8">
        <v>891680010</v>
      </c>
      <c r="B183" s="8">
        <v>112727000</v>
      </c>
      <c r="C183" s="9" t="s">
        <v>309</v>
      </c>
      <c r="D183" s="29" t="s">
        <v>534</v>
      </c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</row>
    <row r="184" spans="1:28" ht="18" customHeight="1" x14ac:dyDescent="0.2">
      <c r="A184" s="8">
        <v>891680011</v>
      </c>
      <c r="B184" s="8">
        <v>210127001</v>
      </c>
      <c r="C184" s="9" t="s">
        <v>270</v>
      </c>
      <c r="D184" s="29" t="s">
        <v>498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</row>
    <row r="185" spans="1:28" ht="18" customHeight="1" x14ac:dyDescent="0.2">
      <c r="A185" s="8">
        <v>891680089</v>
      </c>
      <c r="B185" s="8">
        <v>28327000</v>
      </c>
      <c r="C185" s="9" t="s">
        <v>314</v>
      </c>
      <c r="D185" s="29" t="s">
        <v>67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</row>
    <row r="186" spans="1:28" ht="18" customHeight="1" x14ac:dyDescent="0.2">
      <c r="A186" s="8">
        <v>891780009</v>
      </c>
      <c r="B186" s="8">
        <v>210147001</v>
      </c>
      <c r="C186" s="9" t="s">
        <v>312</v>
      </c>
      <c r="D186" s="29" t="s">
        <v>536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</row>
    <row r="187" spans="1:28" ht="18" customHeight="1" x14ac:dyDescent="0.2">
      <c r="A187" s="8">
        <v>891780043</v>
      </c>
      <c r="B187" s="8">
        <v>218947189</v>
      </c>
      <c r="C187" s="9" t="s">
        <v>238</v>
      </c>
      <c r="D187" s="29" t="s">
        <v>466</v>
      </c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</row>
    <row r="188" spans="1:28" ht="18" customHeight="1" x14ac:dyDescent="0.2">
      <c r="A188" s="8">
        <v>891780103</v>
      </c>
      <c r="B188" s="8">
        <v>214547745</v>
      </c>
      <c r="C188" s="9" t="s">
        <v>308</v>
      </c>
      <c r="D188" s="29" t="s">
        <v>533</v>
      </c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</row>
    <row r="189" spans="1:28" ht="18" customHeight="1" x14ac:dyDescent="0.2">
      <c r="A189" s="8">
        <v>891780111</v>
      </c>
      <c r="B189" s="8">
        <v>121647000</v>
      </c>
      <c r="C189" s="9" t="s">
        <v>321</v>
      </c>
      <c r="D189" s="29" t="s">
        <v>69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</row>
    <row r="190" spans="1:28" ht="18" customHeight="1" x14ac:dyDescent="0.2">
      <c r="A190" s="8">
        <v>891800330</v>
      </c>
      <c r="B190" s="8">
        <v>27615000</v>
      </c>
      <c r="C190" s="9" t="s">
        <v>328</v>
      </c>
      <c r="D190" s="29" t="s">
        <v>72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</row>
    <row r="191" spans="1:28" ht="18" customHeight="1" x14ac:dyDescent="0.2">
      <c r="A191" s="8">
        <v>891800466</v>
      </c>
      <c r="B191" s="8">
        <v>217215572</v>
      </c>
      <c r="C191" s="9" t="s">
        <v>201</v>
      </c>
      <c r="D191" s="29" t="s">
        <v>431</v>
      </c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</row>
    <row r="192" spans="1:28" ht="18" customHeight="1" x14ac:dyDescent="0.2">
      <c r="A192" s="8">
        <v>891800475</v>
      </c>
      <c r="B192" s="8">
        <v>217615176</v>
      </c>
      <c r="C192" s="9" t="s">
        <v>202</v>
      </c>
      <c r="D192" s="29" t="s">
        <v>432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</row>
    <row r="193" spans="1:28" ht="18" customHeight="1" x14ac:dyDescent="0.2">
      <c r="A193" s="8">
        <v>891800498</v>
      </c>
      <c r="B193" s="8">
        <v>111515000</v>
      </c>
      <c r="C193" s="9" t="s">
        <v>203</v>
      </c>
      <c r="D193" s="31" t="s">
        <v>559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</row>
    <row r="194" spans="1:28" ht="18" customHeight="1" x14ac:dyDescent="0.2">
      <c r="A194" s="8">
        <v>891800846</v>
      </c>
      <c r="B194" s="8">
        <v>210115001</v>
      </c>
      <c r="C194" s="9" t="s">
        <v>204</v>
      </c>
      <c r="D194" s="29" t="s">
        <v>433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</row>
    <row r="195" spans="1:28" ht="18" customHeight="1" x14ac:dyDescent="0.2">
      <c r="A195" s="8">
        <v>891800986</v>
      </c>
      <c r="B195" s="8">
        <v>216115861</v>
      </c>
      <c r="C195" s="9" t="s">
        <v>205</v>
      </c>
      <c r="D195" s="29" t="s">
        <v>434</v>
      </c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</row>
    <row r="196" spans="1:28" ht="18" customHeight="1" x14ac:dyDescent="0.2">
      <c r="A196" s="8">
        <v>891801240</v>
      </c>
      <c r="B196" s="8">
        <v>211615516</v>
      </c>
      <c r="C196" s="9" t="s">
        <v>262</v>
      </c>
      <c r="D196" s="29" t="s">
        <v>490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</row>
    <row r="197" spans="1:28" ht="18" customHeight="1" x14ac:dyDescent="0.2">
      <c r="A197" s="8">
        <v>891801244</v>
      </c>
      <c r="B197" s="8">
        <v>210015600</v>
      </c>
      <c r="C197" s="9" t="s">
        <v>206</v>
      </c>
      <c r="D197" s="29" t="s">
        <v>435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</row>
    <row r="198" spans="1:28" ht="18" customHeight="1" x14ac:dyDescent="0.2">
      <c r="A198" s="8">
        <v>891801362</v>
      </c>
      <c r="B198" s="8">
        <v>210715507</v>
      </c>
      <c r="C198" s="9" t="s">
        <v>263</v>
      </c>
      <c r="D198" s="29" t="s">
        <v>491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</row>
    <row r="199" spans="1:28" ht="18" customHeight="1" x14ac:dyDescent="0.2">
      <c r="A199" s="8">
        <v>891801363</v>
      </c>
      <c r="B199" s="8">
        <v>211215212</v>
      </c>
      <c r="C199" s="9" t="s">
        <v>305</v>
      </c>
      <c r="D199" s="29" t="s">
        <v>530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</row>
    <row r="200" spans="1:28" ht="18" customHeight="1" x14ac:dyDescent="0.2">
      <c r="A200" s="8">
        <v>891801368</v>
      </c>
      <c r="B200" s="8">
        <v>213115531</v>
      </c>
      <c r="C200" s="9" t="s">
        <v>207</v>
      </c>
      <c r="D200" s="29" t="s">
        <v>436</v>
      </c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</row>
    <row r="201" spans="1:28" ht="18" customHeight="1" x14ac:dyDescent="0.2">
      <c r="A201" s="8">
        <v>891801369</v>
      </c>
      <c r="B201" s="8">
        <v>218115681</v>
      </c>
      <c r="C201" s="9" t="s">
        <v>275</v>
      </c>
      <c r="D201" s="29" t="s">
        <v>502</v>
      </c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</row>
    <row r="202" spans="1:28" ht="18" customHeight="1" x14ac:dyDescent="0.2">
      <c r="A202" s="8">
        <v>891801994</v>
      </c>
      <c r="B202" s="8">
        <v>217615476</v>
      </c>
      <c r="C202" s="9" t="s">
        <v>264</v>
      </c>
      <c r="D202" s="29" t="s">
        <v>492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</row>
    <row r="203" spans="1:28" ht="18" customHeight="1" x14ac:dyDescent="0.2">
      <c r="A203" s="8">
        <v>891855015</v>
      </c>
      <c r="B203" s="8">
        <v>213715537</v>
      </c>
      <c r="C203" s="9" t="s">
        <v>209</v>
      </c>
      <c r="D203" s="29" t="s">
        <v>438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</row>
    <row r="204" spans="1:28" ht="18" customHeight="1" x14ac:dyDescent="0.2">
      <c r="A204" s="8">
        <v>891855017</v>
      </c>
      <c r="B204" s="8">
        <v>210185001</v>
      </c>
      <c r="C204" s="9" t="s">
        <v>239</v>
      </c>
      <c r="D204" s="29" t="s">
        <v>467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</row>
    <row r="205" spans="1:28" ht="18" customHeight="1" x14ac:dyDescent="0.2">
      <c r="A205" s="8">
        <v>891855130</v>
      </c>
      <c r="B205" s="8">
        <v>215915759</v>
      </c>
      <c r="C205" s="9" t="s">
        <v>210</v>
      </c>
      <c r="D205" s="29" t="s">
        <v>439</v>
      </c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</row>
    <row r="206" spans="1:28" ht="18" customHeight="1" x14ac:dyDescent="0.2">
      <c r="A206" s="8">
        <v>891855138</v>
      </c>
      <c r="B206" s="8">
        <v>213815238</v>
      </c>
      <c r="C206" s="9" t="s">
        <v>211</v>
      </c>
      <c r="D206" s="29" t="s">
        <v>440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</row>
    <row r="207" spans="1:28" ht="18" customHeight="1" x14ac:dyDescent="0.2">
      <c r="A207" s="8">
        <v>891855200</v>
      </c>
      <c r="B207" s="8">
        <v>211085010</v>
      </c>
      <c r="C207" s="9" t="s">
        <v>212</v>
      </c>
      <c r="D207" s="29" t="s">
        <v>441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</row>
    <row r="208" spans="1:28" ht="18" customHeight="1" x14ac:dyDescent="0.2">
      <c r="A208" s="8">
        <v>891856131</v>
      </c>
      <c r="B208" s="8">
        <v>219015790</v>
      </c>
      <c r="C208" s="9" t="s">
        <v>240</v>
      </c>
      <c r="D208" s="29" t="s">
        <v>468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</row>
    <row r="209" spans="1:28" ht="18" customHeight="1" x14ac:dyDescent="0.2">
      <c r="A209" s="8">
        <v>891857821</v>
      </c>
      <c r="B209" s="8">
        <v>217315673</v>
      </c>
      <c r="C209" s="9" t="s">
        <v>276</v>
      </c>
      <c r="D209" s="29" t="s">
        <v>503</v>
      </c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</row>
    <row r="210" spans="1:28" ht="18" customHeight="1" x14ac:dyDescent="0.2">
      <c r="A210" s="8">
        <v>891900272</v>
      </c>
      <c r="B210" s="8">
        <v>213476834</v>
      </c>
      <c r="C210" s="9" t="s">
        <v>265</v>
      </c>
      <c r="D210" s="29" t="s">
        <v>493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</row>
    <row r="211" spans="1:28" ht="18" customHeight="1" x14ac:dyDescent="0.2">
      <c r="A211" s="8">
        <v>891900493</v>
      </c>
      <c r="B211" s="8">
        <v>214776147</v>
      </c>
      <c r="C211" s="9" t="s">
        <v>241</v>
      </c>
      <c r="D211" s="29" t="s">
        <v>469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</row>
    <row r="212" spans="1:28" ht="18" customHeight="1" x14ac:dyDescent="0.2">
      <c r="A212" s="8">
        <v>892000148</v>
      </c>
      <c r="B212" s="8">
        <v>115050000</v>
      </c>
      <c r="C212" s="9" t="s">
        <v>306</v>
      </c>
      <c r="D212" s="29" t="s">
        <v>531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</row>
    <row r="213" spans="1:28" ht="18" customHeight="1" x14ac:dyDescent="0.2">
      <c r="A213" s="8">
        <v>892000757</v>
      </c>
      <c r="B213" s="8">
        <v>28450000</v>
      </c>
      <c r="C213" s="9" t="s">
        <v>29</v>
      </c>
      <c r="D213" s="29" t="s">
        <v>95</v>
      </c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</row>
    <row r="214" spans="1:28" ht="18" customHeight="1" x14ac:dyDescent="0.2">
      <c r="A214" s="8">
        <v>892001457</v>
      </c>
      <c r="B214" s="8">
        <v>210650006</v>
      </c>
      <c r="C214" s="9" t="s">
        <v>266</v>
      </c>
      <c r="D214" s="29" t="s">
        <v>494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</row>
    <row r="215" spans="1:28" ht="18" customHeight="1" x14ac:dyDescent="0.2">
      <c r="A215" s="8">
        <v>892099105</v>
      </c>
      <c r="B215" s="8">
        <v>210194001</v>
      </c>
      <c r="C215" s="9" t="s">
        <v>295</v>
      </c>
      <c r="D215" s="29" t="s">
        <v>521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</row>
    <row r="216" spans="1:28" ht="18" customHeight="1" x14ac:dyDescent="0.2">
      <c r="A216" s="8">
        <v>892099149</v>
      </c>
      <c r="B216" s="8">
        <v>119494000</v>
      </c>
      <c r="C216" s="9" t="s">
        <v>296</v>
      </c>
      <c r="D216" s="29" t="s">
        <v>522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</row>
    <row r="217" spans="1:28" ht="18" customHeight="1" x14ac:dyDescent="0.2">
      <c r="A217" s="8">
        <v>892099216</v>
      </c>
      <c r="B217" s="8">
        <v>118585000</v>
      </c>
      <c r="C217" s="9" t="s">
        <v>242</v>
      </c>
      <c r="D217" s="29" t="s">
        <v>470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</row>
    <row r="218" spans="1:28" ht="18" customHeight="1" x14ac:dyDescent="0.2">
      <c r="A218" s="8">
        <v>892099232</v>
      </c>
      <c r="B218" s="8">
        <v>212450124</v>
      </c>
      <c r="C218" s="9" t="s">
        <v>282</v>
      </c>
      <c r="D218" s="29" t="s">
        <v>509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</row>
    <row r="219" spans="1:28" ht="18" customHeight="1" x14ac:dyDescent="0.2">
      <c r="A219" s="8">
        <v>892099242</v>
      </c>
      <c r="B219" s="8">
        <v>210050400</v>
      </c>
      <c r="C219" s="9" t="s">
        <v>297</v>
      </c>
      <c r="D219" s="29" t="s">
        <v>523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</row>
    <row r="220" spans="1:28" ht="18" customHeight="1" x14ac:dyDescent="0.2">
      <c r="A220" s="8">
        <v>892099246</v>
      </c>
      <c r="B220" s="8">
        <v>218650686</v>
      </c>
      <c r="C220" s="9" t="s">
        <v>307</v>
      </c>
      <c r="D220" s="29" t="s">
        <v>532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</row>
    <row r="221" spans="1:28" ht="18" customHeight="1" x14ac:dyDescent="0.2">
      <c r="A221" s="8">
        <v>892099324</v>
      </c>
      <c r="B221" s="8">
        <v>210150001</v>
      </c>
      <c r="C221" s="9" t="s">
        <v>213</v>
      </c>
      <c r="D221" s="29" t="s">
        <v>442</v>
      </c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</row>
    <row r="222" spans="1:28" ht="18" customHeight="1" x14ac:dyDescent="0.2">
      <c r="A222" s="8">
        <v>892099325</v>
      </c>
      <c r="B222" s="8">
        <v>217350573</v>
      </c>
      <c r="C222" s="9" t="s">
        <v>303</v>
      </c>
      <c r="D222" s="29" t="s">
        <v>528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</row>
    <row r="223" spans="1:28" ht="18" customHeight="1" x14ac:dyDescent="0.2">
      <c r="A223" s="8">
        <v>892099392</v>
      </c>
      <c r="B223" s="8">
        <v>213085230</v>
      </c>
      <c r="C223" s="9" t="s">
        <v>214</v>
      </c>
      <c r="D223" s="29" t="s">
        <v>443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</row>
    <row r="224" spans="1:28" ht="18" customHeight="1" x14ac:dyDescent="0.2">
      <c r="A224" s="8">
        <v>892115007</v>
      </c>
      <c r="B224" s="8">
        <v>210144001</v>
      </c>
      <c r="C224" s="9" t="s">
        <v>243</v>
      </c>
      <c r="D224" s="29" t="s">
        <v>471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</row>
    <row r="225" spans="1:28" ht="18" customHeight="1" x14ac:dyDescent="0.2">
      <c r="A225" s="8">
        <v>892115015</v>
      </c>
      <c r="B225" s="8">
        <v>114444000</v>
      </c>
      <c r="C225" s="9" t="s">
        <v>215</v>
      </c>
      <c r="D225" s="29" t="s">
        <v>444</v>
      </c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</row>
    <row r="226" spans="1:28" ht="18" customHeight="1" x14ac:dyDescent="0.2">
      <c r="A226" s="8">
        <v>892115024</v>
      </c>
      <c r="B226" s="8">
        <v>216044560</v>
      </c>
      <c r="C226" s="9" t="s">
        <v>271</v>
      </c>
      <c r="D226" s="29" t="s">
        <v>499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</row>
    <row r="227" spans="1:28" ht="18" customHeight="1" x14ac:dyDescent="0.2">
      <c r="A227" s="8">
        <v>892115029</v>
      </c>
      <c r="B227" s="8">
        <v>129444000</v>
      </c>
      <c r="C227" s="9" t="s">
        <v>30</v>
      </c>
      <c r="D227" s="29" t="s">
        <v>31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</row>
    <row r="228" spans="1:28" ht="18" customHeight="1" x14ac:dyDescent="0.2">
      <c r="A228" s="8">
        <v>892115155</v>
      </c>
      <c r="B228" s="8">
        <v>214744847</v>
      </c>
      <c r="C228" s="9" t="s">
        <v>216</v>
      </c>
      <c r="D228" s="29" t="s">
        <v>445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</row>
    <row r="229" spans="1:28" ht="18" customHeight="1" x14ac:dyDescent="0.2">
      <c r="A229" s="8">
        <v>892120020</v>
      </c>
      <c r="B229" s="8">
        <v>213044430</v>
      </c>
      <c r="C229" s="9" t="s">
        <v>298</v>
      </c>
      <c r="D229" s="31" t="s">
        <v>549</v>
      </c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</row>
    <row r="230" spans="1:28" ht="18" customHeight="1" x14ac:dyDescent="0.2">
      <c r="A230" s="8">
        <v>892200312</v>
      </c>
      <c r="B230" s="8">
        <v>212370523</v>
      </c>
      <c r="C230" s="9" t="s">
        <v>280</v>
      </c>
      <c r="D230" s="29" t="s">
        <v>507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</row>
    <row r="231" spans="1:28" ht="18" customHeight="1" x14ac:dyDescent="0.2">
      <c r="A231" s="8">
        <v>892200323</v>
      </c>
      <c r="B231" s="8">
        <v>128870000</v>
      </c>
      <c r="C231" s="9" t="s">
        <v>32</v>
      </c>
      <c r="D231" s="29" t="s">
        <v>33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</row>
    <row r="232" spans="1:28" ht="18" customHeight="1" x14ac:dyDescent="0.2">
      <c r="A232" s="8">
        <v>892200839</v>
      </c>
      <c r="B232" s="8">
        <v>212070820</v>
      </c>
      <c r="C232" s="9" t="s">
        <v>217</v>
      </c>
      <c r="D232" s="29" t="s">
        <v>446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</row>
    <row r="233" spans="1:28" ht="18" customHeight="1" x14ac:dyDescent="0.2">
      <c r="A233" s="8">
        <v>892201282</v>
      </c>
      <c r="B233" s="8">
        <v>210270702</v>
      </c>
      <c r="C233" s="9" t="s">
        <v>299</v>
      </c>
      <c r="D233" s="29" t="s">
        <v>524</v>
      </c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</row>
    <row r="234" spans="1:28" ht="18" customHeight="1" x14ac:dyDescent="0.2">
      <c r="A234" s="8">
        <v>892201286</v>
      </c>
      <c r="B234" s="8">
        <v>211070110</v>
      </c>
      <c r="C234" s="9" t="s">
        <v>218</v>
      </c>
      <c r="D234" s="29" t="s">
        <v>447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</row>
    <row r="235" spans="1:28" ht="18" customHeight="1" x14ac:dyDescent="0.2">
      <c r="A235" s="8">
        <v>892280021</v>
      </c>
      <c r="B235" s="8">
        <v>117070000</v>
      </c>
      <c r="C235" s="9" t="s">
        <v>219</v>
      </c>
      <c r="D235" s="29" t="s">
        <v>448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</row>
    <row r="236" spans="1:28" ht="18" customHeight="1" x14ac:dyDescent="0.2">
      <c r="A236" s="8">
        <v>892280053</v>
      </c>
      <c r="B236" s="8">
        <v>210470204</v>
      </c>
      <c r="C236" s="9" t="s">
        <v>277</v>
      </c>
      <c r="D236" s="29" t="s">
        <v>504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</row>
    <row r="237" spans="1:28" ht="18" customHeight="1" x14ac:dyDescent="0.2">
      <c r="A237" s="8">
        <v>892280055</v>
      </c>
      <c r="B237" s="8">
        <v>217070670</v>
      </c>
      <c r="C237" s="9" t="s">
        <v>244</v>
      </c>
      <c r="D237" s="29" t="s">
        <v>472</v>
      </c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</row>
    <row r="238" spans="1:28" ht="18" customHeight="1" x14ac:dyDescent="0.2">
      <c r="A238" s="8">
        <v>892280063</v>
      </c>
      <c r="B238" s="8">
        <v>211770717</v>
      </c>
      <c r="C238" s="9" t="s">
        <v>267</v>
      </c>
      <c r="D238" s="29" t="s">
        <v>495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</row>
    <row r="239" spans="1:28" ht="18" customHeight="1" x14ac:dyDescent="0.2">
      <c r="A239" s="8">
        <v>892300123</v>
      </c>
      <c r="B239" s="8">
        <v>211420614</v>
      </c>
      <c r="C239" s="9" t="s">
        <v>245</v>
      </c>
      <c r="D239" s="29" t="s">
        <v>473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</row>
    <row r="240" spans="1:28" ht="18" customHeight="1" x14ac:dyDescent="0.2">
      <c r="A240" s="8">
        <v>892300285</v>
      </c>
      <c r="B240" s="8">
        <v>821920000</v>
      </c>
      <c r="C240" s="9" t="s">
        <v>34</v>
      </c>
      <c r="D240" s="29" t="s">
        <v>78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</row>
    <row r="241" spans="1:28" ht="18" customHeight="1" x14ac:dyDescent="0.2">
      <c r="A241" s="8">
        <v>892301093</v>
      </c>
      <c r="B241" s="8">
        <v>217020770</v>
      </c>
      <c r="C241" s="9" t="s">
        <v>246</v>
      </c>
      <c r="D241" s="29" t="s">
        <v>474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</row>
    <row r="242" spans="1:28" ht="18" customHeight="1" x14ac:dyDescent="0.2">
      <c r="A242" s="8">
        <v>892399999</v>
      </c>
      <c r="B242" s="8">
        <v>112020000</v>
      </c>
      <c r="C242" s="9" t="s">
        <v>272</v>
      </c>
      <c r="D242" s="29" t="s">
        <v>500</v>
      </c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</row>
    <row r="243" spans="1:28" ht="18" customHeight="1" x14ac:dyDescent="0.2">
      <c r="A243" s="8">
        <v>892400038</v>
      </c>
      <c r="B243" s="8">
        <v>118888000</v>
      </c>
      <c r="C243" s="9" t="s">
        <v>247</v>
      </c>
      <c r="D243" s="29" t="s">
        <v>475</v>
      </c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</row>
    <row r="244" spans="1:28" ht="18" customHeight="1" x14ac:dyDescent="0.2">
      <c r="A244" s="8">
        <v>899999433</v>
      </c>
      <c r="B244" s="8">
        <v>218625286</v>
      </c>
      <c r="C244" s="24" t="s">
        <v>578</v>
      </c>
      <c r="D244" s="29" t="s">
        <v>551</v>
      </c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</row>
    <row r="245" spans="1:28" ht="18" customHeight="1" x14ac:dyDescent="0.2">
      <c r="A245" s="8">
        <v>899999063</v>
      </c>
      <c r="B245" s="8">
        <v>27400000</v>
      </c>
      <c r="C245" s="9" t="s">
        <v>318</v>
      </c>
      <c r="D245" s="29" t="s">
        <v>79</v>
      </c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</row>
    <row r="246" spans="1:28" ht="18" customHeight="1" x14ac:dyDescent="0.2">
      <c r="A246" s="8">
        <v>899999114</v>
      </c>
      <c r="B246" s="8">
        <v>112525000</v>
      </c>
      <c r="C246" s="9" t="s">
        <v>225</v>
      </c>
      <c r="D246" s="29" t="s">
        <v>454</v>
      </c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</row>
    <row r="247" spans="1:28" ht="18" customHeight="1" x14ac:dyDescent="0.2">
      <c r="A247" s="8">
        <v>899999124</v>
      </c>
      <c r="B247" s="8">
        <v>27500000</v>
      </c>
      <c r="C247" s="9" t="s">
        <v>326</v>
      </c>
      <c r="D247" s="29" t="s">
        <v>77</v>
      </c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</row>
    <row r="248" spans="1:28" ht="18" customHeight="1" x14ac:dyDescent="0.2">
      <c r="A248" s="8">
        <v>899999172</v>
      </c>
      <c r="B248" s="8">
        <v>217525175</v>
      </c>
      <c r="C248" s="9" t="s">
        <v>226</v>
      </c>
      <c r="D248" s="29" t="s">
        <v>455</v>
      </c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</row>
    <row r="249" spans="1:28" ht="18" customHeight="1" x14ac:dyDescent="0.2">
      <c r="A249" s="8">
        <v>899999230</v>
      </c>
      <c r="B249" s="8">
        <v>222711001</v>
      </c>
      <c r="C249" s="9" t="s">
        <v>325</v>
      </c>
      <c r="D249" s="29" t="s">
        <v>80</v>
      </c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</row>
    <row r="250" spans="1:28" ht="18" customHeight="1" x14ac:dyDescent="0.2">
      <c r="A250" s="8">
        <v>899999281</v>
      </c>
      <c r="B250" s="8">
        <v>214325843</v>
      </c>
      <c r="C250" s="9" t="s">
        <v>248</v>
      </c>
      <c r="D250" s="29" t="s">
        <v>476</v>
      </c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</row>
    <row r="251" spans="1:28" ht="18" customHeight="1" x14ac:dyDescent="0.2">
      <c r="A251" s="8">
        <v>899999318</v>
      </c>
      <c r="B251" s="8">
        <v>219925899</v>
      </c>
      <c r="C251" s="9" t="s">
        <v>227</v>
      </c>
      <c r="D251" s="29" t="s">
        <v>456</v>
      </c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</row>
    <row r="252" spans="1:28" ht="18" customHeight="1" x14ac:dyDescent="0.2">
      <c r="A252" s="8">
        <v>899999328</v>
      </c>
      <c r="B252" s="8">
        <v>216925269</v>
      </c>
      <c r="C252" s="9" t="s">
        <v>278</v>
      </c>
      <c r="D252" s="29" t="s">
        <v>505</v>
      </c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</row>
    <row r="253" spans="1:28" ht="18" customHeight="1" x14ac:dyDescent="0.2">
      <c r="A253" s="8">
        <v>899999330</v>
      </c>
      <c r="B253" s="8">
        <v>210725407</v>
      </c>
      <c r="C253" s="9" t="s">
        <v>249</v>
      </c>
      <c r="D253" s="29" t="s">
        <v>477</v>
      </c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</row>
    <row r="254" spans="1:28" ht="18" customHeight="1" x14ac:dyDescent="0.2">
      <c r="A254" s="8">
        <v>899999336</v>
      </c>
      <c r="B254" s="8">
        <v>119191000</v>
      </c>
      <c r="C254" s="9" t="s">
        <v>327</v>
      </c>
      <c r="D254" s="31" t="s">
        <v>544</v>
      </c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</row>
    <row r="255" spans="1:28" ht="18" customHeight="1" x14ac:dyDescent="0.2">
      <c r="A255" s="8">
        <v>899999342</v>
      </c>
      <c r="B255" s="8">
        <v>217325473</v>
      </c>
      <c r="C255" s="9" t="s">
        <v>250</v>
      </c>
      <c r="D255" s="29" t="s">
        <v>478</v>
      </c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</row>
    <row r="256" spans="1:28" ht="18" customHeight="1" x14ac:dyDescent="0.2">
      <c r="A256" s="8">
        <v>899999366</v>
      </c>
      <c r="B256" s="8">
        <v>218625486</v>
      </c>
      <c r="C256" s="9" t="s">
        <v>323</v>
      </c>
      <c r="D256" s="29" t="s">
        <v>542</v>
      </c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</row>
    <row r="257" spans="1:28" ht="18" customHeight="1" x14ac:dyDescent="0.2">
      <c r="A257" s="8">
        <v>899999406</v>
      </c>
      <c r="B257" s="8">
        <v>212425224</v>
      </c>
      <c r="C257" s="9" t="s">
        <v>274</v>
      </c>
      <c r="D257" s="29" t="s">
        <v>476</v>
      </c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</row>
    <row r="258" spans="1:28" ht="18" customHeight="1" x14ac:dyDescent="0.2">
      <c r="A258" s="8">
        <v>899999445</v>
      </c>
      <c r="B258" s="8">
        <v>217325873</v>
      </c>
      <c r="C258" s="9" t="s">
        <v>304</v>
      </c>
      <c r="D258" s="29" t="s">
        <v>529</v>
      </c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</row>
    <row r="259" spans="1:28" ht="18" customHeight="1" x14ac:dyDescent="0.2">
      <c r="A259" s="8">
        <v>899999475</v>
      </c>
      <c r="B259" s="8">
        <v>211325513</v>
      </c>
      <c r="C259" s="9" t="s">
        <v>293</v>
      </c>
      <c r="D259" s="29" t="s">
        <v>519</v>
      </c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</row>
    <row r="260" spans="1:28" ht="18" customHeight="1" x14ac:dyDescent="0.2">
      <c r="A260" s="8">
        <v>899999476</v>
      </c>
      <c r="B260" s="8">
        <v>218125781</v>
      </c>
      <c r="C260" s="9" t="s">
        <v>294</v>
      </c>
      <c r="D260" s="29" t="s">
        <v>520</v>
      </c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</row>
    <row r="261" spans="1:28" ht="18" customHeight="1" x14ac:dyDescent="0.2">
      <c r="A261" s="8">
        <v>899999701</v>
      </c>
      <c r="B261" s="8">
        <v>212025320</v>
      </c>
      <c r="C261" s="9" t="s">
        <v>228</v>
      </c>
      <c r="D261" s="29" t="s">
        <v>457</v>
      </c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</row>
    <row r="262" spans="1:28" ht="18" customHeight="1" x14ac:dyDescent="0.2">
      <c r="A262" s="32">
        <v>900220147</v>
      </c>
      <c r="B262" s="8">
        <v>923271490</v>
      </c>
      <c r="C262" s="32" t="s">
        <v>333</v>
      </c>
      <c r="D262" s="29" t="s">
        <v>545</v>
      </c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</row>
    <row r="263" spans="1:28" ht="18" customHeight="1" x14ac:dyDescent="0.2">
      <c r="A263" s="24">
        <v>802011065</v>
      </c>
      <c r="B263" s="24">
        <v>64500000</v>
      </c>
      <c r="C263" s="24" t="s">
        <v>561</v>
      </c>
      <c r="D263" s="29" t="str">
        <f>VLOOKUP(B263,'[1]Hoja2 (2)'!C$1138:E$1475,3,0)</f>
        <v>jlbeltran@itsa.edu.co</v>
      </c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</row>
    <row r="264" spans="1:28" ht="18" customHeight="1" x14ac:dyDescent="0.2">
      <c r="A264" s="24">
        <v>890480054</v>
      </c>
      <c r="B264" s="24">
        <v>824613000</v>
      </c>
      <c r="C264" s="24" t="s">
        <v>39</v>
      </c>
      <c r="D264" s="29" t="str">
        <f>VLOOKUP(B264,'[1]Hoja2 (2)'!C$1138:E$1475,3,0)</f>
        <v>cmb@colmayorbolivar.edu.co</v>
      </c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</row>
    <row r="265" spans="1:28" ht="18" customHeight="1" x14ac:dyDescent="0.2">
      <c r="A265" s="24">
        <v>890501578</v>
      </c>
      <c r="B265" s="24">
        <v>824454000</v>
      </c>
      <c r="C265" s="24" t="s">
        <v>562</v>
      </c>
      <c r="D265" s="29" t="str">
        <f>VLOOKUP(B265,'[1]Hoja2 (2)'!C$1138:E$1475,3,0)</f>
        <v>rectoria@iser.edu.co</v>
      </c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</row>
    <row r="266" spans="1:28" ht="18" customHeight="1" x14ac:dyDescent="0.2">
      <c r="A266" s="24">
        <v>890802678</v>
      </c>
      <c r="B266" s="24">
        <v>825717000</v>
      </c>
      <c r="C266" s="24" t="s">
        <v>94</v>
      </c>
      <c r="D266" s="29" t="str">
        <f>VLOOKUP(B266,'[1]Hoja2 (2)'!C$1138:E$1475,3,0)</f>
        <v>rectoria@iescinoc.edu.co</v>
      </c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</row>
    <row r="267" spans="1:28" ht="18" customHeight="1" x14ac:dyDescent="0.2">
      <c r="A267" s="24">
        <v>890980153</v>
      </c>
      <c r="B267" s="24">
        <v>821505000</v>
      </c>
      <c r="C267" s="24" t="s">
        <v>563</v>
      </c>
      <c r="D267" s="29" t="str">
        <f>VLOOKUP(B267,'[1]Hoja2 (2)'!C$1138:E$1475,3,0)</f>
        <v>ysantos@pascualbravo.edu.co</v>
      </c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</row>
    <row r="268" spans="1:28" ht="18" customHeight="1" x14ac:dyDescent="0.2">
      <c r="A268" s="24">
        <v>891701932</v>
      </c>
      <c r="B268" s="24">
        <v>823847000</v>
      </c>
      <c r="C268" s="24" t="s">
        <v>564</v>
      </c>
      <c r="D268" s="29" t="str">
        <f>VLOOKUP(B268,'[1]Hoja2 (2)'!C$1138:E$1475,3,0)</f>
        <v>rector@infotephvg.edu.co</v>
      </c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</row>
    <row r="269" spans="1:28" ht="18" customHeight="1" x14ac:dyDescent="0.2">
      <c r="A269" s="24">
        <v>891902811</v>
      </c>
      <c r="B269" s="24">
        <v>824376000</v>
      </c>
      <c r="C269" s="24" t="s">
        <v>565</v>
      </c>
      <c r="D269" s="29" t="str">
        <f>VLOOKUP(B269,'[1]Hoja2 (2)'!C$1138:E$1475,3,0)</f>
        <v>contabilidad@intep.edu.co</v>
      </c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</row>
    <row r="270" spans="1:28" ht="18" customHeight="1" x14ac:dyDescent="0.2">
      <c r="A270" s="24">
        <v>800124023</v>
      </c>
      <c r="B270" s="24">
        <v>824276000</v>
      </c>
      <c r="C270" s="24" t="s">
        <v>566</v>
      </c>
      <c r="D270" s="29" t="str">
        <f>VLOOKUP(B270,'[1]Hoja2 (2)'!C$1138:E$1475,3,0)</f>
        <v>rector@ita.edu.co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</row>
    <row r="271" spans="1:28" ht="18" customHeight="1" x14ac:dyDescent="0.2">
      <c r="A271" s="24">
        <v>890325989</v>
      </c>
      <c r="B271" s="24">
        <v>121276000</v>
      </c>
      <c r="C271" s="24" t="s">
        <v>86</v>
      </c>
      <c r="D271" s="29" t="str">
        <f>VLOOKUP(B271,'[1]Hoja2 (2)'!C$1138:E$1475,3,0)</f>
        <v>contabilidad@bellasartes.edu.co</v>
      </c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</row>
    <row r="272" spans="1:28" ht="18" customHeight="1" x14ac:dyDescent="0.2">
      <c r="A272" s="24">
        <v>800024581</v>
      </c>
      <c r="B272" s="24">
        <v>129168000</v>
      </c>
      <c r="C272" s="24" t="s">
        <v>88</v>
      </c>
      <c r="D272" s="29" t="str">
        <f>VLOOKUP(B272,'[1]Hoja2 (2)'!C$1138:E$1475,3,0)</f>
        <v>contabilidad@unipaz.edu.co</v>
      </c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</row>
    <row r="273" spans="1:28" ht="18" customHeight="1" x14ac:dyDescent="0.2">
      <c r="A273" s="24">
        <v>800247940</v>
      </c>
      <c r="B273" s="24">
        <v>824086000</v>
      </c>
      <c r="C273" s="24" t="s">
        <v>51</v>
      </c>
      <c r="D273" s="29" t="str">
        <f>VLOOKUP(B273,'[1]Hoja2 (2)'!C$1138:E$1475,3,0)</f>
        <v>atencionalusuario@itp.edu.co</v>
      </c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</row>
    <row r="274" spans="1:28" ht="18" customHeight="1" x14ac:dyDescent="0.2">
      <c r="A274" s="24">
        <v>811042967</v>
      </c>
      <c r="B274" s="24">
        <v>262305266</v>
      </c>
      <c r="C274" s="24" t="s">
        <v>567</v>
      </c>
      <c r="D274" s="29" t="str">
        <f>VLOOKUP(B274,'[1]Hoja2 (2)'!C$1138:E$1475,3,0)</f>
        <v>comunicaciones@deboraarango.edu.co</v>
      </c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</row>
    <row r="275" spans="1:28" ht="18" customHeight="1" x14ac:dyDescent="0.2">
      <c r="A275" s="24">
        <v>890980136</v>
      </c>
      <c r="B275" s="24">
        <v>120305000</v>
      </c>
      <c r="C275" s="24" t="s">
        <v>568</v>
      </c>
      <c r="D275" s="29" t="str">
        <f>VLOOKUP(B275,'[1]Hoja2 (2)'!C$1138:E$1475,3,0)</f>
        <v>contabilidad@elpoli.edu.co; ciportocarrero@elpoli.edu.co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</row>
    <row r="276" spans="1:28" ht="18" customHeight="1" x14ac:dyDescent="0.2">
      <c r="A276" s="24">
        <v>805001868</v>
      </c>
      <c r="B276" s="24">
        <v>822576000</v>
      </c>
      <c r="C276" s="24" t="s">
        <v>81</v>
      </c>
      <c r="D276" s="29" t="str">
        <f>VLOOKUP(B276,'[1]Hoja2 (2)'!C$1138:E$1475,3,0)</f>
        <v>rectoria@endeporte.edu.co</v>
      </c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</row>
    <row r="277" spans="1:28" ht="18" customHeight="1" x14ac:dyDescent="0.2">
      <c r="A277" s="24">
        <v>890980134</v>
      </c>
      <c r="B277" s="24">
        <v>824505000</v>
      </c>
      <c r="C277" s="24" t="s">
        <v>20</v>
      </c>
      <c r="D277" s="29" t="str">
        <f>VLOOKUP(B277,'[1]Hoja2 (2)'!C$1138:E$1475,3,0)</f>
        <v>contabilidad@colmayor.edu.co</v>
      </c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</row>
    <row r="278" spans="1:28" ht="18" customHeight="1" x14ac:dyDescent="0.2">
      <c r="A278" s="24">
        <v>891500759</v>
      </c>
      <c r="B278" s="24">
        <v>822719000</v>
      </c>
      <c r="C278" s="24" t="s">
        <v>27</v>
      </c>
      <c r="D278" s="29" t="str">
        <f>VLOOKUP(B278,'[1]Hoja2 (2)'!C$1138:E$1475,3,0)</f>
        <v>contabilidad@unimayor.edu.co</v>
      </c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</row>
    <row r="279" spans="1:28" ht="18" customHeight="1" x14ac:dyDescent="0.2">
      <c r="A279" s="24">
        <v>890700906</v>
      </c>
      <c r="B279" s="24">
        <v>128873000</v>
      </c>
      <c r="C279" s="24" t="s">
        <v>569</v>
      </c>
      <c r="D279" s="29" t="str">
        <f>VLOOKUP(B279,'[1]Hoja2 (2)'!C$1138:E$1475,3,0)</f>
        <v>contador@conservatoriodeltolima.edu.co</v>
      </c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</row>
    <row r="280" spans="1:28" ht="18" customHeight="1" x14ac:dyDescent="0.2">
      <c r="A280" s="24">
        <v>805000889</v>
      </c>
      <c r="B280" s="24">
        <v>260176001</v>
      </c>
      <c r="C280" s="24" t="s">
        <v>570</v>
      </c>
      <c r="D280" s="29" t="str">
        <f>VLOOKUP(B280,'[1]Hoja2 (2)'!C$1138:E$1475,3,0)</f>
        <v>cardila@admon.uniajc.edu.co</v>
      </c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</row>
    <row r="281" spans="1:28" ht="18" customHeight="1" x14ac:dyDescent="0.2">
      <c r="A281" s="24">
        <v>890905419</v>
      </c>
      <c r="B281" s="24">
        <v>121705000</v>
      </c>
      <c r="C281" s="24" t="s">
        <v>571</v>
      </c>
      <c r="D281" s="29" t="str">
        <f>VLOOKUP(B281,'[1]Hoja2 (2)'!C$1138:E$1475,3,0)</f>
        <v>rectoria@tdea.edu.co</v>
      </c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</row>
    <row r="282" spans="1:28" ht="18" customHeight="1" x14ac:dyDescent="0.2">
      <c r="A282" s="24">
        <v>891900853</v>
      </c>
      <c r="B282" s="24">
        <v>124876000</v>
      </c>
      <c r="C282" s="24" t="s">
        <v>572</v>
      </c>
      <c r="D282" s="29" t="str">
        <f>VLOOKUP(B282,'[1]Hoja2 (2)'!C$1138:E$1475,3,0)</f>
        <v>info@uceva.edu.co</v>
      </c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</row>
    <row r="283" spans="1:28" ht="18" customHeight="1" x14ac:dyDescent="0.2">
      <c r="A283" s="24">
        <v>800214750</v>
      </c>
      <c r="B283" s="24">
        <v>260105001</v>
      </c>
      <c r="C283" s="24" t="s">
        <v>573</v>
      </c>
      <c r="D283" s="29" t="str">
        <f>VLOOKUP(B283,'[1]Hoja2 (2)'!C$1138:E$1475,3,0)</f>
        <v>nataliamontoya@itm.edu.co</v>
      </c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</row>
    <row r="284" spans="1:28" ht="18" customHeight="1" x14ac:dyDescent="0.2">
      <c r="A284" s="24">
        <v>890208727</v>
      </c>
      <c r="B284" s="24">
        <v>128068000</v>
      </c>
      <c r="C284" s="24" t="s">
        <v>574</v>
      </c>
      <c r="D284" s="29" t="str">
        <f>VLOOKUP(B284,'[1]Hoja2 (2)'!C$1138:E$1475,3,0)</f>
        <v>contabilidad@correo.uts.edu.co</v>
      </c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</row>
    <row r="285" spans="1:28" ht="18" customHeight="1" x14ac:dyDescent="0.2">
      <c r="A285" s="24">
        <v>890480308</v>
      </c>
      <c r="B285" s="24">
        <v>220113001</v>
      </c>
      <c r="C285" s="24" t="s">
        <v>575</v>
      </c>
      <c r="D285" s="29" t="str">
        <f>VLOOKUP(B285,'[1]Hoja2 (2)'!C$1138:E$1475,3,0)</f>
        <v>info@unibc.edu.co</v>
      </c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</row>
    <row r="286" spans="1:28" ht="18" customHeight="1" x14ac:dyDescent="0.2">
      <c r="A286" s="24">
        <v>811000278</v>
      </c>
      <c r="B286" s="24">
        <v>262505266</v>
      </c>
      <c r="C286" s="24" t="s">
        <v>576</v>
      </c>
      <c r="D286" s="29" t="str">
        <f>VLOOKUP(B286,'[1]Hoja2 (2)'!C$1138:E$1475,3,0)</f>
        <v>adriana.escobar@iue.edu.co</v>
      </c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</row>
    <row r="287" spans="1:28" ht="18" customHeight="1" x14ac:dyDescent="0.2">
      <c r="A287" s="24">
        <v>901168222</v>
      </c>
      <c r="B287" s="24">
        <v>923272870</v>
      </c>
      <c r="C287" s="24" t="s">
        <v>577</v>
      </c>
      <c r="D287" s="31" t="s">
        <v>591</v>
      </c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</row>
    <row r="288" spans="1:28" ht="18" customHeight="1" x14ac:dyDescent="0.2">
      <c r="A288" s="24">
        <v>817002466</v>
      </c>
      <c r="B288" s="24"/>
      <c r="C288" s="24" t="s">
        <v>587</v>
      </c>
      <c r="D288" s="29" t="s">
        <v>592</v>
      </c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</row>
    <row r="289" spans="1:28" ht="25.15" customHeight="1" x14ac:dyDescent="0.2">
      <c r="A289" s="24">
        <v>844002071</v>
      </c>
      <c r="B289" s="24">
        <v>220285001</v>
      </c>
      <c r="C289" s="38" t="s">
        <v>589</v>
      </c>
      <c r="D289" s="29" t="s">
        <v>590</v>
      </c>
      <c r="E289" s="30"/>
      <c r="F289" s="30"/>
      <c r="G289" s="30"/>
      <c r="H289" s="30"/>
      <c r="I289" s="37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</row>
    <row r="290" spans="1:28" s="36" customFormat="1" ht="52.9" customHeight="1" x14ac:dyDescent="0.2">
      <c r="A290" s="33">
        <v>899999035</v>
      </c>
      <c r="B290" s="33">
        <v>41500000</v>
      </c>
      <c r="C290" s="34" t="s">
        <v>579</v>
      </c>
      <c r="D290" s="35" t="s">
        <v>580</v>
      </c>
      <c r="E290" s="41">
        <v>641973178567</v>
      </c>
      <c r="F290" s="41">
        <f>+E290</f>
        <v>641973178567</v>
      </c>
      <c r="G290" s="41">
        <v>308651784343</v>
      </c>
      <c r="H290" s="41">
        <f>+F290+G290</f>
        <v>950624962910</v>
      </c>
      <c r="I290" s="41"/>
      <c r="J290" s="41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</row>
    <row r="291" spans="1:28" ht="33.6" customHeight="1" x14ac:dyDescent="0.2">
      <c r="A291" s="70" t="s">
        <v>42</v>
      </c>
      <c r="B291" s="71"/>
      <c r="C291" s="71"/>
      <c r="D291" s="20"/>
      <c r="E291" s="21">
        <f>SUM(E4:E290)</f>
        <v>641973178567</v>
      </c>
      <c r="F291" s="21">
        <f t="shared" ref="F291:T291" si="0">SUM(F4:F290)</f>
        <v>641973178567</v>
      </c>
      <c r="G291" s="21">
        <f t="shared" si="0"/>
        <v>308651784343</v>
      </c>
      <c r="H291" s="21">
        <f t="shared" si="0"/>
        <v>950624962910</v>
      </c>
      <c r="I291" s="21">
        <f t="shared" si="0"/>
        <v>0</v>
      </c>
      <c r="J291" s="21">
        <f t="shared" si="0"/>
        <v>0</v>
      </c>
      <c r="K291" s="21">
        <f t="shared" si="0"/>
        <v>0</v>
      </c>
      <c r="L291" s="21">
        <f t="shared" si="0"/>
        <v>0</v>
      </c>
      <c r="M291" s="21">
        <f t="shared" si="0"/>
        <v>0</v>
      </c>
      <c r="N291" s="21">
        <f t="shared" si="0"/>
        <v>0</v>
      </c>
      <c r="O291" s="21">
        <f t="shared" si="0"/>
        <v>0</v>
      </c>
      <c r="P291" s="21">
        <f t="shared" si="0"/>
        <v>0</v>
      </c>
      <c r="Q291" s="21">
        <f t="shared" si="0"/>
        <v>0</v>
      </c>
      <c r="R291" s="21">
        <f t="shared" si="0"/>
        <v>0</v>
      </c>
      <c r="S291" s="21">
        <f t="shared" si="0"/>
        <v>0</v>
      </c>
      <c r="T291" s="21">
        <f t="shared" si="0"/>
        <v>0</v>
      </c>
      <c r="U291" s="21">
        <f t="shared" ref="U291:V291" si="1">SUM(U4:U290)</f>
        <v>0</v>
      </c>
      <c r="V291" s="21">
        <f t="shared" si="1"/>
        <v>0</v>
      </c>
      <c r="W291" s="21">
        <f>SUM(W4:W290)</f>
        <v>0</v>
      </c>
      <c r="X291" s="21">
        <f t="shared" ref="X291" si="2">SUM(X4:X290)</f>
        <v>0</v>
      </c>
      <c r="Y291" s="21">
        <f>SUM(Y4:Y290)</f>
        <v>0</v>
      </c>
      <c r="Z291" s="21">
        <f>SUM(Z4:Z290)</f>
        <v>0</v>
      </c>
      <c r="AA291" s="21">
        <f>SUM(AA4:AA290)</f>
        <v>0</v>
      </c>
      <c r="AB291" s="21">
        <f>SUM(AB4:AB290)</f>
        <v>0</v>
      </c>
    </row>
    <row r="292" spans="1:28" ht="36.75" customHeight="1" x14ac:dyDescent="0.2">
      <c r="W292" s="63"/>
    </row>
  </sheetData>
  <autoFilter ref="A3:X292" xr:uid="{10F9BCBD-9488-4398-8B34-E3DD622A6DDB}"/>
  <mergeCells count="1">
    <mergeCell ref="A291:C291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  <hyperlink ref="D288" r:id="rId11" xr:uid="{0ADD9EA9-12FF-45A3-9C75-511DD5FDA2CE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Claudia Patricia Villanueva Barreto</cp:lastModifiedBy>
  <cp:lastPrinted>2015-07-03T19:32:04Z</cp:lastPrinted>
  <dcterms:created xsi:type="dcterms:W3CDTF">2012-01-13T14:38:35Z</dcterms:created>
  <dcterms:modified xsi:type="dcterms:W3CDTF">2023-03-17T20:12:53Z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  <property fmtid="{D5CDD505-2E9C-101B-9397-08002B2CF9AE}" pid="3" name="MSIP_Label_02f1bf27-0e0c-49cf-b9bd-55b5d676f728_Enabled">
    <vt:lpwstr>true</vt:lpwstr>
  </property>
  <property fmtid="{D5CDD505-2E9C-101B-9397-08002B2CF9AE}" pid="4" name="MSIP_Label_02f1bf27-0e0c-49cf-b9bd-55b5d676f728_SetDate">
    <vt:lpwstr>2023-03-16T16:21:58Z</vt:lpwstr>
  </property>
  <property fmtid="{D5CDD505-2E9C-101B-9397-08002B2CF9AE}" pid="5" name="MSIP_Label_02f1bf27-0e0c-49cf-b9bd-55b5d676f728_Method">
    <vt:lpwstr>Standard</vt:lpwstr>
  </property>
  <property fmtid="{D5CDD505-2E9C-101B-9397-08002B2CF9AE}" pid="6" name="MSIP_Label_02f1bf27-0e0c-49cf-b9bd-55b5d676f728_Name">
    <vt:lpwstr>slNoClasificado</vt:lpwstr>
  </property>
  <property fmtid="{D5CDD505-2E9C-101B-9397-08002B2CF9AE}" pid="7" name="MSIP_Label_02f1bf27-0e0c-49cf-b9bd-55b5d676f728_SiteId">
    <vt:lpwstr>31fcfb3f-8a0b-4ab5-b792-74c9062b9c8e</vt:lpwstr>
  </property>
  <property fmtid="{D5CDD505-2E9C-101B-9397-08002B2CF9AE}" pid="8" name="MSIP_Label_02f1bf27-0e0c-49cf-b9bd-55b5d676f728_ActionId">
    <vt:lpwstr>d8e41897-d5d8-44ec-b56c-bf923b1c4856</vt:lpwstr>
  </property>
  <property fmtid="{D5CDD505-2E9C-101B-9397-08002B2CF9AE}" pid="9" name="MSIP_Label_02f1bf27-0e0c-49cf-b9bd-55b5d676f728_ContentBits">
    <vt:lpwstr>0</vt:lpwstr>
  </property>
</Properties>
</file>