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CORONAVIRUS\2020\1. PLANES Y PROYECTOS\3. PAS 2020\2 SEGUIMIENTO\III TRIMESTRE 2020\"/>
    </mc:Choice>
  </mc:AlternateContent>
  <xr:revisionPtr revIDLastSave="0" documentId="13_ncr:1_{35269C2C-1FB5-4A15-BE0D-FA5E56AD97BE}" xr6:coauthVersionLast="45" xr6:coauthVersionMax="45" xr10:uidLastSave="{00000000-0000-0000-0000-000000000000}"/>
  <bookViews>
    <workbookView xWindow="-120" yWindow="-120" windowWidth="20730" windowHeight="11160" tabRatio="724" activeTab="1" xr2:uid="{00000000-000D-0000-FFFF-FFFF00000000}"/>
  </bookViews>
  <sheets>
    <sheet name="Convenciones" sheetId="12" r:id="rId1"/>
    <sheet name="Seguimiento_3er Trimestre" sheetId="11" r:id="rId2"/>
    <sheet name="Estadísticas_3er Trimestre" sheetId="13" r:id="rId3"/>
    <sheet name="Categorías" sheetId="7" state="hidden" r:id="rId4"/>
  </sheets>
  <definedNames>
    <definedName name="_xlnm.Print_Area" localSheetId="0">Convenciones!$A$1:$I$33</definedName>
    <definedName name="_xlnm.Print_Area" localSheetId="1">'Seguimiento_3er Trimestre'!$B$1:$P$25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13" l="1"/>
  <c r="AE25" i="11" l="1"/>
  <c r="AE11" i="11"/>
  <c r="AE8" i="11"/>
  <c r="T27" i="11"/>
  <c r="E5" i="13"/>
  <c r="B5" i="13"/>
  <c r="R26" i="11"/>
  <c r="R27" i="11" s="1"/>
  <c r="C5" i="13" s="1"/>
  <c r="S26" i="11"/>
  <c r="S27" i="11" s="1"/>
  <c r="D5" i="13" s="1"/>
  <c r="T26" i="11"/>
  <c r="U26" i="11"/>
  <c r="U27" i="11" s="1"/>
  <c r="F5" i="13" s="1"/>
  <c r="V26" i="11"/>
  <c r="V27" i="11" s="1"/>
  <c r="G5" i="13" s="1"/>
  <c r="W26" i="11"/>
  <c r="W27" i="11" s="1"/>
  <c r="H5" i="13" s="1"/>
  <c r="X26" i="11"/>
  <c r="X27" i="11" s="1"/>
  <c r="I5" i="13" s="1"/>
  <c r="Y26" i="11"/>
  <c r="Y27" i="11" s="1"/>
  <c r="J5" i="13" s="1"/>
  <c r="Z26" i="11"/>
  <c r="Z27" i="11" s="1"/>
  <c r="K5" i="13" s="1"/>
  <c r="AA26" i="11"/>
  <c r="AA27" i="11" s="1"/>
  <c r="L5" i="13" s="1"/>
  <c r="AB25" i="11"/>
  <c r="N26" i="11" l="1"/>
  <c r="O26" i="11"/>
  <c r="P26" i="11"/>
  <c r="Q26" i="11"/>
  <c r="Q27" i="11" s="1"/>
  <c r="AB11" i="11" l="1"/>
  <c r="AB8" i="11"/>
  <c r="AF25" i="11" l="1"/>
  <c r="AG25" i="11" s="1"/>
  <c r="AF11" i="11"/>
  <c r="AG11" i="11" s="1"/>
  <c r="AF8" i="11"/>
  <c r="AG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Eduardo Niño Velandia</author>
  </authors>
  <commentList>
    <comment ref="H27" authorId="0" shapeId="0" xr:uid="{5D522631-DDA2-4CDB-B6D7-15EA360786BB}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Los valores superiores a 100% se normalizan a 100%.
</t>
        </r>
      </text>
    </comment>
  </commentList>
</comments>
</file>

<file path=xl/sharedStrings.xml><?xml version="1.0" encoding="utf-8"?>
<sst xmlns="http://schemas.openxmlformats.org/spreadsheetml/2006/main" count="221" uniqueCount="174">
  <si>
    <t>Objetivo Transformacional</t>
  </si>
  <si>
    <t>Objetivo Estratégico</t>
  </si>
  <si>
    <t>Objetivos tácticos</t>
  </si>
  <si>
    <t>Actividades</t>
  </si>
  <si>
    <t>Meta</t>
  </si>
  <si>
    <t>Indicador de Producto</t>
  </si>
  <si>
    <t>Fórmula del Indicador</t>
  </si>
  <si>
    <t>Unidad de Medida</t>
  </si>
  <si>
    <t>Fecha de Ejecución</t>
  </si>
  <si>
    <t>Reponsable</t>
  </si>
  <si>
    <t>Programación Actividades</t>
  </si>
  <si>
    <t>Inicio
DD/MM/AAAA</t>
  </si>
  <si>
    <t>Final DD/MM/AAAA</t>
  </si>
  <si>
    <t>I TRIMESTRE</t>
  </si>
  <si>
    <t>II TRIMESTRE</t>
  </si>
  <si>
    <t>III TRIMESTRE</t>
  </si>
  <si>
    <t>IV TRIMESTRE</t>
  </si>
  <si>
    <t xml:space="preserve">%
Proyectado </t>
  </si>
  <si>
    <r>
      <t xml:space="preserve">Mejorar la gestión y el desempeño del Ecosistema Sectorial en </t>
    </r>
    <r>
      <rPr>
        <b/>
        <sz val="12"/>
        <rFont val="Calibri"/>
        <family val="2"/>
        <scheme val="minor"/>
      </rPr>
      <t>calidad del servicio y transparencia</t>
    </r>
    <r>
      <rPr>
        <sz val="12"/>
        <rFont val="Calibri"/>
        <family val="2"/>
        <scheme val="minor"/>
      </rPr>
      <t xml:space="preserve">, con un proceso de </t>
    </r>
    <r>
      <rPr>
        <b/>
        <sz val="12"/>
        <rFont val="Calibri"/>
        <family val="2"/>
        <scheme val="minor"/>
      </rPr>
      <t>transformación cultural</t>
    </r>
    <r>
      <rPr>
        <sz val="12"/>
        <rFont val="Calibri"/>
        <family val="2"/>
        <scheme val="minor"/>
      </rPr>
      <t xml:space="preserve"> que articule las dimensiones y los componentes de la </t>
    </r>
    <r>
      <rPr>
        <b/>
        <sz val="12"/>
        <rFont val="Calibri"/>
        <family val="2"/>
        <scheme val="minor"/>
      </rPr>
      <t>gestión estratégica y operativa.</t>
    </r>
  </si>
  <si>
    <t>Ubicar al sector entre lo tres primeros lugares en los resultados de la evaluación del desempeño institucional y sectorial que el Departamento Administrativo de la Función Pública mide anualmente, a través del  Formulario Único de Reporte de Avances de la Gestión (FURAG), con base en el Modelo Integrado de Gestión y planeación MIPG</t>
  </si>
  <si>
    <t>Movilizar las políticas de gestión y desempeño clasificadas en el grupo 1 según sus resultados, al grupo 2 mediante procesos de intervención integral</t>
  </si>
  <si>
    <t>Plan de intervención integral aprobado por el Comité de Gestión y Desempeño Institucional</t>
  </si>
  <si>
    <t>1 Plan de intervención aprobado</t>
  </si>
  <si>
    <t>Número</t>
  </si>
  <si>
    <t>31/06/2020</t>
  </si>
  <si>
    <t>EAV que tengan políticas de gestión y desempeño en el grupo 1</t>
  </si>
  <si>
    <t>Ejecutar plan de intervención integral de las políticas de gestión y desempeño que se encuentran en el grupo 1</t>
  </si>
  <si>
    <t>Plan de intervención ejecutado</t>
  </si>
  <si>
    <t>Número de actividades ejecutadas / número de actividades  planeadas</t>
  </si>
  <si>
    <t>Porcentaje</t>
  </si>
  <si>
    <t>Presentar ante Comité de Gestión y Desempeño Sectorial, avances del plan de intervención integral de las políticas de gestión y desempeño que se encuentran en el grupo 1</t>
  </si>
  <si>
    <t>Informe de avance de plan de intervención integral en Comité de Gestión y Desempeño Sectorial</t>
  </si>
  <si>
    <t>Número de informes presentados a Comité</t>
  </si>
  <si>
    <t>Diseñar estrategias transversales para el sector que apalanquen el proceso de transformación cultural y las políticas del grupo 2</t>
  </si>
  <si>
    <t>Participación de los servidores de las EAV en el curso de Plan Nacional de Desarrollo de la escuela corporativa del sector</t>
  </si>
  <si>
    <t>Mayor a 40%</t>
  </si>
  <si>
    <t>Participación de los servidores en el curso  de Plan Nacional de Desarrollo</t>
  </si>
  <si>
    <t>Número de servidores participantes / Número de servidores proyectados para cada entidad</t>
  </si>
  <si>
    <t>Todas las EAV</t>
  </si>
  <si>
    <t>Participación de los servidores de las EAV en el curso de Transparencia y acceso a la información de la escuela corporativa del sector</t>
  </si>
  <si>
    <t>Participación de los servidores en el curso  de Transparencia y acceso a la información</t>
  </si>
  <si>
    <t>Participación de servidores nuevos de las entidades, en el curso de MIPG de la Función Pública</t>
  </si>
  <si>
    <t>Mayor a 85%</t>
  </si>
  <si>
    <t>Porcentaje de servidores nuevos formados en curso de MIPG</t>
  </si>
  <si>
    <t>Número de servidores participantes / Número de servidores proyectados</t>
  </si>
  <si>
    <t>Participación de los directivos citados de las  entidades, en los encuentros de transformación cultural del sector</t>
  </si>
  <si>
    <t>Mayor a 95%</t>
  </si>
  <si>
    <t>Porcentaje de participación de jefes en los encuentros de transformación cultural</t>
  </si>
  <si>
    <t>Número de jefes participantes / Número de jefes proyectados</t>
  </si>
  <si>
    <t>Presentar a la alta dirección una propuesta de mejora organizacional a partir del análisis de las PQRS</t>
  </si>
  <si>
    <t>Propuesta de mejora presentada y aprobada</t>
  </si>
  <si>
    <t>1 Propuesta de mejora presentada y  aprobada</t>
  </si>
  <si>
    <t>Implementar las decisiones de la alta dirección con relación a las propuestas de mejora presentadas a partir del análisis de las PQRS, mejorando un proceso a través de metodologías de análisis integral del servicio</t>
  </si>
  <si>
    <t>Proceso mejorado</t>
  </si>
  <si>
    <t>1 proceso con mejora</t>
  </si>
  <si>
    <t>Evaluar y presentar a la alta dirección los resultados de las mejoras implementadas en 2019 a partir del análisis de las PQRS.</t>
  </si>
  <si>
    <t>Informe elaborado y presentado</t>
  </si>
  <si>
    <t>1 Informe elaborado y presentado</t>
  </si>
  <si>
    <t>Estructurar un plan de trabajo para la implementación de la política de gestión ambiental con la aplicación de metodologías de innovación</t>
  </si>
  <si>
    <t>Plan de trabajo estructurado</t>
  </si>
  <si>
    <t>1 Plan de trabajo estructurado</t>
  </si>
  <si>
    <t>Ejecutar las actividades del plan de trabajo para la implementación de la política de gestión ambiental.</t>
  </si>
  <si>
    <t>Plan de trabajo ejecutado</t>
  </si>
  <si>
    <t>Diseñar y aplicar encuesta de satisfacción para el cliente de procesos y servicios internos</t>
  </si>
  <si>
    <t>Encuesta de satisfacción aplicada</t>
  </si>
  <si>
    <t>1 Informe de encuesta de satisfacción socializado</t>
  </si>
  <si>
    <t>Realizar ejercicio de socialización y seguimiento de los riesgos de corrupción de la entidades y del  sector identificados para la vigencia .</t>
  </si>
  <si>
    <t>Ejercicio de socialización y seguimiento de riesgos de corrupción realizado</t>
  </si>
  <si>
    <t>1 ejercicio de socialización de riesgos de corrupción</t>
  </si>
  <si>
    <t>Diseñar y presentar para aprobación del Comité de Gestión y Desempeño Institucional, el modelo de gobierno de datos de la entidad</t>
  </si>
  <si>
    <t>Modelo de gobierno de datos aprobado</t>
  </si>
  <si>
    <t>1 modelo de gobierno de datos de la entidad</t>
  </si>
  <si>
    <t>Movilizar las políticas de gestión y desempeño clasificadas en el grupo 3 según sus resultados, al grupo 4 mediante aplicación del ciclo completo de la gestión de conocimiento</t>
  </si>
  <si>
    <t>Identificar y documentar una lección aprendida sobre la implementación de políticas de gestión y desempeño que se encuentren en el grupo 3 acorde los resultados FURAG 2019</t>
  </si>
  <si>
    <t xml:space="preserve">Documento de lección aprendida en la implementación de políticas de gestión y desempeño </t>
  </si>
  <si>
    <t>1 documento de lección aprendida en la implementación de políticas de gestión y desempeño que se encuentre en el grupo 3</t>
  </si>
  <si>
    <t>EAV que tengan políticas de gestión y desempeño en el grupo 3</t>
  </si>
  <si>
    <r>
      <rPr>
        <b/>
        <sz val="10"/>
        <rFont val="Arial"/>
        <family val="2"/>
      </rPr>
      <t xml:space="preserve">Mapa de las políticas de desempeño según los resultados en FURAG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Grupo 1</t>
    </r>
    <r>
      <rPr>
        <sz val="10"/>
        <rFont val="Arial"/>
        <family val="2"/>
      </rPr>
      <t>: Políticas de desempeño que requieren intervención, es decir, que deben tener una planeación, seguimiento y evaluación extraordinario desde el Comité de Gestión y Desempeño Sectorial.</t>
    </r>
    <r>
      <rPr>
        <sz val="10"/>
        <color rgb="FFFF0000"/>
        <rFont val="Arial"/>
        <family val="2"/>
      </rPr>
      <t xml:space="preserve"> Su puntaje es menor a 75 puntos.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 xml:space="preserve">
Grupo 2</t>
    </r>
    <r>
      <rPr>
        <sz val="10"/>
        <rFont val="Arial"/>
        <family val="2"/>
      </rPr>
      <t>: Políticas de desempeño que requieren apalancamiento, es decir, políticas que deben movilizarse a través de acciones que se formulen y articulen desde las políticas de desempeño con mejores resultados en la medición, con el apoyo focalizado de las entidades líderes y con el soporte de estrategias sectoriales.</t>
    </r>
    <r>
      <rPr>
        <sz val="10"/>
        <color rgb="FFFF0000"/>
        <rFont val="Arial"/>
        <family val="2"/>
      </rPr>
      <t xml:space="preserve"> Su puntaje está entre 76 y 79 puntos</t>
    </r>
    <r>
      <rPr>
        <sz val="10"/>
        <rFont val="Arial"/>
        <family val="2"/>
      </rPr>
      <t xml:space="preserve">. 
</t>
    </r>
    <r>
      <rPr>
        <b/>
        <sz val="10"/>
        <rFont val="Arial"/>
        <family val="2"/>
      </rPr>
      <t xml:space="preserve">
Grupo 3</t>
    </r>
    <r>
      <rPr>
        <sz val="10"/>
        <rFont val="Arial"/>
        <family val="2"/>
      </rPr>
      <t xml:space="preserve">: Políticas de desempeño que deben apalancar a las demás, es decir, políticas que por los resultados de las mediciones evidencian buenas prácticas que pueden transferirse y/o articularse con otras políticas más rezagadas de la misma dimensión o de dimensiones afines, para impulsar su desarrollo. </t>
    </r>
    <r>
      <rPr>
        <sz val="10"/>
        <color rgb="FFFF0000"/>
        <rFont val="Arial"/>
        <family val="2"/>
      </rPr>
      <t>Su puntaje está entre 80 y 90 puntos</t>
    </r>
    <r>
      <rPr>
        <sz val="10"/>
        <rFont val="Arial"/>
        <family val="2"/>
      </rPr>
      <t xml:space="preserve">.
</t>
    </r>
    <r>
      <rPr>
        <b/>
        <sz val="10"/>
        <rFont val="Arial"/>
        <family val="2"/>
      </rPr>
      <t>Grupo 4</t>
    </r>
    <r>
      <rPr>
        <sz val="10"/>
        <rFont val="Arial"/>
        <family val="2"/>
      </rPr>
      <t xml:space="preserve">: Políticas de desempeño maduras, es decir, políticas que han sostenido resultados en mínimo tres mediciones por encima de 90 puntos o que en alguna de las mediciones del cuatrienio 2018-2022 obtenga un </t>
    </r>
    <r>
      <rPr>
        <sz val="10"/>
        <color rgb="FFFF0000"/>
        <rFont val="Arial"/>
        <family val="2"/>
      </rPr>
      <t>puntaje superior a 95.</t>
    </r>
    <r>
      <rPr>
        <sz val="10"/>
        <rFont val="Arial"/>
        <family val="2"/>
      </rPr>
      <t xml:space="preserve">
</t>
    </r>
  </si>
  <si>
    <t>DIMENSION O EJE MIPG</t>
  </si>
  <si>
    <t>OBJETIVO ESTRATÉGICO</t>
  </si>
  <si>
    <t>PROGRAMA</t>
  </si>
  <si>
    <t>PERTENECE AL TABLERO DE LA MINISTRA</t>
  </si>
  <si>
    <t xml:space="preserve">ACTIVIDADES  </t>
  </si>
  <si>
    <t xml:space="preserve"> INDICADOR DE PRODUCTO </t>
  </si>
  <si>
    <t>UNIDAD DE MEDIDA</t>
  </si>
  <si>
    <t>META</t>
  </si>
  <si>
    <t>FECHA DE EJECUCIÓN</t>
  </si>
  <si>
    <t>RECURSOS REQUERIDOS</t>
  </si>
  <si>
    <t>FECHA DE INICIO</t>
  </si>
  <si>
    <t>FECHA FINAL</t>
  </si>
  <si>
    <t>PRESUPUESTO ASIGNADO FUNCIONAMIENTO (EN PESOS)</t>
  </si>
  <si>
    <t>PRESUPUESTO ASIGNADO INVERSIÓN (EN PESOS)</t>
  </si>
  <si>
    <t>SI ES INVERSIÓN, NOMBRE DEL PROYECTO</t>
  </si>
  <si>
    <t>FINANCIEROS APORTADOS POR OTRAS ENTIDADES Y POR GESTIONAR (EN PESOS)</t>
  </si>
  <si>
    <t>FÍSICOS Y HUMANOS</t>
  </si>
  <si>
    <t xml:space="preserve">Direccionamiento estratégico y planeación </t>
  </si>
  <si>
    <t>Mejorar los resultados en lenguajes, ciencias y matemáticas, medidos por pruebas estandarizadas</t>
  </si>
  <si>
    <t>Presupuesto de Funcionamiento</t>
  </si>
  <si>
    <t>Gestión con valores para Resultados</t>
  </si>
  <si>
    <t>Brindar acceso con calidad a la educación superior</t>
  </si>
  <si>
    <t>ASISTENCIA A COMUNIDADES INDIGENAS A TRAVES DEL FONDO DE CREDITOS CONDONABLES ALVARO ULCUE - PNR REGION NACIONAL - ICETEX</t>
  </si>
  <si>
    <t xml:space="preserve">Evaluación de Resultados </t>
  </si>
  <si>
    <t>Transformar y fortalecer la gestión y la cultura institucional</t>
  </si>
  <si>
    <t>CREDITO EDUCATIVO PARA SOSTENIMIENTO DIRIGIDO A PROFESIONALES QUE CURSEN ESPECIALIZACIONES EN EL AREA DE SALUD -ICETEX.</t>
  </si>
  <si>
    <t xml:space="preserve">Talento Humano </t>
  </si>
  <si>
    <t>Otro</t>
  </si>
  <si>
    <t>MEJORAMIENTO DE LA CALIDAD DE LA EDUCACION PREESCOLAR, BASICA Y MEDIA.</t>
  </si>
  <si>
    <t xml:space="preserve">Información y Comunicación </t>
  </si>
  <si>
    <t>ASISTENCIA TECNICA Y ASESORIA PARA EL FORTALECIMIENTO DE LOS PROCESOS DE PLANEACION, DESCENTRALIZACION Y REORGANIZACION DEL SECTOR EDUCATIVO.</t>
  </si>
  <si>
    <t xml:space="preserve">Gestión del Conocimiento y la Innovación </t>
  </si>
  <si>
    <t>AMPLIACION DE LA COBERTURA EN LA EDUCACION SUPERIOR</t>
  </si>
  <si>
    <t>Control Interno</t>
  </si>
  <si>
    <t>MEJORAMIENTO DE LA CALIDAD DE LA EDUCACION SUPERIOR NACIONAL</t>
  </si>
  <si>
    <t>MEJORAMIENTO EN INFRAESTRUCTURA Y DOTACION DE INSTITUCIONES DE EDUCACION BASICA Y MEDIA. LEY 21 DE 1982.</t>
  </si>
  <si>
    <t>IMPLANTACION DE UN PROGRAMA PARA LA TRANSFORMACION DE LA EDUCACION TECNICA Y TECNOLOGICA EN COLOMBIA</t>
  </si>
  <si>
    <t>MODERNIZAR EL SECTOR EDUCATIVO NACIONAL</t>
  </si>
  <si>
    <t>CREDITO DE TRANSFERENCIA DE TECNOLOGIA PARA PRODUCCION Y DISTRIBUCION DE CONTENIDOS EN EDUCACION BASICA Y SUPERIOR EN COLOMBIA</t>
  </si>
  <si>
    <t>FOMENTAR LA PERTINENCIA DE LA EDUCACION PREESCOLAR, BASICA Y MEDIA EN COLOMBIA</t>
  </si>
  <si>
    <t>FORTALECIMIENTO DE LA COBERTURA CON CALIDAD PARA EL SECTOR EDUCATIVO RURAL. FASE II - BANCO MUNDIAL. REGION NACIONAL</t>
  </si>
  <si>
    <t>ASISTENCIA A COMUNIDADES NEGRAS A TRAVES DE CREDITOS CONDONABLES PARA ESTUDIO DE PREGRADO Y POSTGRADO EN EL PAIS Y EN EL EXTERIOR -ICETEX</t>
  </si>
  <si>
    <t>IMPLANTACION APOYO A MEJORES BACHILLERES DEL PAIS ART 99 LEY 115 DE 1994 ANDRES BELLO -ICETEX.</t>
  </si>
  <si>
    <t>APOYO PARA EL FORTALECIMIENTO DEL CRÉDITO EDUCATIVO DEL ICETEX A NIVEL NACIONAL</t>
  </si>
  <si>
    <t>MEJORAMIENTO DE LA CALIDAD DE LA EDUCACION INICIAL PARA LA PRIMERA INFANCIA EN EL MARCO DE UNA ATENCION INTEGRAL EN COLOMBIA</t>
  </si>
  <si>
    <t>IMPLANTACIÓN ACCESO A LA EDUCACIÓN SUPERIOR EN COLOMBIA A TRAVÉS DE LAS DIFERENTES LINEAS DE CRÉDITO EDUCATIVO DEL ICETEX NACIONAL</t>
  </si>
  <si>
    <t>ASESORIA A LAS SECRETARIAS DE EDUCACIÓN CERTIFICADAS E INSTITUCIONES DE EDUCACIÓN PARA EL TRABAJO EN LA APLICACIÓN DE ESTÁNDARES DE CALIDAD DE PROGRAMAS E INSTITUCIONES EN COLOMBIA</t>
  </si>
  <si>
    <t>FORTALECIMIENTO DEL MODELO DE GESTIÓN EN LOS DIFERENTES NIVELES DEL SISTEMA EDUCATIVO EN COLOMBIA</t>
  </si>
  <si>
    <t>MEJORAMIENTO DE LAS OPORTUNIDADES Y REALIZACIONES EN ACCESO Y PERMANENCIA PARA DISMINUIR LAS BRECHAS ENTRE ZONAS RURAL-URBANA, POBLACIONES VULNERABLES Y DIVERSAS Y POR REGIONES. NACIONAL</t>
  </si>
  <si>
    <t>IMPLEMENTACIÓN DEL FONDO PARA EL ACCESO Y LA PERMANENCIA DE LA POBLACIÓN VÍCTIMA EN EDUCACIÓN SUPERIOR EN COLOMBIA</t>
  </si>
  <si>
    <t>APOYO PARA EL FORTALECIMIENTO DE LA CALIDAD DOCENTE - ICETEX NACIONAL</t>
  </si>
  <si>
    <t>APOYO A LA PERMANENCIA Y LA CALIDAD DE LOS ESTUDIANTES DE EDUCACIÓN SUPERIOR - ICETEX NACIONAL</t>
  </si>
  <si>
    <t>ASISTENCIA TÉCNICA A LAS ENTIDADES TERRITORIALES PARA EL ACCESO Y LA PERMANENCIA DE LOS ESTUDIANTES Y ADULTOS VÍCTIMAS DE LA VIOLENCIA EN COLOMBIA</t>
  </si>
  <si>
    <t>FORTALECIMIENTO DE LA EDUCACIÓN MEDIA Y TRÁNSITO A LA EDUCACIÓN TERCIARIA EN COLOMBIA</t>
  </si>
  <si>
    <t>IMPLEMENTACIÓN DEL PROGRAMA DE ALIMENTACIÓN ESCOLAR EN COLOMBIA</t>
  </si>
  <si>
    <t>MEJORAMIENTO DE LA EFICIENCIA Y EFICACIA DEL SISTEMA DE ASEGURAMIENTO DE LA CALIDAD DE LA EDUCACION SUPERIOR Y DE LA ETDH EN COLOMBIA</t>
  </si>
  <si>
    <t>FORTALECIMIENTO DE LA POLÍTICA PÚBLICA DE EDUCACIÓN INICIAL EN COLOMBIA</t>
  </si>
  <si>
    <t>CONSTRUCCIÓN AMPLIACIÓN, MEJORAMIENTO Y DOTACIÓN DE INFRAESTRUCTURA EDUCATIVA EN NIVELES DE PREESCOLAR, BASICA Y MEDIA A NIVEL NACIONAL</t>
  </si>
  <si>
    <t>FORTALECIMIENTO DE LA GESTIÓN SECTORIAL Y LA CAPACIDAD INSTITUCIONAL EN COLOMBIA</t>
  </si>
  <si>
    <t>APOYO PARA FOMENTAR EL ACCESO CON CALIDAD A LA EDUCACIÓN SUPERIOR A TRAVES DE INCENTIVOS A LA DEMANDA EN COLOMBIA</t>
  </si>
  <si>
    <t>FORTALECIMIENTO PARA EL ACCESO Y LA PERMANENCIA EN LA EDUCACIÓN SUPERIOR CON CALIDAD EN COLOMBIA</t>
  </si>
  <si>
    <t>ASISTENCIA Y ASESORÍA PARA LA DESCENTRALIZACIÓN, REORGANIZACIÓN Y APLICACIÓN DEL ENFOQUE DIFERENCIAL EN EL SECTOR EDUCATIVO NACIONAL</t>
  </si>
  <si>
    <t>ACCESO CON PERMANENCIA EN LA EDUCACION PREESCOLAR, BÁSICA Y MEDIA PARA LOS NIÑOS, NIÑAS ADOLESCENTES, JOVENES Y ADULTOS VÍCTIMAS DEL CONFLICTO, EN SITUACIONES DE RIESGO Y/O EMERGENCIA</t>
  </si>
  <si>
    <t>FORTALECIMIENTO DE LA PLANEACIÓN, SISTEMAS DE INFORMACIÓN, SEGUIMIENTO, ASIGNACIÓN PRESUPUESTAL E INVESTIGACIÓN PARA EL SECTOR EDUCATIV NACIONAL</t>
  </si>
  <si>
    <t>IMPLEMENTACIÓN DE ESTRATEGIAS DE ACCESO Y PERMANENCIA EN LA EDUCACIÓN PREESCOLAR, BÁSICA Y MEDIA PARA LA POBLACIÓN VULNERABLE A NIVEL NACIONAL</t>
  </si>
  <si>
    <t xml:space="preserve">Cumplimiento del indicador % (Acumulado)           </t>
  </si>
  <si>
    <t>MEN</t>
  </si>
  <si>
    <t>ICFES</t>
  </si>
  <si>
    <t>ICETEX</t>
  </si>
  <si>
    <t>INCI</t>
  </si>
  <si>
    <t>INSOR</t>
  </si>
  <si>
    <t>FODESEP</t>
  </si>
  <si>
    <t>INTENALCO</t>
  </si>
  <si>
    <t>ETITC</t>
  </si>
  <si>
    <t>INFOTEP SAN ANDRES</t>
  </si>
  <si>
    <t>INFOTEP SAN JUAN DEL CESAR</t>
  </si>
  <si>
    <t>ITFIT</t>
  </si>
  <si>
    <t>SEGUIMIENTO PLAN DE ACCIÓN SECTORIAL 2020</t>
  </si>
  <si>
    <t>PORCENTAJE DE CUMPLIMIENTO DE LA MOVILIZACIÓN DE LAS POLÍTICAS EN LOS GRUPOS</t>
  </si>
  <si>
    <t>Grupo No. 3</t>
  </si>
  <si>
    <t>Grupo No. 2</t>
  </si>
  <si>
    <t>Grupo No. 1</t>
  </si>
  <si>
    <t>Original</t>
  </si>
  <si>
    <t>1CETEX%</t>
  </si>
  <si>
    <t>ITFIP</t>
  </si>
  <si>
    <t>PROMEDIO</t>
  </si>
  <si>
    <t>Ejecutar las actividades del plan de trabajo para la implementación de la política de gestión de la información estadística.</t>
  </si>
  <si>
    <t>Estructurar un plan de trabajo para la implementación de la política de gestión de la información estadística con la aplicación de metodologías de innovación</t>
  </si>
  <si>
    <t xml:space="preserve">Identificar y diseñar el plan de intervención integral de las políticas de gestión y desempeño que se encuentran en el grupo 1 acorde con los resultados de FURAG 2019
</t>
  </si>
  <si>
    <t>Objetivo Táctico 1</t>
  </si>
  <si>
    <t>Objetivo Táctico 2</t>
  </si>
  <si>
    <t>Objetivo Táctico 3</t>
  </si>
  <si>
    <r>
      <t xml:space="preserve">PROMEDIO </t>
    </r>
    <r>
      <rPr>
        <b/>
        <sz val="13"/>
        <color rgb="FFFFC000"/>
        <rFont val="Calibri"/>
        <family val="2"/>
        <scheme val="minor"/>
      </rPr>
      <t>PROYECTADO</t>
    </r>
    <r>
      <rPr>
        <b/>
        <sz val="13"/>
        <color theme="0"/>
        <rFont val="Calibri"/>
        <family val="2"/>
        <scheme val="minor"/>
      </rPr>
      <t xml:space="preserve"> MOVILIZACIÓN POLÍTICAS DE LOS GRUPOS</t>
    </r>
  </si>
  <si>
    <r>
      <t xml:space="preserve">PROMEDIO </t>
    </r>
    <r>
      <rPr>
        <b/>
        <sz val="13"/>
        <color rgb="FFFFC000"/>
        <rFont val="Calibri"/>
        <family val="2"/>
        <scheme val="minor"/>
      </rPr>
      <t>EJECUTADO</t>
    </r>
    <r>
      <rPr>
        <b/>
        <sz val="13"/>
        <color theme="0"/>
        <rFont val="Calibri"/>
        <family val="2"/>
        <scheme val="minor"/>
      </rPr>
      <t xml:space="preserve"> MOVILIZACIÓN POLÍTICAS DE LOS GRUPOS</t>
    </r>
  </si>
  <si>
    <t>Normalizado al 100%</t>
  </si>
  <si>
    <t>Promedio por Objetivo Táctico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</si>
</sst>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.00_ ;_ &quot;$&quot;\ * \-#,##0.00_ ;_ &quot;$&quot;\ * &quot;-&quot;??_ ;_ @_ "/>
    <numFmt numFmtId="165" formatCode="_ * #,##0.00_ ;_ * \-#,##0.00_ ;_ * &quot;-&quot;??_ ;_ @_ "/>
  </numFmts>
  <fonts count="33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36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2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6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3"/>
      <color rgb="FFFFC000"/>
      <name val="Calibri"/>
      <family val="2"/>
      <scheme val="minor"/>
    </font>
    <font>
      <b/>
      <sz val="12"/>
      <color rgb="FF00B050"/>
      <name val="Arial"/>
      <family val="2"/>
    </font>
    <font>
      <b/>
      <sz val="12"/>
      <color theme="5"/>
      <name val="Arial"/>
      <family val="2"/>
    </font>
    <font>
      <b/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double">
        <color indexed="64"/>
      </left>
      <right style="hair">
        <color auto="1"/>
      </right>
      <top style="medium">
        <color auto="1"/>
      </top>
      <bottom/>
      <diagonal/>
    </border>
    <border>
      <left style="double">
        <color indexed="64"/>
      </left>
      <right style="hair">
        <color auto="1"/>
      </right>
      <top/>
      <bottom/>
      <diagonal/>
    </border>
    <border>
      <left style="double">
        <color indexed="64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double">
        <color indexed="64"/>
      </right>
      <top/>
      <bottom style="hair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indexed="64"/>
      </left>
      <right style="hair">
        <color auto="1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auto="1"/>
      </left>
      <right style="double">
        <color auto="1"/>
      </right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auto="1"/>
      </left>
      <right/>
      <top style="double">
        <color indexed="64"/>
      </top>
      <bottom/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0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4" fillId="5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2" fillId="7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8" fillId="8" borderId="7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5" fillId="4" borderId="0" xfId="0" applyFont="1" applyFill="1"/>
    <xf numFmtId="0" fontId="5" fillId="4" borderId="0" xfId="0" applyFont="1" applyFill="1" applyAlignment="1">
      <alignment horizontal="center" vertical="center"/>
    </xf>
    <xf numFmtId="0" fontId="5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justify" vertical="center" wrapText="1"/>
    </xf>
    <xf numFmtId="9" fontId="5" fillId="12" borderId="7" xfId="0" applyNumberFormat="1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14" fontId="5" fillId="12" borderId="7" xfId="0" applyNumberFormat="1" applyFont="1" applyFill="1" applyBorder="1" applyAlignment="1">
      <alignment horizontal="center" vertical="center" wrapText="1"/>
    </xf>
    <xf numFmtId="14" fontId="5" fillId="12" borderId="7" xfId="0" applyNumberFormat="1" applyFont="1" applyFill="1" applyBorder="1" applyAlignment="1">
      <alignment horizontal="center" vertical="center"/>
    </xf>
    <xf numFmtId="9" fontId="5" fillId="12" borderId="7" xfId="7" applyFont="1" applyFill="1" applyBorder="1" applyAlignment="1">
      <alignment horizontal="center" vertical="center"/>
    </xf>
    <xf numFmtId="9" fontId="5" fillId="12" borderId="20" xfId="7" applyFont="1" applyFill="1" applyBorder="1" applyAlignment="1">
      <alignment horizontal="center" vertical="center"/>
    </xf>
    <xf numFmtId="0" fontId="19" fillId="10" borderId="22" xfId="0" applyFont="1" applyFill="1" applyBorder="1" applyAlignment="1">
      <alignment horizontal="center" vertical="center" textRotation="90" wrapText="1"/>
    </xf>
    <xf numFmtId="0" fontId="16" fillId="0" borderId="0" xfId="0" applyFont="1"/>
    <xf numFmtId="9" fontId="8" fillId="0" borderId="0" xfId="11" applyFont="1" applyFill="1" applyBorder="1" applyAlignment="1">
      <alignment horizontal="center" vertical="center" wrapText="1" readingOrder="1"/>
    </xf>
    <xf numFmtId="49" fontId="24" fillId="0" borderId="1" xfId="0" applyNumberFormat="1" applyFont="1" applyFill="1" applyBorder="1" applyAlignment="1">
      <alignment horizontal="center" vertical="center"/>
    </xf>
    <xf numFmtId="9" fontId="25" fillId="10" borderId="1" xfId="11" applyFont="1" applyFill="1" applyBorder="1" applyAlignment="1">
      <alignment horizontal="center" vertical="center" wrapText="1" readingOrder="1"/>
    </xf>
    <xf numFmtId="0" fontId="23" fillId="0" borderId="0" xfId="0" applyFont="1"/>
    <xf numFmtId="9" fontId="26" fillId="12" borderId="31" xfId="0" applyNumberFormat="1" applyFont="1" applyFill="1" applyBorder="1" applyAlignment="1">
      <alignment horizontal="center" vertical="center" wrapText="1"/>
    </xf>
    <xf numFmtId="9" fontId="26" fillId="12" borderId="31" xfId="0" applyNumberFormat="1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 wrapText="1"/>
    </xf>
    <xf numFmtId="0" fontId="8" fillId="8" borderId="52" xfId="0" applyFont="1" applyFill="1" applyBorder="1" applyAlignment="1">
      <alignment horizontal="center" vertical="center" wrapText="1"/>
    </xf>
    <xf numFmtId="9" fontId="8" fillId="10" borderId="50" xfId="11" applyFont="1" applyFill="1" applyBorder="1" applyAlignment="1">
      <alignment horizontal="center" vertical="center" wrapText="1" readingOrder="1"/>
    </xf>
    <xf numFmtId="9" fontId="8" fillId="10" borderId="51" xfId="11" applyFont="1" applyFill="1" applyBorder="1" applyAlignment="1">
      <alignment horizontal="center" vertical="center" wrapText="1" readingOrder="1"/>
    </xf>
    <xf numFmtId="9" fontId="8" fillId="10" borderId="52" xfId="11" applyFont="1" applyFill="1" applyBorder="1" applyAlignment="1">
      <alignment horizontal="center" vertical="center" wrapText="1" readingOrder="1"/>
    </xf>
    <xf numFmtId="0" fontId="5" fillId="12" borderId="42" xfId="0" applyFont="1" applyFill="1" applyBorder="1" applyAlignment="1">
      <alignment horizontal="justify" vertical="center" wrapText="1"/>
    </xf>
    <xf numFmtId="0" fontId="5" fillId="12" borderId="42" xfId="0" applyFont="1" applyFill="1" applyBorder="1" applyAlignment="1">
      <alignment horizontal="center" vertical="center" wrapText="1"/>
    </xf>
    <xf numFmtId="14" fontId="5" fillId="12" borderId="42" xfId="0" applyNumberFormat="1" applyFont="1" applyFill="1" applyBorder="1" applyAlignment="1">
      <alignment horizontal="center" vertical="center" wrapText="1"/>
    </xf>
    <xf numFmtId="14" fontId="5" fillId="12" borderId="42" xfId="0" applyNumberFormat="1" applyFont="1" applyFill="1" applyBorder="1" applyAlignment="1">
      <alignment horizontal="center" vertical="center"/>
    </xf>
    <xf numFmtId="9" fontId="5" fillId="12" borderId="42" xfId="7" applyFont="1" applyFill="1" applyBorder="1" applyAlignment="1">
      <alignment horizontal="center" vertical="center"/>
    </xf>
    <xf numFmtId="9" fontId="5" fillId="12" borderId="55" xfId="7" applyFont="1" applyFill="1" applyBorder="1" applyAlignment="1">
      <alignment horizontal="center" vertical="center"/>
    </xf>
    <xf numFmtId="9" fontId="26" fillId="12" borderId="41" xfId="0" applyNumberFormat="1" applyFont="1" applyFill="1" applyBorder="1" applyAlignment="1">
      <alignment horizontal="center" vertical="center" wrapText="1"/>
    </xf>
    <xf numFmtId="9" fontId="26" fillId="12" borderId="42" xfId="0" applyNumberFormat="1" applyFont="1" applyFill="1" applyBorder="1" applyAlignment="1">
      <alignment horizontal="center" vertical="center"/>
    </xf>
    <xf numFmtId="9" fontId="26" fillId="12" borderId="42" xfId="0" applyNumberFormat="1" applyFont="1" applyFill="1" applyBorder="1" applyAlignment="1">
      <alignment horizontal="center" vertical="center" wrapText="1"/>
    </xf>
    <xf numFmtId="0" fontId="5" fillId="12" borderId="56" xfId="0" applyFont="1" applyFill="1" applyBorder="1" applyAlignment="1">
      <alignment horizontal="justify" vertical="center" wrapText="1"/>
    </xf>
    <xf numFmtId="0" fontId="5" fillId="12" borderId="56" xfId="0" applyFont="1" applyFill="1" applyBorder="1" applyAlignment="1">
      <alignment horizontal="center" vertical="center" wrapText="1"/>
    </xf>
    <xf numFmtId="14" fontId="5" fillId="12" borderId="56" xfId="0" applyNumberFormat="1" applyFont="1" applyFill="1" applyBorder="1" applyAlignment="1">
      <alignment horizontal="center" vertical="center" wrapText="1"/>
    </xf>
    <xf numFmtId="14" fontId="5" fillId="12" borderId="56" xfId="0" applyNumberFormat="1" applyFont="1" applyFill="1" applyBorder="1" applyAlignment="1">
      <alignment horizontal="center" vertical="center"/>
    </xf>
    <xf numFmtId="9" fontId="5" fillId="12" borderId="56" xfId="7" applyFont="1" applyFill="1" applyBorder="1" applyAlignment="1">
      <alignment horizontal="center" vertical="center"/>
    </xf>
    <xf numFmtId="9" fontId="5" fillId="12" borderId="58" xfId="7" applyFont="1" applyFill="1" applyBorder="1" applyAlignment="1">
      <alignment horizontal="center" vertical="center"/>
    </xf>
    <xf numFmtId="9" fontId="26" fillId="12" borderId="57" xfId="0" applyNumberFormat="1" applyFont="1" applyFill="1" applyBorder="1" applyAlignment="1">
      <alignment horizontal="center" vertical="center"/>
    </xf>
    <xf numFmtId="9" fontId="26" fillId="12" borderId="57" xfId="0" applyNumberFormat="1" applyFont="1" applyFill="1" applyBorder="1" applyAlignment="1">
      <alignment horizontal="center" vertical="center" wrapText="1"/>
    </xf>
    <xf numFmtId="0" fontId="5" fillId="13" borderId="38" xfId="0" applyFont="1" applyFill="1" applyBorder="1" applyAlignment="1">
      <alignment horizontal="center" vertical="center" wrapText="1"/>
    </xf>
    <xf numFmtId="0" fontId="5" fillId="13" borderId="57" xfId="0" applyFont="1" applyFill="1" applyBorder="1" applyAlignment="1">
      <alignment horizontal="justify" vertical="center" wrapText="1"/>
    </xf>
    <xf numFmtId="0" fontId="5" fillId="13" borderId="57" xfId="0" applyFont="1" applyFill="1" applyBorder="1" applyAlignment="1">
      <alignment horizontal="center" vertical="center" wrapText="1"/>
    </xf>
    <xf numFmtId="0" fontId="5" fillId="13" borderId="57" xfId="0" applyFont="1" applyFill="1" applyBorder="1" applyAlignment="1">
      <alignment vertical="center" wrapText="1"/>
    </xf>
    <xf numFmtId="14" fontId="5" fillId="13" borderId="57" xfId="0" applyNumberFormat="1" applyFont="1" applyFill="1" applyBorder="1" applyAlignment="1">
      <alignment horizontal="center" vertical="center" wrapText="1"/>
    </xf>
    <xf numFmtId="14" fontId="5" fillId="13" borderId="57" xfId="0" applyNumberFormat="1" applyFont="1" applyFill="1" applyBorder="1" applyAlignment="1">
      <alignment horizontal="center" vertical="center"/>
    </xf>
    <xf numFmtId="9" fontId="5" fillId="13" borderId="57" xfId="7" applyFont="1" applyFill="1" applyBorder="1" applyAlignment="1">
      <alignment horizontal="center" vertical="center"/>
    </xf>
    <xf numFmtId="9" fontId="8" fillId="11" borderId="32" xfId="11" applyFont="1" applyFill="1" applyBorder="1" applyAlignment="1">
      <alignment horizontal="center" vertical="center" wrapText="1" readingOrder="1"/>
    </xf>
    <xf numFmtId="9" fontId="26" fillId="12" borderId="43" xfId="0" applyNumberFormat="1" applyFont="1" applyFill="1" applyBorder="1" applyAlignment="1">
      <alignment horizontal="center" vertical="center" wrapText="1"/>
    </xf>
    <xf numFmtId="9" fontId="26" fillId="12" borderId="44" xfId="0" applyNumberFormat="1" applyFont="1" applyFill="1" applyBorder="1" applyAlignment="1">
      <alignment horizontal="center" vertical="center"/>
    </xf>
    <xf numFmtId="9" fontId="26" fillId="12" borderId="46" xfId="0" applyNumberFormat="1" applyFont="1" applyFill="1" applyBorder="1" applyAlignment="1">
      <alignment horizontal="center" vertical="center" wrapText="1"/>
    </xf>
    <xf numFmtId="9" fontId="26" fillId="12" borderId="38" xfId="0" applyNumberFormat="1" applyFont="1" applyFill="1" applyBorder="1" applyAlignment="1">
      <alignment horizontal="center" vertical="center"/>
    </xf>
    <xf numFmtId="9" fontId="26" fillId="12" borderId="61" xfId="0" applyNumberFormat="1" applyFont="1" applyFill="1" applyBorder="1" applyAlignment="1">
      <alignment horizontal="center" vertical="center" wrapText="1"/>
    </xf>
    <xf numFmtId="9" fontId="20" fillId="0" borderId="62" xfId="11" applyFont="1" applyFill="1" applyBorder="1" applyAlignment="1">
      <alignment horizontal="center" vertical="center"/>
    </xf>
    <xf numFmtId="9" fontId="5" fillId="13" borderId="8" xfId="7" applyFont="1" applyFill="1" applyBorder="1" applyAlignment="1">
      <alignment horizontal="center" vertical="center"/>
    </xf>
    <xf numFmtId="9" fontId="5" fillId="13" borderId="27" xfId="7" applyFont="1" applyFill="1" applyBorder="1" applyAlignment="1">
      <alignment horizontal="center" vertical="center"/>
    </xf>
    <xf numFmtId="9" fontId="5" fillId="13" borderId="53" xfId="7" applyFont="1" applyFill="1" applyBorder="1" applyAlignment="1">
      <alignment horizontal="center" vertical="center"/>
    </xf>
    <xf numFmtId="9" fontId="5" fillId="13" borderId="54" xfId="7" applyFont="1" applyFill="1" applyBorder="1" applyAlignment="1">
      <alignment horizontal="center" vertical="center"/>
    </xf>
    <xf numFmtId="9" fontId="5" fillId="16" borderId="64" xfId="0" applyNumberFormat="1" applyFont="1" applyFill="1" applyBorder="1" applyAlignment="1">
      <alignment horizontal="center" vertical="center"/>
    </xf>
    <xf numFmtId="9" fontId="15" fillId="14" borderId="65" xfId="11" applyFont="1" applyFill="1" applyBorder="1" applyAlignment="1">
      <alignment horizontal="center" vertical="center"/>
    </xf>
    <xf numFmtId="9" fontId="5" fillId="16" borderId="66" xfId="0" applyNumberFormat="1" applyFont="1" applyFill="1" applyBorder="1" applyAlignment="1">
      <alignment horizontal="center" vertical="center"/>
    </xf>
    <xf numFmtId="9" fontId="6" fillId="16" borderId="63" xfId="0" applyNumberFormat="1" applyFont="1" applyFill="1" applyBorder="1" applyAlignment="1">
      <alignment horizontal="center" vertical="center"/>
    </xf>
    <xf numFmtId="9" fontId="5" fillId="16" borderId="67" xfId="0" applyNumberFormat="1" applyFont="1" applyFill="1" applyBorder="1" applyAlignment="1">
      <alignment horizontal="center" vertical="center"/>
    </xf>
    <xf numFmtId="0" fontId="5" fillId="0" borderId="68" xfId="0" applyFont="1" applyBorder="1"/>
    <xf numFmtId="9" fontId="5" fillId="16" borderId="32" xfId="0" applyNumberFormat="1" applyFont="1" applyFill="1" applyBorder="1" applyAlignment="1">
      <alignment horizontal="center" vertical="center"/>
    </xf>
    <xf numFmtId="9" fontId="15" fillId="14" borderId="69" xfId="1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5" fillId="17" borderId="42" xfId="0" applyFont="1" applyFill="1" applyBorder="1" applyAlignment="1">
      <alignment horizontal="justify" vertical="center" wrapText="1"/>
    </xf>
    <xf numFmtId="9" fontId="5" fillId="17" borderId="42" xfId="0" applyNumberFormat="1" applyFont="1" applyFill="1" applyBorder="1" applyAlignment="1">
      <alignment horizontal="center" vertical="center" wrapText="1"/>
    </xf>
    <xf numFmtId="0" fontId="5" fillId="17" borderId="42" xfId="0" applyFont="1" applyFill="1" applyBorder="1" applyAlignment="1">
      <alignment horizontal="center" vertical="center" wrapText="1"/>
    </xf>
    <xf numFmtId="14" fontId="5" fillId="17" borderId="42" xfId="0" applyNumberFormat="1" applyFont="1" applyFill="1" applyBorder="1" applyAlignment="1">
      <alignment horizontal="center" vertical="center" wrapText="1"/>
    </xf>
    <xf numFmtId="14" fontId="5" fillId="17" borderId="42" xfId="0" applyNumberFormat="1" applyFont="1" applyFill="1" applyBorder="1" applyAlignment="1">
      <alignment horizontal="center" vertical="center"/>
    </xf>
    <xf numFmtId="9" fontId="5" fillId="17" borderId="42" xfId="7" applyFont="1" applyFill="1" applyBorder="1" applyAlignment="1">
      <alignment horizontal="center" vertical="center"/>
    </xf>
    <xf numFmtId="9" fontId="5" fillId="17" borderId="55" xfId="7" applyFont="1" applyFill="1" applyBorder="1" applyAlignment="1">
      <alignment horizontal="center" vertical="center"/>
    </xf>
    <xf numFmtId="9" fontId="26" fillId="17" borderId="42" xfId="0" applyNumberFormat="1" applyFont="1" applyFill="1" applyBorder="1" applyAlignment="1">
      <alignment horizontal="center" vertical="center"/>
    </xf>
    <xf numFmtId="0" fontId="5" fillId="17" borderId="7" xfId="0" applyFont="1" applyFill="1" applyBorder="1" applyAlignment="1">
      <alignment horizontal="justify" vertical="center" wrapText="1"/>
    </xf>
    <xf numFmtId="9" fontId="5" fillId="17" borderId="7" xfId="0" applyNumberFormat="1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14" fontId="5" fillId="17" borderId="7" xfId="0" applyNumberFormat="1" applyFont="1" applyFill="1" applyBorder="1" applyAlignment="1">
      <alignment horizontal="center" vertical="center" wrapText="1"/>
    </xf>
    <xf numFmtId="14" fontId="5" fillId="17" borderId="7" xfId="0" applyNumberFormat="1" applyFont="1" applyFill="1" applyBorder="1" applyAlignment="1">
      <alignment horizontal="center" vertical="center"/>
    </xf>
    <xf numFmtId="9" fontId="5" fillId="17" borderId="7" xfId="7" applyFont="1" applyFill="1" applyBorder="1" applyAlignment="1">
      <alignment horizontal="center" vertical="center"/>
    </xf>
    <xf numFmtId="9" fontId="5" fillId="17" borderId="20" xfId="7" applyFont="1" applyFill="1" applyBorder="1" applyAlignment="1">
      <alignment horizontal="center" vertical="center"/>
    </xf>
    <xf numFmtId="0" fontId="26" fillId="17" borderId="44" xfId="0" applyFont="1" applyFill="1" applyBorder="1" applyAlignment="1">
      <alignment horizontal="center" vertical="center" wrapText="1"/>
    </xf>
    <xf numFmtId="9" fontId="26" fillId="17" borderId="7" xfId="0" applyNumberFormat="1" applyFont="1" applyFill="1" applyBorder="1" applyAlignment="1">
      <alignment horizontal="center" vertical="center"/>
    </xf>
    <xf numFmtId="9" fontId="26" fillId="17" borderId="7" xfId="0" applyNumberFormat="1" applyFont="1" applyFill="1" applyBorder="1" applyAlignment="1">
      <alignment horizontal="center" vertical="center" wrapText="1"/>
    </xf>
    <xf numFmtId="0" fontId="26" fillId="17" borderId="7" xfId="0" applyFont="1" applyFill="1" applyBorder="1" applyAlignment="1">
      <alignment horizontal="center" vertical="center" wrapText="1"/>
    </xf>
    <xf numFmtId="0" fontId="26" fillId="17" borderId="31" xfId="0" applyFont="1" applyFill="1" applyBorder="1" applyAlignment="1">
      <alignment horizontal="center" vertical="center" wrapText="1"/>
    </xf>
    <xf numFmtId="0" fontId="26" fillId="17" borderId="7" xfId="0" applyFont="1" applyFill="1" applyBorder="1" applyAlignment="1">
      <alignment horizontal="center" vertical="center"/>
    </xf>
    <xf numFmtId="9" fontId="26" fillId="17" borderId="31" xfId="0" applyNumberFormat="1" applyFont="1" applyFill="1" applyBorder="1" applyAlignment="1">
      <alignment horizontal="center" vertical="center"/>
    </xf>
    <xf numFmtId="9" fontId="26" fillId="17" borderId="44" xfId="0" applyNumberFormat="1" applyFont="1" applyFill="1" applyBorder="1" applyAlignment="1">
      <alignment horizontal="center" vertical="center" wrapText="1"/>
    </xf>
    <xf numFmtId="9" fontId="26" fillId="17" borderId="31" xfId="0" applyNumberFormat="1" applyFont="1" applyFill="1" applyBorder="1" applyAlignment="1">
      <alignment horizontal="center" vertical="center" wrapText="1"/>
    </xf>
    <xf numFmtId="0" fontId="5" fillId="17" borderId="56" xfId="0" applyFont="1" applyFill="1" applyBorder="1" applyAlignment="1">
      <alignment horizontal="justify" vertical="center" wrapText="1"/>
    </xf>
    <xf numFmtId="0" fontId="5" fillId="17" borderId="56" xfId="0" applyFont="1" applyFill="1" applyBorder="1" applyAlignment="1">
      <alignment horizontal="center" vertical="center" wrapText="1"/>
    </xf>
    <xf numFmtId="14" fontId="5" fillId="17" borderId="56" xfId="0" applyNumberFormat="1" applyFont="1" applyFill="1" applyBorder="1" applyAlignment="1">
      <alignment horizontal="center" vertical="center" wrapText="1"/>
    </xf>
    <xf numFmtId="14" fontId="5" fillId="17" borderId="56" xfId="0" applyNumberFormat="1" applyFont="1" applyFill="1" applyBorder="1" applyAlignment="1">
      <alignment horizontal="center" vertical="center"/>
    </xf>
    <xf numFmtId="9" fontId="5" fillId="17" borderId="56" xfId="7" applyFont="1" applyFill="1" applyBorder="1" applyAlignment="1">
      <alignment horizontal="center" vertical="center"/>
    </xf>
    <xf numFmtId="9" fontId="5" fillId="17" borderId="58" xfId="7" applyFont="1" applyFill="1" applyBorder="1" applyAlignment="1">
      <alignment horizontal="center" vertical="center"/>
    </xf>
    <xf numFmtId="9" fontId="26" fillId="17" borderId="38" xfId="0" applyNumberFormat="1" applyFont="1" applyFill="1" applyBorder="1" applyAlignment="1">
      <alignment horizontal="center" vertical="center" wrapText="1"/>
    </xf>
    <xf numFmtId="9" fontId="26" fillId="17" borderId="56" xfId="0" applyNumberFormat="1" applyFont="1" applyFill="1" applyBorder="1" applyAlignment="1">
      <alignment horizontal="center" vertical="center"/>
    </xf>
    <xf numFmtId="9" fontId="26" fillId="17" borderId="56" xfId="0" applyNumberFormat="1" applyFont="1" applyFill="1" applyBorder="1" applyAlignment="1">
      <alignment horizontal="center" vertical="center" wrapText="1"/>
    </xf>
    <xf numFmtId="9" fontId="26" fillId="17" borderId="57" xfId="0" applyNumberFormat="1" applyFont="1" applyFill="1" applyBorder="1" applyAlignment="1">
      <alignment horizontal="center" vertical="center"/>
    </xf>
    <xf numFmtId="9" fontId="26" fillId="17" borderId="57" xfId="0" applyNumberFormat="1" applyFont="1" applyFill="1" applyBorder="1" applyAlignment="1">
      <alignment horizontal="center" vertical="center" wrapText="1"/>
    </xf>
    <xf numFmtId="0" fontId="5" fillId="12" borderId="42" xfId="0" applyFont="1" applyFill="1" applyBorder="1" applyAlignment="1">
      <alignment horizontal="justify" vertical="top" wrapText="1"/>
    </xf>
    <xf numFmtId="9" fontId="26" fillId="17" borderId="31" xfId="7" applyFont="1" applyFill="1" applyBorder="1" applyAlignment="1">
      <alignment horizontal="center" vertical="center"/>
    </xf>
    <xf numFmtId="9" fontId="26" fillId="17" borderId="20" xfId="0" applyNumberFormat="1" applyFont="1" applyFill="1" applyBorder="1" applyAlignment="1">
      <alignment horizontal="center" vertical="center" wrapText="1"/>
    </xf>
    <xf numFmtId="9" fontId="26" fillId="17" borderId="42" xfId="0" applyNumberFormat="1" applyFont="1" applyFill="1" applyBorder="1" applyAlignment="1">
      <alignment horizontal="center" vertical="center" wrapText="1"/>
    </xf>
    <xf numFmtId="9" fontId="5" fillId="0" borderId="0" xfId="0" applyNumberFormat="1" applyFont="1"/>
    <xf numFmtId="9" fontId="26" fillId="17" borderId="55" xfId="0" applyNumberFormat="1" applyFont="1" applyFill="1" applyBorder="1" applyAlignment="1">
      <alignment horizontal="center" vertical="center" wrapText="1"/>
    </xf>
    <xf numFmtId="9" fontId="5" fillId="13" borderId="72" xfId="7" applyFont="1" applyFill="1" applyBorder="1" applyAlignment="1">
      <alignment horizontal="center" vertical="center"/>
    </xf>
    <xf numFmtId="9" fontId="5" fillId="16" borderId="47" xfId="0" applyNumberFormat="1" applyFont="1" applyFill="1" applyBorder="1" applyAlignment="1">
      <alignment horizontal="center" vertical="center"/>
    </xf>
    <xf numFmtId="9" fontId="14" fillId="10" borderId="32" xfId="11" applyFont="1" applyFill="1" applyBorder="1" applyAlignment="1">
      <alignment horizontal="center" vertical="center" wrapText="1"/>
    </xf>
    <xf numFmtId="9" fontId="15" fillId="14" borderId="32" xfId="11" applyFont="1" applyFill="1" applyBorder="1" applyAlignment="1">
      <alignment horizontal="center" vertical="center" wrapText="1"/>
    </xf>
    <xf numFmtId="0" fontId="5" fillId="0" borderId="32" xfId="0" applyFont="1" applyBorder="1"/>
    <xf numFmtId="9" fontId="26" fillId="17" borderId="41" xfId="0" applyNumberFormat="1" applyFont="1" applyFill="1" applyBorder="1" applyAlignment="1">
      <alignment horizontal="center" vertical="center" wrapText="1"/>
    </xf>
    <xf numFmtId="9" fontId="30" fillId="0" borderId="1" xfId="7" applyFont="1" applyBorder="1" applyAlignment="1">
      <alignment horizontal="center" vertical="center"/>
    </xf>
    <xf numFmtId="9" fontId="25" fillId="18" borderId="1" xfId="11" applyFont="1" applyFill="1" applyBorder="1" applyAlignment="1">
      <alignment horizontal="center" vertical="center" wrapText="1" readingOrder="1"/>
    </xf>
    <xf numFmtId="10" fontId="16" fillId="13" borderId="32" xfId="7" applyNumberFormat="1" applyFont="1" applyFill="1" applyBorder="1" applyAlignment="1">
      <alignment horizontal="center" vertical="top"/>
    </xf>
    <xf numFmtId="10" fontId="23" fillId="0" borderId="1" xfId="7" applyNumberFormat="1" applyFont="1" applyBorder="1" applyAlignment="1">
      <alignment horizontal="center" vertical="center"/>
    </xf>
    <xf numFmtId="10" fontId="24" fillId="0" borderId="1" xfId="7" applyNumberFormat="1" applyFont="1" applyBorder="1" applyAlignment="1">
      <alignment horizontal="center" vertical="center"/>
    </xf>
    <xf numFmtId="9" fontId="17" fillId="13" borderId="19" xfId="7" applyNumberFormat="1" applyFont="1" applyFill="1" applyBorder="1" applyAlignment="1">
      <alignment horizontal="center" vertical="top" wrapText="1"/>
    </xf>
    <xf numFmtId="9" fontId="17" fillId="13" borderId="28" xfId="7" applyNumberFormat="1" applyFont="1" applyFill="1" applyBorder="1" applyAlignment="1">
      <alignment horizontal="center" vertical="top" wrapText="1"/>
    </xf>
    <xf numFmtId="9" fontId="26" fillId="17" borderId="20" xfId="7" applyFont="1" applyFill="1" applyBorder="1" applyAlignment="1">
      <alignment horizontal="center" vertical="center" wrapText="1"/>
    </xf>
    <xf numFmtId="9" fontId="26" fillId="17" borderId="58" xfId="0" applyNumberFormat="1" applyFont="1" applyFill="1" applyBorder="1" applyAlignment="1">
      <alignment horizontal="center" vertical="center" wrapText="1"/>
    </xf>
    <xf numFmtId="9" fontId="27" fillId="0" borderId="1" xfId="0" applyNumberFormat="1" applyFont="1" applyBorder="1" applyAlignment="1">
      <alignment horizontal="center" vertical="center"/>
    </xf>
    <xf numFmtId="9" fontId="31" fillId="0" borderId="1" xfId="7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0" fillId="0" borderId="17" xfId="0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0" fillId="0" borderId="19" xfId="0" applyBorder="1" applyAlignment="1">
      <alignment horizontal="justify" vertical="center"/>
    </xf>
    <xf numFmtId="14" fontId="5" fillId="17" borderId="54" xfId="0" applyNumberFormat="1" applyFont="1" applyFill="1" applyBorder="1" applyAlignment="1">
      <alignment horizontal="center" vertical="center"/>
    </xf>
    <xf numFmtId="14" fontId="5" fillId="17" borderId="8" xfId="0" applyNumberFormat="1" applyFont="1" applyFill="1" applyBorder="1" applyAlignment="1">
      <alignment horizontal="center" vertical="center"/>
    </xf>
    <xf numFmtId="14" fontId="5" fillId="17" borderId="57" xfId="0" applyNumberFormat="1" applyFont="1" applyFill="1" applyBorder="1" applyAlignment="1">
      <alignment horizontal="center" vertical="center"/>
    </xf>
    <xf numFmtId="0" fontId="13" fillId="10" borderId="44" xfId="0" applyFont="1" applyFill="1" applyBorder="1" applyAlignment="1">
      <alignment horizontal="center" vertical="center" wrapText="1"/>
    </xf>
    <xf numFmtId="0" fontId="13" fillId="10" borderId="31" xfId="0" applyFont="1" applyFill="1" applyBorder="1" applyAlignment="1">
      <alignment horizontal="center" vertical="center" wrapText="1"/>
    </xf>
    <xf numFmtId="0" fontId="13" fillId="10" borderId="46" xfId="0" applyFont="1" applyFill="1" applyBorder="1" applyAlignment="1">
      <alignment horizontal="center" vertical="center" wrapText="1"/>
    </xf>
    <xf numFmtId="0" fontId="13" fillId="10" borderId="33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51" xfId="0" applyFont="1" applyFill="1" applyBorder="1" applyAlignment="1">
      <alignment horizontal="center" vertical="center" wrapText="1"/>
    </xf>
    <xf numFmtId="9" fontId="18" fillId="10" borderId="23" xfId="11" applyFont="1" applyFill="1" applyBorder="1" applyAlignment="1">
      <alignment horizontal="center" vertical="center" wrapText="1" readingOrder="1"/>
    </xf>
    <xf numFmtId="9" fontId="18" fillId="10" borderId="24" xfId="11" applyFont="1" applyFill="1" applyBorder="1" applyAlignment="1">
      <alignment horizontal="center" vertical="center" wrapText="1" readingOrder="1"/>
    </xf>
    <xf numFmtId="9" fontId="18" fillId="10" borderId="25" xfId="11" applyFont="1" applyFill="1" applyBorder="1" applyAlignment="1">
      <alignment horizontal="center" vertical="center" wrapText="1" readingOrder="1"/>
    </xf>
    <xf numFmtId="9" fontId="18" fillId="10" borderId="14" xfId="11" applyFont="1" applyFill="1" applyBorder="1" applyAlignment="1">
      <alignment horizontal="center" vertical="center" wrapText="1" readingOrder="1"/>
    </xf>
    <xf numFmtId="9" fontId="18" fillId="10" borderId="16" xfId="11" applyFont="1" applyFill="1" applyBorder="1" applyAlignment="1">
      <alignment horizontal="center" vertical="center" wrapText="1" readingOrder="1"/>
    </xf>
    <xf numFmtId="9" fontId="18" fillId="10" borderId="19" xfId="11" applyFont="1" applyFill="1" applyBorder="1" applyAlignment="1">
      <alignment horizontal="center" vertical="center" wrapText="1" readingOrder="1"/>
    </xf>
    <xf numFmtId="9" fontId="17" fillId="12" borderId="9" xfId="7" applyNumberFormat="1" applyFont="1" applyFill="1" applyBorder="1" applyAlignment="1">
      <alignment horizontal="left" vertical="top" wrapText="1" indent="2"/>
    </xf>
    <xf numFmtId="9" fontId="17" fillId="12" borderId="10" xfId="7" applyNumberFormat="1" applyFont="1" applyFill="1" applyBorder="1" applyAlignment="1">
      <alignment horizontal="left" vertical="top" wrapText="1" indent="2"/>
    </xf>
    <xf numFmtId="9" fontId="17" fillId="12" borderId="11" xfId="7" applyNumberFormat="1" applyFont="1" applyFill="1" applyBorder="1" applyAlignment="1">
      <alignment horizontal="left" vertical="top" wrapText="1" indent="2"/>
    </xf>
    <xf numFmtId="9" fontId="17" fillId="17" borderId="14" xfId="7" applyNumberFormat="1" applyFont="1" applyFill="1" applyBorder="1" applyAlignment="1">
      <alignment horizontal="center" vertical="top" wrapText="1"/>
    </xf>
    <xf numFmtId="9" fontId="17" fillId="17" borderId="16" xfId="7" applyNumberFormat="1" applyFont="1" applyFill="1" applyBorder="1" applyAlignment="1">
      <alignment horizontal="center" vertical="top" wrapText="1"/>
    </xf>
    <xf numFmtId="9" fontId="17" fillId="17" borderId="19" xfId="7" applyNumberFormat="1" applyFont="1" applyFill="1" applyBorder="1" applyAlignment="1">
      <alignment horizontal="center" vertical="top" wrapText="1"/>
    </xf>
    <xf numFmtId="9" fontId="17" fillId="12" borderId="9" xfId="7" applyNumberFormat="1" applyFont="1" applyFill="1" applyBorder="1" applyAlignment="1">
      <alignment horizontal="center" vertical="top" wrapText="1"/>
    </xf>
    <xf numFmtId="9" fontId="17" fillId="12" borderId="10" xfId="7" applyNumberFormat="1" applyFont="1" applyFill="1" applyBorder="1" applyAlignment="1">
      <alignment horizontal="center" vertical="top" wrapText="1"/>
    </xf>
    <xf numFmtId="9" fontId="17" fillId="12" borderId="11" xfId="7" applyNumberFormat="1" applyFont="1" applyFill="1" applyBorder="1" applyAlignment="1">
      <alignment horizontal="center" vertical="top" wrapText="1"/>
    </xf>
    <xf numFmtId="9" fontId="17" fillId="17" borderId="29" xfId="7" applyNumberFormat="1" applyFont="1" applyFill="1" applyBorder="1" applyAlignment="1">
      <alignment horizontal="center" vertical="top" wrapText="1"/>
    </xf>
    <xf numFmtId="9" fontId="17" fillId="17" borderId="30" xfId="7" applyNumberFormat="1" applyFont="1" applyFill="1" applyBorder="1" applyAlignment="1">
      <alignment horizontal="center" vertical="top" wrapText="1"/>
    </xf>
    <xf numFmtId="9" fontId="17" fillId="17" borderId="28" xfId="7" applyNumberFormat="1" applyFont="1" applyFill="1" applyBorder="1" applyAlignment="1">
      <alignment horizontal="center" vertical="top" wrapText="1"/>
    </xf>
    <xf numFmtId="9" fontId="17" fillId="12" borderId="29" xfId="7" applyNumberFormat="1" applyFont="1" applyFill="1" applyBorder="1" applyAlignment="1">
      <alignment horizontal="center" vertical="top" wrapText="1"/>
    </xf>
    <xf numFmtId="9" fontId="17" fillId="12" borderId="30" xfId="7" applyNumberFormat="1" applyFont="1" applyFill="1" applyBorder="1" applyAlignment="1">
      <alignment horizontal="center" vertical="top" wrapText="1"/>
    </xf>
    <xf numFmtId="9" fontId="17" fillId="12" borderId="28" xfId="7" applyNumberFormat="1" applyFont="1" applyFill="1" applyBorder="1" applyAlignment="1">
      <alignment horizontal="center" vertical="top" wrapText="1"/>
    </xf>
    <xf numFmtId="0" fontId="8" fillId="8" borderId="44" xfId="0" applyFont="1" applyFill="1" applyBorder="1" applyAlignment="1">
      <alignment horizontal="center" vertical="center" wrapText="1"/>
    </xf>
    <xf numFmtId="0" fontId="8" fillId="8" borderId="33" xfId="0" applyFont="1" applyFill="1" applyBorder="1" applyAlignment="1">
      <alignment horizontal="center" vertical="center" wrapText="1"/>
    </xf>
    <xf numFmtId="0" fontId="8" fillId="8" borderId="35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19" fillId="10" borderId="30" xfId="0" applyFont="1" applyFill="1" applyBorder="1" applyAlignment="1">
      <alignment horizontal="center" vertical="center" textRotation="90"/>
    </xf>
    <xf numFmtId="0" fontId="19" fillId="10" borderId="28" xfId="0" applyFont="1" applyFill="1" applyBorder="1" applyAlignment="1">
      <alignment horizontal="center" vertical="center" textRotation="90"/>
    </xf>
    <xf numFmtId="9" fontId="19" fillId="10" borderId="29" xfId="7" applyFont="1" applyFill="1" applyBorder="1" applyAlignment="1">
      <alignment horizontal="center" vertical="center" textRotation="90"/>
    </xf>
    <xf numFmtId="9" fontId="19" fillId="10" borderId="30" xfId="7" applyFont="1" applyFill="1" applyBorder="1" applyAlignment="1">
      <alignment horizontal="center" vertical="center" textRotation="90"/>
    </xf>
    <xf numFmtId="0" fontId="8" fillId="8" borderId="45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41" xfId="0" applyFont="1" applyFill="1" applyBorder="1" applyAlignment="1">
      <alignment horizontal="center" vertical="center" wrapText="1"/>
    </xf>
    <xf numFmtId="0" fontId="8" fillId="8" borderId="50" xfId="0" applyFont="1" applyFill="1" applyBorder="1" applyAlignment="1">
      <alignment horizontal="center" vertical="center" wrapText="1"/>
    </xf>
    <xf numFmtId="10" fontId="16" fillId="17" borderId="70" xfId="7" applyNumberFormat="1" applyFont="1" applyFill="1" applyBorder="1" applyAlignment="1">
      <alignment horizontal="center" vertical="top"/>
    </xf>
    <xf numFmtId="10" fontId="16" fillId="17" borderId="71" xfId="7" applyNumberFormat="1" applyFont="1" applyFill="1" applyBorder="1" applyAlignment="1">
      <alignment horizontal="center" vertical="top"/>
    </xf>
    <xf numFmtId="10" fontId="16" fillId="17" borderId="69" xfId="7" applyNumberFormat="1" applyFont="1" applyFill="1" applyBorder="1" applyAlignment="1">
      <alignment horizontal="center" vertical="top"/>
    </xf>
    <xf numFmtId="10" fontId="16" fillId="12" borderId="40" xfId="7" applyNumberFormat="1" applyFont="1" applyFill="1" applyBorder="1" applyAlignment="1">
      <alignment horizontal="center" vertical="top"/>
    </xf>
    <xf numFmtId="10" fontId="16" fillId="12" borderId="59" xfId="7" applyNumberFormat="1" applyFont="1" applyFill="1" applyBorder="1" applyAlignment="1">
      <alignment horizontal="center" vertical="top"/>
    </xf>
    <xf numFmtId="10" fontId="16" fillId="12" borderId="60" xfId="7" applyNumberFormat="1" applyFont="1" applyFill="1" applyBorder="1" applyAlignment="1">
      <alignment horizontal="center" vertical="top"/>
    </xf>
    <xf numFmtId="0" fontId="9" fillId="10" borderId="12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12" fillId="9" borderId="47" xfId="0" applyFont="1" applyFill="1" applyBorder="1" applyAlignment="1">
      <alignment horizontal="center" vertical="center"/>
    </xf>
    <xf numFmtId="0" fontId="12" fillId="9" borderId="48" xfId="0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12" borderId="53" xfId="0" applyFont="1" applyFill="1" applyBorder="1" applyAlignment="1">
      <alignment horizontal="center" vertical="center" wrapText="1"/>
    </xf>
    <xf numFmtId="0" fontId="5" fillId="12" borderId="37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5" fillId="17" borderId="53" xfId="0" applyFont="1" applyFill="1" applyBorder="1" applyAlignment="1">
      <alignment horizontal="center" vertical="center" wrapText="1"/>
    </xf>
    <xf numFmtId="0" fontId="5" fillId="17" borderId="37" xfId="0" applyFont="1" applyFill="1" applyBorder="1" applyAlignment="1">
      <alignment horizontal="center" vertical="center" wrapText="1"/>
    </xf>
    <xf numFmtId="0" fontId="5" fillId="17" borderId="38" xfId="0" applyFont="1" applyFill="1" applyBorder="1" applyAlignment="1">
      <alignment horizontal="center" vertical="center" wrapText="1"/>
    </xf>
    <xf numFmtId="14" fontId="5" fillId="12" borderId="54" xfId="0" applyNumberFormat="1" applyFont="1" applyFill="1" applyBorder="1" applyAlignment="1">
      <alignment horizontal="center" vertical="center" wrapText="1"/>
    </xf>
    <xf numFmtId="14" fontId="5" fillId="12" borderId="8" xfId="0" applyNumberFormat="1" applyFont="1" applyFill="1" applyBorder="1" applyAlignment="1">
      <alignment horizontal="center" vertical="center" wrapText="1"/>
    </xf>
    <xf numFmtId="14" fontId="5" fillId="12" borderId="57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9" fontId="32" fillId="15" borderId="1" xfId="11" applyFont="1" applyFill="1" applyBorder="1" applyAlignment="1">
      <alignment horizontal="center" vertical="center" wrapText="1" readingOrder="1"/>
    </xf>
  </cellXfs>
  <cellStyles count="12">
    <cellStyle name="Millares 2" xfId="1" xr:uid="{00000000-0005-0000-0000-000000000000}"/>
    <cellStyle name="Millares 2 2" xfId="8" xr:uid="{00000000-0005-0000-0000-000001000000}"/>
    <cellStyle name="Moneda 2" xfId="2" xr:uid="{00000000-0005-0000-0000-000002000000}"/>
    <cellStyle name="Moneda 2 2" xfId="9" xr:uid="{00000000-0005-0000-0000-000003000000}"/>
    <cellStyle name="Normal" xfId="0" builtinId="0"/>
    <cellStyle name="Normal 2" xfId="3" xr:uid="{00000000-0005-0000-0000-000005000000}"/>
    <cellStyle name="Normal 3" xfId="6" xr:uid="{00000000-0005-0000-0000-000006000000}"/>
    <cellStyle name="Porcentaje" xfId="7" builtinId="5"/>
    <cellStyle name="Porcentaje 2" xfId="11" xr:uid="{00000000-0005-0000-0000-000008000000}"/>
    <cellStyle name="Porcentual 2" xfId="4" xr:uid="{00000000-0005-0000-0000-000009000000}"/>
    <cellStyle name="Porcentual 2 2" xfId="10" xr:uid="{00000000-0005-0000-0000-00000A000000}"/>
    <cellStyle name="Porcentual 3" xfId="5" xr:uid="{00000000-0005-0000-0000-00000B000000}"/>
  </cellStyles>
  <dxfs count="0"/>
  <tableStyles count="0" defaultTableStyle="TableStyleMedium9" defaultPivotStyle="PivotStyleLight16"/>
  <colors>
    <mruColors>
      <color rgb="FF0033CC"/>
      <color rgb="FF003399"/>
      <color rgb="FFFFFFCC"/>
      <color rgb="FF862633"/>
      <color rgb="FF008080"/>
      <color rgb="FF3366CC"/>
      <color rgb="FF00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67370006062146"/>
          <c:y val="0.10007377273008584"/>
          <c:w val="0.60637600954299231"/>
          <c:h val="0.7160879694651443"/>
        </c:manualLayout>
      </c:layout>
      <c:radarChart>
        <c:radarStyle val="marker"/>
        <c:varyColors val="0"/>
        <c:ser>
          <c:idx val="4"/>
          <c:order val="0"/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'Estadísticas_3er Trimestre'!$B$7:$L$7</c:f>
              <c:strCache>
                <c:ptCount val="11"/>
                <c:pt idx="0">
                  <c:v>ICFES</c:v>
                </c:pt>
                <c:pt idx="1">
                  <c:v>1CETEX%</c:v>
                </c:pt>
                <c:pt idx="2">
                  <c:v>INCI</c:v>
                </c:pt>
                <c:pt idx="3">
                  <c:v>INSOR</c:v>
                </c:pt>
                <c:pt idx="4">
                  <c:v>INFOTEP SAN JUAN DEL CESAR</c:v>
                </c:pt>
                <c:pt idx="5">
                  <c:v>MEN</c:v>
                </c:pt>
                <c:pt idx="6">
                  <c:v>ETITC</c:v>
                </c:pt>
                <c:pt idx="7">
                  <c:v>INFOTEP SAN ANDRES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'Estadísticas_3er Trimestre'!$B$8:$L$8</c:f>
              <c:numCache>
                <c:formatCode>0%</c:formatCode>
                <c:ptCount val="11"/>
                <c:pt idx="0">
                  <c:v>1.05</c:v>
                </c:pt>
                <c:pt idx="1">
                  <c:v>1.18</c:v>
                </c:pt>
                <c:pt idx="2">
                  <c:v>1</c:v>
                </c:pt>
                <c:pt idx="3">
                  <c:v>1.06</c:v>
                </c:pt>
                <c:pt idx="4">
                  <c:v>1.1399999999999999</c:v>
                </c:pt>
                <c:pt idx="5">
                  <c:v>1.05</c:v>
                </c:pt>
                <c:pt idx="6">
                  <c:v>0.91</c:v>
                </c:pt>
                <c:pt idx="7">
                  <c:v>0.9</c:v>
                </c:pt>
                <c:pt idx="8">
                  <c:v>0.91</c:v>
                </c:pt>
                <c:pt idx="9">
                  <c:v>0.71</c:v>
                </c:pt>
                <c:pt idx="1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709-4211-BB8B-9AE11A67CF0E}"/>
            </c:ext>
          </c:extLst>
        </c:ser>
        <c:ser>
          <c:idx val="5"/>
          <c:order val="1"/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'Estadísticas_3er Trimestre'!$B$7:$L$7</c:f>
              <c:strCache>
                <c:ptCount val="11"/>
                <c:pt idx="0">
                  <c:v>ICFES</c:v>
                </c:pt>
                <c:pt idx="1">
                  <c:v>1CETEX%</c:v>
                </c:pt>
                <c:pt idx="2">
                  <c:v>INCI</c:v>
                </c:pt>
                <c:pt idx="3">
                  <c:v>INSOR</c:v>
                </c:pt>
                <c:pt idx="4">
                  <c:v>INFOTEP SAN JUAN DEL CESAR</c:v>
                </c:pt>
                <c:pt idx="5">
                  <c:v>MEN</c:v>
                </c:pt>
                <c:pt idx="6">
                  <c:v>ETITC</c:v>
                </c:pt>
                <c:pt idx="7">
                  <c:v>INFOTEP SAN ANDRES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'Estadísticas_3er Trimestre'!$B$8:$L$8</c:f>
              <c:numCache>
                <c:formatCode>0%</c:formatCode>
                <c:ptCount val="11"/>
                <c:pt idx="0">
                  <c:v>1.05</c:v>
                </c:pt>
                <c:pt idx="1">
                  <c:v>1.18</c:v>
                </c:pt>
                <c:pt idx="2">
                  <c:v>1</c:v>
                </c:pt>
                <c:pt idx="3">
                  <c:v>1.06</c:v>
                </c:pt>
                <c:pt idx="4">
                  <c:v>1.1399999999999999</c:v>
                </c:pt>
                <c:pt idx="5">
                  <c:v>1.05</c:v>
                </c:pt>
                <c:pt idx="6">
                  <c:v>0.91</c:v>
                </c:pt>
                <c:pt idx="7">
                  <c:v>0.9</c:v>
                </c:pt>
                <c:pt idx="8">
                  <c:v>0.91</c:v>
                </c:pt>
                <c:pt idx="9">
                  <c:v>0.71</c:v>
                </c:pt>
                <c:pt idx="1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7709-4211-BB8B-9AE11A67CF0E}"/>
            </c:ext>
          </c:extLst>
        </c:ser>
        <c:ser>
          <c:idx val="6"/>
          <c:order val="2"/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'Estadísticas_3er Trimestre'!$B$7:$L$7</c:f>
              <c:strCache>
                <c:ptCount val="11"/>
                <c:pt idx="0">
                  <c:v>ICFES</c:v>
                </c:pt>
                <c:pt idx="1">
                  <c:v>1CETEX%</c:v>
                </c:pt>
                <c:pt idx="2">
                  <c:v>INCI</c:v>
                </c:pt>
                <c:pt idx="3">
                  <c:v>INSOR</c:v>
                </c:pt>
                <c:pt idx="4">
                  <c:v>INFOTEP SAN JUAN DEL CESAR</c:v>
                </c:pt>
                <c:pt idx="5">
                  <c:v>MEN</c:v>
                </c:pt>
                <c:pt idx="6">
                  <c:v>ETITC</c:v>
                </c:pt>
                <c:pt idx="7">
                  <c:v>INFOTEP SAN ANDRES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'Estadísticas_3er Trimestre'!$B$8:$L$8</c:f>
              <c:numCache>
                <c:formatCode>0%</c:formatCode>
                <c:ptCount val="11"/>
                <c:pt idx="0">
                  <c:v>1.05</c:v>
                </c:pt>
                <c:pt idx="1">
                  <c:v>1.18</c:v>
                </c:pt>
                <c:pt idx="2">
                  <c:v>1</c:v>
                </c:pt>
                <c:pt idx="3">
                  <c:v>1.06</c:v>
                </c:pt>
                <c:pt idx="4">
                  <c:v>1.1399999999999999</c:v>
                </c:pt>
                <c:pt idx="5">
                  <c:v>1.05</c:v>
                </c:pt>
                <c:pt idx="6">
                  <c:v>0.91</c:v>
                </c:pt>
                <c:pt idx="7">
                  <c:v>0.9</c:v>
                </c:pt>
                <c:pt idx="8">
                  <c:v>0.91</c:v>
                </c:pt>
                <c:pt idx="9">
                  <c:v>0.71</c:v>
                </c:pt>
                <c:pt idx="1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7709-4211-BB8B-9AE11A67CF0E}"/>
            </c:ext>
          </c:extLst>
        </c:ser>
        <c:ser>
          <c:idx val="7"/>
          <c:order val="3"/>
          <c:spPr>
            <a:ln w="28575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'Estadísticas_3er Trimestre'!$B$7:$L$7</c:f>
              <c:strCache>
                <c:ptCount val="11"/>
                <c:pt idx="0">
                  <c:v>ICFES</c:v>
                </c:pt>
                <c:pt idx="1">
                  <c:v>1CETEX%</c:v>
                </c:pt>
                <c:pt idx="2">
                  <c:v>INCI</c:v>
                </c:pt>
                <c:pt idx="3">
                  <c:v>INSOR</c:v>
                </c:pt>
                <c:pt idx="4">
                  <c:v>INFOTEP SAN JUAN DEL CESAR</c:v>
                </c:pt>
                <c:pt idx="5">
                  <c:v>MEN</c:v>
                </c:pt>
                <c:pt idx="6">
                  <c:v>ETITC</c:v>
                </c:pt>
                <c:pt idx="7">
                  <c:v>INFOTEP SAN ANDRES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'Estadísticas_3er Trimestre'!$B$8:$L$8</c:f>
              <c:numCache>
                <c:formatCode>0%</c:formatCode>
                <c:ptCount val="11"/>
                <c:pt idx="0">
                  <c:v>1.05</c:v>
                </c:pt>
                <c:pt idx="1">
                  <c:v>1.18</c:v>
                </c:pt>
                <c:pt idx="2">
                  <c:v>1</c:v>
                </c:pt>
                <c:pt idx="3">
                  <c:v>1.06</c:v>
                </c:pt>
                <c:pt idx="4">
                  <c:v>1.1399999999999999</c:v>
                </c:pt>
                <c:pt idx="5">
                  <c:v>1.05</c:v>
                </c:pt>
                <c:pt idx="6">
                  <c:v>0.91</c:v>
                </c:pt>
                <c:pt idx="7">
                  <c:v>0.9</c:v>
                </c:pt>
                <c:pt idx="8">
                  <c:v>0.91</c:v>
                </c:pt>
                <c:pt idx="9">
                  <c:v>0.71</c:v>
                </c:pt>
                <c:pt idx="1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7709-4211-BB8B-9AE11A67CF0E}"/>
            </c:ext>
          </c:extLst>
        </c:ser>
        <c:ser>
          <c:idx val="2"/>
          <c:order val="4"/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'Estadísticas_3er Trimestre'!$B$7:$L$7</c:f>
              <c:strCache>
                <c:ptCount val="11"/>
                <c:pt idx="0">
                  <c:v>ICFES</c:v>
                </c:pt>
                <c:pt idx="1">
                  <c:v>1CETEX%</c:v>
                </c:pt>
                <c:pt idx="2">
                  <c:v>INCI</c:v>
                </c:pt>
                <c:pt idx="3">
                  <c:v>INSOR</c:v>
                </c:pt>
                <c:pt idx="4">
                  <c:v>INFOTEP SAN JUAN DEL CESAR</c:v>
                </c:pt>
                <c:pt idx="5">
                  <c:v>MEN</c:v>
                </c:pt>
                <c:pt idx="6">
                  <c:v>ETITC</c:v>
                </c:pt>
                <c:pt idx="7">
                  <c:v>INFOTEP SAN ANDRES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'Estadísticas_3er Trimestre'!$B$8:$L$8</c:f>
              <c:numCache>
                <c:formatCode>0%</c:formatCode>
                <c:ptCount val="11"/>
                <c:pt idx="0">
                  <c:v>1.05</c:v>
                </c:pt>
                <c:pt idx="1">
                  <c:v>1.18</c:v>
                </c:pt>
                <c:pt idx="2">
                  <c:v>1</c:v>
                </c:pt>
                <c:pt idx="3">
                  <c:v>1.06</c:v>
                </c:pt>
                <c:pt idx="4">
                  <c:v>1.1399999999999999</c:v>
                </c:pt>
                <c:pt idx="5">
                  <c:v>1.05</c:v>
                </c:pt>
                <c:pt idx="6">
                  <c:v>0.91</c:v>
                </c:pt>
                <c:pt idx="7">
                  <c:v>0.9</c:v>
                </c:pt>
                <c:pt idx="8">
                  <c:v>0.91</c:v>
                </c:pt>
                <c:pt idx="9">
                  <c:v>0.71</c:v>
                </c:pt>
                <c:pt idx="1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709-4211-BB8B-9AE11A67CF0E}"/>
            </c:ext>
          </c:extLst>
        </c:ser>
        <c:ser>
          <c:idx val="3"/>
          <c:order val="5"/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'Estadísticas_3er Trimestre'!$B$7:$L$7</c:f>
              <c:strCache>
                <c:ptCount val="11"/>
                <c:pt idx="0">
                  <c:v>ICFES</c:v>
                </c:pt>
                <c:pt idx="1">
                  <c:v>1CETEX%</c:v>
                </c:pt>
                <c:pt idx="2">
                  <c:v>INCI</c:v>
                </c:pt>
                <c:pt idx="3">
                  <c:v>INSOR</c:v>
                </c:pt>
                <c:pt idx="4">
                  <c:v>INFOTEP SAN JUAN DEL CESAR</c:v>
                </c:pt>
                <c:pt idx="5">
                  <c:v>MEN</c:v>
                </c:pt>
                <c:pt idx="6">
                  <c:v>ETITC</c:v>
                </c:pt>
                <c:pt idx="7">
                  <c:v>INFOTEP SAN ANDRES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'Estadísticas_3er Trimestre'!$B$8:$L$8</c:f>
              <c:numCache>
                <c:formatCode>0%</c:formatCode>
                <c:ptCount val="11"/>
                <c:pt idx="0">
                  <c:v>1.05</c:v>
                </c:pt>
                <c:pt idx="1">
                  <c:v>1.18</c:v>
                </c:pt>
                <c:pt idx="2">
                  <c:v>1</c:v>
                </c:pt>
                <c:pt idx="3">
                  <c:v>1.06</c:v>
                </c:pt>
                <c:pt idx="4">
                  <c:v>1.1399999999999999</c:v>
                </c:pt>
                <c:pt idx="5">
                  <c:v>1.05</c:v>
                </c:pt>
                <c:pt idx="6">
                  <c:v>0.91</c:v>
                </c:pt>
                <c:pt idx="7">
                  <c:v>0.9</c:v>
                </c:pt>
                <c:pt idx="8">
                  <c:v>0.91</c:v>
                </c:pt>
                <c:pt idx="9">
                  <c:v>0.71</c:v>
                </c:pt>
                <c:pt idx="1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709-4211-BB8B-9AE11A67CF0E}"/>
            </c:ext>
          </c:extLst>
        </c:ser>
        <c:ser>
          <c:idx val="1"/>
          <c:order val="6"/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'Estadísticas_3er Trimestre'!$B$7:$L$7</c:f>
              <c:strCache>
                <c:ptCount val="11"/>
                <c:pt idx="0">
                  <c:v>ICFES</c:v>
                </c:pt>
                <c:pt idx="1">
                  <c:v>1CETEX%</c:v>
                </c:pt>
                <c:pt idx="2">
                  <c:v>INCI</c:v>
                </c:pt>
                <c:pt idx="3">
                  <c:v>INSOR</c:v>
                </c:pt>
                <c:pt idx="4">
                  <c:v>INFOTEP SAN JUAN DEL CESAR</c:v>
                </c:pt>
                <c:pt idx="5">
                  <c:v>MEN</c:v>
                </c:pt>
                <c:pt idx="6">
                  <c:v>ETITC</c:v>
                </c:pt>
                <c:pt idx="7">
                  <c:v>INFOTEP SAN ANDRES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'Estadísticas_3er Trimestre'!$B$8:$L$8</c:f>
              <c:numCache>
                <c:formatCode>0%</c:formatCode>
                <c:ptCount val="11"/>
                <c:pt idx="0">
                  <c:v>1.05</c:v>
                </c:pt>
                <c:pt idx="1">
                  <c:v>1.18</c:v>
                </c:pt>
                <c:pt idx="2">
                  <c:v>1</c:v>
                </c:pt>
                <c:pt idx="3">
                  <c:v>1.06</c:v>
                </c:pt>
                <c:pt idx="4">
                  <c:v>1.1399999999999999</c:v>
                </c:pt>
                <c:pt idx="5">
                  <c:v>1.05</c:v>
                </c:pt>
                <c:pt idx="6">
                  <c:v>0.91</c:v>
                </c:pt>
                <c:pt idx="7">
                  <c:v>0.9</c:v>
                </c:pt>
                <c:pt idx="8">
                  <c:v>0.91</c:v>
                </c:pt>
                <c:pt idx="9">
                  <c:v>0.71</c:v>
                </c:pt>
                <c:pt idx="1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709-4211-BB8B-9AE11A67CF0E}"/>
            </c:ext>
          </c:extLst>
        </c:ser>
        <c:ser>
          <c:idx val="0"/>
          <c:order val="7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4.9016933871138667E-2"/>
                  <c:y val="-2.6860098147750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709-4211-BB8B-9AE11A67CF0E}"/>
                </c:ext>
              </c:extLst>
            </c:dLbl>
            <c:dLbl>
              <c:idx val="1"/>
              <c:layout>
                <c:manualLayout>
                  <c:x val="2.1240671344160116E-2"/>
                  <c:y val="-6.7150245369376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709-4211-BB8B-9AE11A67CF0E}"/>
                </c:ext>
              </c:extLst>
            </c:dLbl>
            <c:dLbl>
              <c:idx val="2"/>
              <c:layout>
                <c:manualLayout>
                  <c:x val="2.2044111638189551E-2"/>
                  <c:y val="-3.0217610416219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709-4211-BB8B-9AE11A67CF0E}"/>
                </c:ext>
              </c:extLst>
            </c:dLbl>
            <c:dLbl>
              <c:idx val="3"/>
              <c:layout>
                <c:manualLayout>
                  <c:x val="8.5576361950302753E-3"/>
                  <c:y val="-3.0217610416219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709-4211-BB8B-9AE11A67CF0E}"/>
                </c:ext>
              </c:extLst>
            </c:dLbl>
            <c:dLbl>
              <c:idx val="4"/>
              <c:layout>
                <c:manualLayout>
                  <c:x val="4.2481342688320232E-2"/>
                  <c:y val="-6.7150245369375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4A-414E-B881-E0B4A18019FF}"/>
                </c:ext>
              </c:extLst>
            </c:dLbl>
            <c:dLbl>
              <c:idx val="5"/>
              <c:layout>
                <c:manualLayout>
                  <c:x val="5.7186422849661848E-2"/>
                  <c:y val="-3.5253878818922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4A-414E-B881-E0B4A18019FF}"/>
                </c:ext>
              </c:extLst>
            </c:dLbl>
            <c:dLbl>
              <c:idx val="6"/>
              <c:layout>
                <c:manualLayout>
                  <c:x val="-2.6142364731273987E-2"/>
                  <c:y val="6.8829001503610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4A-414E-B881-E0B4A18019FF}"/>
                </c:ext>
              </c:extLst>
            </c:dLbl>
            <c:dLbl>
              <c:idx val="7"/>
              <c:layout>
                <c:manualLayout>
                  <c:x val="-0.1184440815847625"/>
                  <c:y val="-1.343004907387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709-4211-BB8B-9AE11A67CF0E}"/>
                </c:ext>
              </c:extLst>
            </c:dLbl>
            <c:dLbl>
              <c:idx val="8"/>
              <c:layout>
                <c:manualLayout>
                  <c:x val="-5.3011363694842439E-2"/>
                  <c:y val="-3.0217610416219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709-4211-BB8B-9AE11A67CF0E}"/>
                </c:ext>
              </c:extLst>
            </c:dLbl>
            <c:dLbl>
              <c:idx val="9"/>
              <c:layout>
                <c:manualLayout>
                  <c:x val="-8.4962685376640493E-2"/>
                  <c:y val="-6.7150245369375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F3-4CCC-8C8A-1A0E6EF79672}"/>
                </c:ext>
              </c:extLst>
            </c:dLbl>
            <c:dLbl>
              <c:idx val="10"/>
              <c:layout>
                <c:manualLayout>
                  <c:x val="-9.8033867742277514E-2"/>
                  <c:y val="-0.127585466201814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4A-414E-B881-E0B4A18019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'Estadísticas_3er Trimestre'!$B$7:$L$7</c:f>
              <c:strCache>
                <c:ptCount val="11"/>
                <c:pt idx="0">
                  <c:v>ICFES</c:v>
                </c:pt>
                <c:pt idx="1">
                  <c:v>1CETEX%</c:v>
                </c:pt>
                <c:pt idx="2">
                  <c:v>INCI</c:v>
                </c:pt>
                <c:pt idx="3">
                  <c:v>INSOR</c:v>
                </c:pt>
                <c:pt idx="4">
                  <c:v>INFOTEP SAN JUAN DEL CESAR</c:v>
                </c:pt>
                <c:pt idx="5">
                  <c:v>MEN</c:v>
                </c:pt>
                <c:pt idx="6">
                  <c:v>ETITC</c:v>
                </c:pt>
                <c:pt idx="7">
                  <c:v>INFOTEP SAN ANDRES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'Estadísticas_3er Trimestre'!$B$8:$L$8</c:f>
              <c:numCache>
                <c:formatCode>0%</c:formatCode>
                <c:ptCount val="11"/>
                <c:pt idx="0">
                  <c:v>1.05</c:v>
                </c:pt>
                <c:pt idx="1">
                  <c:v>1.18</c:v>
                </c:pt>
                <c:pt idx="2">
                  <c:v>1</c:v>
                </c:pt>
                <c:pt idx="3">
                  <c:v>1.06</c:v>
                </c:pt>
                <c:pt idx="4">
                  <c:v>1.1399999999999999</c:v>
                </c:pt>
                <c:pt idx="5">
                  <c:v>1.05</c:v>
                </c:pt>
                <c:pt idx="6">
                  <c:v>0.91</c:v>
                </c:pt>
                <c:pt idx="7">
                  <c:v>0.9</c:v>
                </c:pt>
                <c:pt idx="8">
                  <c:v>0.91</c:v>
                </c:pt>
                <c:pt idx="9">
                  <c:v>0.71</c:v>
                </c:pt>
                <c:pt idx="1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7709-4211-BB8B-9AE11A67C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793704"/>
        <c:axId val="576801248"/>
      </c:radarChart>
      <c:catAx>
        <c:axId val="57679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801248"/>
        <c:crosses val="autoZero"/>
        <c:auto val="1"/>
        <c:lblAlgn val="ctr"/>
        <c:lblOffset val="100"/>
        <c:noMultiLvlLbl val="0"/>
      </c:catAx>
      <c:valAx>
        <c:axId val="576801248"/>
        <c:scaling>
          <c:orientation val="minMax"/>
        </c:scaling>
        <c:delete val="1"/>
        <c:axPos val="l"/>
        <c:majorGridlines>
          <c:spPr>
            <a:ln w="38100" cap="rnd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76793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prstDash val="solid"/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1</xdr:row>
      <xdr:rowOff>63499</xdr:rowOff>
    </xdr:from>
    <xdr:to>
      <xdr:col>15</xdr:col>
      <xdr:colOff>21167</xdr:colOff>
      <xdr:row>31</xdr:row>
      <xdr:rowOff>21166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CA2E21-4A37-4FB1-89CF-418A38BF8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9434" y="232832"/>
          <a:ext cx="4555066" cy="4720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176891</xdr:colOff>
      <xdr:row>0</xdr:row>
      <xdr:rowOff>54428</xdr:rowOff>
    </xdr:from>
    <xdr:to>
      <xdr:col>5</xdr:col>
      <xdr:colOff>489712</xdr:colOff>
      <xdr:row>3</xdr:row>
      <xdr:rowOff>61232</xdr:rowOff>
    </xdr:to>
    <xdr:pic>
      <xdr:nvPicPr>
        <xdr:cNvPr id="3" name="Imagen 2" descr="https://intranetmen.mineducacion.gov.co/Style%20Library/Intranet%20MinEducacion/images/LogoMinedu_060818.jpg">
          <a:extLst>
            <a:ext uri="{FF2B5EF4-FFF2-40B4-BE49-F238E27FC236}">
              <a16:creationId xmlns:a16="http://schemas.microsoft.com/office/drawing/2014/main" id="{DEBE5DAB-67B1-4BF3-9168-53E9FF1E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1" y="54428"/>
          <a:ext cx="4221471" cy="816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872556</xdr:colOff>
      <xdr:row>9</xdr:row>
      <xdr:rowOff>88528</xdr:rowOff>
    </xdr:from>
    <xdr:to>
      <xdr:col>10</xdr:col>
      <xdr:colOff>1442</xdr:colOff>
      <xdr:row>54</xdr:row>
      <xdr:rowOff>152716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AE753A2-0D1C-4B02-A4D6-967E5FC39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B31FD-02CB-4CA0-9487-B771064EB8F8}">
  <dimension ref="B1:I32"/>
  <sheetViews>
    <sheetView zoomScale="90" zoomScaleNormal="90" zoomScaleSheetLayoutView="100" workbookViewId="0">
      <selection activeCell="R15" sqref="R15"/>
    </sheetView>
  </sheetViews>
  <sheetFormatPr baseColWidth="10" defaultColWidth="11.42578125" defaultRowHeight="12.75" x14ac:dyDescent="0.2"/>
  <cols>
    <col min="1" max="1" width="5" customWidth="1"/>
    <col min="9" max="9" width="5" customWidth="1"/>
  </cols>
  <sheetData>
    <row r="1" spans="2:9" ht="13.5" thickBot="1" x14ac:dyDescent="0.25"/>
    <row r="2" spans="2:9" x14ac:dyDescent="0.2">
      <c r="B2" s="139" t="s">
        <v>77</v>
      </c>
      <c r="C2" s="140"/>
      <c r="D2" s="140"/>
      <c r="E2" s="140"/>
      <c r="F2" s="140"/>
      <c r="G2" s="140"/>
      <c r="H2" s="141"/>
      <c r="I2" s="11"/>
    </row>
    <row r="3" spans="2:9" x14ac:dyDescent="0.2">
      <c r="B3" s="142"/>
      <c r="C3" s="143"/>
      <c r="D3" s="143"/>
      <c r="E3" s="143"/>
      <c r="F3" s="143"/>
      <c r="G3" s="143"/>
      <c r="H3" s="144"/>
      <c r="I3" s="11"/>
    </row>
    <row r="4" spans="2:9" x14ac:dyDescent="0.2">
      <c r="B4" s="142"/>
      <c r="C4" s="143"/>
      <c r="D4" s="143"/>
      <c r="E4" s="143"/>
      <c r="F4" s="143"/>
      <c r="G4" s="143"/>
      <c r="H4" s="144"/>
      <c r="I4" s="11"/>
    </row>
    <row r="5" spans="2:9" x14ac:dyDescent="0.2">
      <c r="B5" s="142"/>
      <c r="C5" s="143"/>
      <c r="D5" s="143"/>
      <c r="E5" s="143"/>
      <c r="F5" s="143"/>
      <c r="G5" s="143"/>
      <c r="H5" s="144"/>
      <c r="I5" s="11"/>
    </row>
    <row r="6" spans="2:9" x14ac:dyDescent="0.2">
      <c r="B6" s="142"/>
      <c r="C6" s="143"/>
      <c r="D6" s="143"/>
      <c r="E6" s="143"/>
      <c r="F6" s="143"/>
      <c r="G6" s="143"/>
      <c r="H6" s="144"/>
      <c r="I6" s="11"/>
    </row>
    <row r="7" spans="2:9" x14ac:dyDescent="0.2">
      <c r="B7" s="142"/>
      <c r="C7" s="143"/>
      <c r="D7" s="143"/>
      <c r="E7" s="143"/>
      <c r="F7" s="143"/>
      <c r="G7" s="143"/>
      <c r="H7" s="144"/>
      <c r="I7" s="11"/>
    </row>
    <row r="8" spans="2:9" x14ac:dyDescent="0.2">
      <c r="B8" s="142"/>
      <c r="C8" s="143"/>
      <c r="D8" s="143"/>
      <c r="E8" s="143"/>
      <c r="F8" s="143"/>
      <c r="G8" s="143"/>
      <c r="H8" s="144"/>
      <c r="I8" s="11"/>
    </row>
    <row r="9" spans="2:9" x14ac:dyDescent="0.2">
      <c r="B9" s="142"/>
      <c r="C9" s="143"/>
      <c r="D9" s="143"/>
      <c r="E9" s="143"/>
      <c r="F9" s="143"/>
      <c r="G9" s="143"/>
      <c r="H9" s="144"/>
      <c r="I9" s="11"/>
    </row>
    <row r="10" spans="2:9" x14ac:dyDescent="0.2">
      <c r="B10" s="142"/>
      <c r="C10" s="143"/>
      <c r="D10" s="143"/>
      <c r="E10" s="143"/>
      <c r="F10" s="143"/>
      <c r="G10" s="143"/>
      <c r="H10" s="144"/>
      <c r="I10" s="11"/>
    </row>
    <row r="11" spans="2:9" x14ac:dyDescent="0.2">
      <c r="B11" s="142"/>
      <c r="C11" s="143"/>
      <c r="D11" s="143"/>
      <c r="E11" s="143"/>
      <c r="F11" s="143"/>
      <c r="G11" s="143"/>
      <c r="H11" s="144"/>
      <c r="I11" s="11"/>
    </row>
    <row r="12" spans="2:9" x14ac:dyDescent="0.2">
      <c r="B12" s="142"/>
      <c r="C12" s="143"/>
      <c r="D12" s="143"/>
      <c r="E12" s="143"/>
      <c r="F12" s="143"/>
      <c r="G12" s="143"/>
      <c r="H12" s="144"/>
      <c r="I12" s="11"/>
    </row>
    <row r="13" spans="2:9" x14ac:dyDescent="0.2">
      <c r="B13" s="142"/>
      <c r="C13" s="143"/>
      <c r="D13" s="143"/>
      <c r="E13" s="143"/>
      <c r="F13" s="143"/>
      <c r="G13" s="143"/>
      <c r="H13" s="144"/>
      <c r="I13" s="11"/>
    </row>
    <row r="14" spans="2:9" x14ac:dyDescent="0.2">
      <c r="B14" s="142"/>
      <c r="C14" s="143"/>
      <c r="D14" s="143"/>
      <c r="E14" s="143"/>
      <c r="F14" s="143"/>
      <c r="G14" s="143"/>
      <c r="H14" s="144"/>
      <c r="I14" s="11"/>
    </row>
    <row r="15" spans="2:9" x14ac:dyDescent="0.2">
      <c r="B15" s="142"/>
      <c r="C15" s="143"/>
      <c r="D15" s="143"/>
      <c r="E15" s="143"/>
      <c r="F15" s="143"/>
      <c r="G15" s="143"/>
      <c r="H15" s="144"/>
      <c r="I15" s="11"/>
    </row>
    <row r="16" spans="2:9" x14ac:dyDescent="0.2">
      <c r="B16" s="142"/>
      <c r="C16" s="143"/>
      <c r="D16" s="143"/>
      <c r="E16" s="143"/>
      <c r="F16" s="143"/>
      <c r="G16" s="143"/>
      <c r="H16" s="144"/>
      <c r="I16" s="11"/>
    </row>
    <row r="17" spans="2:9" x14ac:dyDescent="0.2">
      <c r="B17" s="142"/>
      <c r="C17" s="143"/>
      <c r="D17" s="143"/>
      <c r="E17" s="143"/>
      <c r="F17" s="143"/>
      <c r="G17" s="143"/>
      <c r="H17" s="144"/>
      <c r="I17" s="11"/>
    </row>
    <row r="18" spans="2:9" x14ac:dyDescent="0.2">
      <c r="B18" s="142"/>
      <c r="C18" s="143"/>
      <c r="D18" s="143"/>
      <c r="E18" s="143"/>
      <c r="F18" s="143"/>
      <c r="G18" s="143"/>
      <c r="H18" s="144"/>
      <c r="I18" s="11"/>
    </row>
    <row r="19" spans="2:9" x14ac:dyDescent="0.2">
      <c r="B19" s="142"/>
      <c r="C19" s="143"/>
      <c r="D19" s="143"/>
      <c r="E19" s="143"/>
      <c r="F19" s="143"/>
      <c r="G19" s="143"/>
      <c r="H19" s="144"/>
      <c r="I19" s="11"/>
    </row>
    <row r="20" spans="2:9" x14ac:dyDescent="0.2">
      <c r="B20" s="142"/>
      <c r="C20" s="143"/>
      <c r="D20" s="143"/>
      <c r="E20" s="143"/>
      <c r="F20" s="143"/>
      <c r="G20" s="143"/>
      <c r="H20" s="144"/>
      <c r="I20" s="11"/>
    </row>
    <row r="21" spans="2:9" x14ac:dyDescent="0.2">
      <c r="B21" s="142"/>
      <c r="C21" s="143"/>
      <c r="D21" s="143"/>
      <c r="E21" s="143"/>
      <c r="F21" s="143"/>
      <c r="G21" s="143"/>
      <c r="H21" s="144"/>
      <c r="I21" s="11"/>
    </row>
    <row r="22" spans="2:9" x14ac:dyDescent="0.2">
      <c r="B22" s="142"/>
      <c r="C22" s="143"/>
      <c r="D22" s="143"/>
      <c r="E22" s="143"/>
      <c r="F22" s="143"/>
      <c r="G22" s="143"/>
      <c r="H22" s="144"/>
      <c r="I22" s="11"/>
    </row>
    <row r="23" spans="2:9" x14ac:dyDescent="0.2">
      <c r="B23" s="142"/>
      <c r="C23" s="143"/>
      <c r="D23" s="143"/>
      <c r="E23" s="143"/>
      <c r="F23" s="143"/>
      <c r="G23" s="143"/>
      <c r="H23" s="144"/>
      <c r="I23" s="11"/>
    </row>
    <row r="24" spans="2:9" x14ac:dyDescent="0.2">
      <c r="B24" s="142"/>
      <c r="C24" s="143"/>
      <c r="D24" s="143"/>
      <c r="E24" s="143"/>
      <c r="F24" s="143"/>
      <c r="G24" s="143"/>
      <c r="H24" s="144"/>
      <c r="I24" s="11"/>
    </row>
    <row r="25" spans="2:9" x14ac:dyDescent="0.2">
      <c r="B25" s="142"/>
      <c r="C25" s="143"/>
      <c r="D25" s="143"/>
      <c r="E25" s="143"/>
      <c r="F25" s="143"/>
      <c r="G25" s="143"/>
      <c r="H25" s="144"/>
      <c r="I25" s="11"/>
    </row>
    <row r="26" spans="2:9" x14ac:dyDescent="0.2">
      <c r="B26" s="142"/>
      <c r="C26" s="143"/>
      <c r="D26" s="143"/>
      <c r="E26" s="143"/>
      <c r="F26" s="143"/>
      <c r="G26" s="143"/>
      <c r="H26" s="144"/>
      <c r="I26" s="11"/>
    </row>
    <row r="27" spans="2:9" x14ac:dyDescent="0.2">
      <c r="B27" s="142"/>
      <c r="C27" s="143"/>
      <c r="D27" s="143"/>
      <c r="E27" s="143"/>
      <c r="F27" s="143"/>
      <c r="G27" s="143"/>
      <c r="H27" s="144"/>
      <c r="I27" s="11"/>
    </row>
    <row r="28" spans="2:9" x14ac:dyDescent="0.2">
      <c r="B28" s="142"/>
      <c r="C28" s="143"/>
      <c r="D28" s="143"/>
      <c r="E28" s="143"/>
      <c r="F28" s="143"/>
      <c r="G28" s="143"/>
      <c r="H28" s="144"/>
      <c r="I28" s="11"/>
    </row>
    <row r="29" spans="2:9" x14ac:dyDescent="0.2">
      <c r="B29" s="142"/>
      <c r="C29" s="143"/>
      <c r="D29" s="143"/>
      <c r="E29" s="143"/>
      <c r="F29" s="143"/>
      <c r="G29" s="143"/>
      <c r="H29" s="144"/>
      <c r="I29" s="11"/>
    </row>
    <row r="30" spans="2:9" x14ac:dyDescent="0.2">
      <c r="B30" s="142"/>
      <c r="C30" s="143"/>
      <c r="D30" s="143"/>
      <c r="E30" s="143"/>
      <c r="F30" s="143"/>
      <c r="G30" s="143"/>
      <c r="H30" s="144"/>
      <c r="I30" s="11"/>
    </row>
    <row r="31" spans="2:9" x14ac:dyDescent="0.2">
      <c r="B31" s="142"/>
      <c r="C31" s="143"/>
      <c r="D31" s="143"/>
      <c r="E31" s="143"/>
      <c r="F31" s="143"/>
      <c r="G31" s="143"/>
      <c r="H31" s="144"/>
      <c r="I31" s="11"/>
    </row>
    <row r="32" spans="2:9" ht="13.5" thickBot="1" x14ac:dyDescent="0.25">
      <c r="B32" s="145"/>
      <c r="C32" s="146"/>
      <c r="D32" s="146"/>
      <c r="E32" s="146"/>
      <c r="F32" s="146"/>
      <c r="G32" s="146"/>
      <c r="H32" s="147"/>
      <c r="I32" s="11"/>
    </row>
  </sheetData>
  <mergeCells count="1">
    <mergeCell ref="B2:H32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B1:AG28"/>
  <sheetViews>
    <sheetView tabSelected="1" zoomScale="50" zoomScaleNormal="50" zoomScaleSheetLayoutView="7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Q2" sqref="Q2"/>
    </sheetView>
  </sheetViews>
  <sheetFormatPr baseColWidth="10" defaultColWidth="10.7109375" defaultRowHeight="23.25" x14ac:dyDescent="0.35"/>
  <cols>
    <col min="1" max="1" width="2.85546875" style="7" customWidth="1"/>
    <col min="2" max="2" width="15.28515625" style="7" hidden="1" customWidth="1"/>
    <col min="3" max="3" width="13.5703125" style="7" hidden="1" customWidth="1"/>
    <col min="4" max="4" width="24.85546875" style="7" customWidth="1"/>
    <col min="5" max="5" width="31.28515625" style="7" customWidth="1"/>
    <col min="6" max="6" width="12.28515625" style="7" customWidth="1"/>
    <col min="7" max="7" width="21.140625" style="8" customWidth="1"/>
    <col min="8" max="8" width="20.85546875" style="8" customWidth="1"/>
    <col min="9" max="9" width="11.7109375" style="7" hidden="1" customWidth="1"/>
    <col min="10" max="10" width="14" style="7" hidden="1" customWidth="1"/>
    <col min="11" max="11" width="14.42578125" style="7" hidden="1" customWidth="1"/>
    <col min="12" max="14" width="17.85546875" style="7" hidden="1" customWidth="1"/>
    <col min="15" max="15" width="17.85546875" style="7" customWidth="1"/>
    <col min="16" max="16" width="3.140625" style="7" hidden="1" customWidth="1"/>
    <col min="17" max="17" width="12" style="7" bestFit="1" customWidth="1"/>
    <col min="18" max="21" width="10.7109375" style="7"/>
    <col min="22" max="22" width="14.28515625" style="7" customWidth="1"/>
    <col min="23" max="23" width="14" style="7" customWidth="1"/>
    <col min="24" max="24" width="10.7109375" style="7"/>
    <col min="25" max="25" width="12.140625" style="7" customWidth="1"/>
    <col min="26" max="27" width="10.7109375" style="7"/>
    <col min="28" max="28" width="12.140625" style="24" customWidth="1"/>
    <col min="29" max="29" width="4.7109375" style="7" customWidth="1"/>
    <col min="30" max="30" width="19.5703125" style="7" customWidth="1"/>
    <col min="31" max="32" width="22.28515625" style="8" customWidth="1"/>
    <col min="33" max="33" width="22" style="8" customWidth="1"/>
    <col min="34" max="16384" width="10.7109375" style="7"/>
  </cols>
  <sheetData>
    <row r="1" spans="2:33" ht="28.5" customHeight="1" x14ac:dyDescent="0.35">
      <c r="B1" s="12"/>
      <c r="C1" s="12"/>
      <c r="D1" s="12"/>
      <c r="E1" s="12"/>
      <c r="F1" s="12"/>
      <c r="G1" s="13"/>
      <c r="H1" s="13"/>
      <c r="I1" s="12"/>
      <c r="J1" s="12"/>
      <c r="K1" s="12"/>
      <c r="L1" s="12"/>
      <c r="M1" s="12"/>
      <c r="N1" s="12"/>
      <c r="O1" s="12"/>
      <c r="P1" s="12"/>
    </row>
    <row r="2" spans="2:33" ht="24" customHeight="1" x14ac:dyDescent="0.35">
      <c r="B2" s="12"/>
      <c r="C2" s="12"/>
      <c r="D2" s="12"/>
      <c r="E2" s="12"/>
      <c r="F2" s="12"/>
      <c r="G2" s="13"/>
      <c r="H2" s="13"/>
      <c r="I2" s="12"/>
      <c r="J2" s="12"/>
      <c r="K2" s="12"/>
      <c r="L2" s="12"/>
      <c r="M2" s="12"/>
      <c r="N2" s="12"/>
      <c r="O2" s="12"/>
      <c r="P2" s="12"/>
    </row>
    <row r="3" spans="2:33" ht="11.25" customHeight="1" thickBot="1" x14ac:dyDescent="0.4">
      <c r="B3" s="12"/>
      <c r="C3" s="12"/>
      <c r="D3" s="12"/>
      <c r="E3" s="12"/>
      <c r="F3" s="12"/>
      <c r="G3" s="13"/>
      <c r="H3" s="13"/>
      <c r="I3" s="12"/>
      <c r="J3" s="12"/>
      <c r="K3" s="12"/>
      <c r="L3" s="12"/>
      <c r="M3" s="12"/>
      <c r="N3" s="12"/>
      <c r="O3" s="12"/>
      <c r="P3" s="12"/>
    </row>
    <row r="4" spans="2:33" s="9" customFormat="1" ht="33" customHeight="1" thickTop="1" thickBot="1" x14ac:dyDescent="0.75">
      <c r="B4" s="204" t="s">
        <v>155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6"/>
      <c r="AD4" s="201"/>
      <c r="AE4" s="161" t="s">
        <v>170</v>
      </c>
      <c r="AF4" s="161" t="s">
        <v>171</v>
      </c>
      <c r="AG4" s="164" t="s">
        <v>156</v>
      </c>
    </row>
    <row r="5" spans="2:33" ht="18.75" customHeight="1" thickTop="1" x14ac:dyDescent="0.25">
      <c r="B5" s="182" t="s">
        <v>0</v>
      </c>
      <c r="C5" s="190" t="s">
        <v>1</v>
      </c>
      <c r="D5" s="193" t="s">
        <v>2</v>
      </c>
      <c r="E5" s="185" t="s">
        <v>3</v>
      </c>
      <c r="F5" s="185" t="s">
        <v>4</v>
      </c>
      <c r="G5" s="185" t="s">
        <v>5</v>
      </c>
      <c r="H5" s="185" t="s">
        <v>6</v>
      </c>
      <c r="I5" s="185" t="s">
        <v>7</v>
      </c>
      <c r="J5" s="157" t="s">
        <v>8</v>
      </c>
      <c r="K5" s="157"/>
      <c r="L5" s="185" t="s">
        <v>9</v>
      </c>
      <c r="M5" s="157" t="s">
        <v>10</v>
      </c>
      <c r="N5" s="157"/>
      <c r="O5" s="157"/>
      <c r="P5" s="158"/>
      <c r="Q5" s="151" t="s">
        <v>143</v>
      </c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3"/>
      <c r="AD5" s="202"/>
      <c r="AE5" s="162"/>
      <c r="AF5" s="162"/>
      <c r="AG5" s="165"/>
    </row>
    <row r="6" spans="2:33" ht="19.5" customHeight="1" thickBot="1" x14ac:dyDescent="0.3">
      <c r="B6" s="183"/>
      <c r="C6" s="191"/>
      <c r="D6" s="183"/>
      <c r="E6" s="159"/>
      <c r="F6" s="159"/>
      <c r="G6" s="159"/>
      <c r="H6" s="159"/>
      <c r="I6" s="159"/>
      <c r="J6" s="159" t="s">
        <v>11</v>
      </c>
      <c r="K6" s="159" t="s">
        <v>12</v>
      </c>
      <c r="L6" s="159"/>
      <c r="M6" s="10" t="s">
        <v>13</v>
      </c>
      <c r="N6" s="10" t="s">
        <v>14</v>
      </c>
      <c r="O6" s="10" t="s">
        <v>15</v>
      </c>
      <c r="P6" s="31" t="s">
        <v>16</v>
      </c>
      <c r="Q6" s="154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6"/>
      <c r="AD6" s="202"/>
      <c r="AE6" s="162"/>
      <c r="AF6" s="162"/>
      <c r="AG6" s="165"/>
    </row>
    <row r="7" spans="2:33" ht="114" customHeight="1" thickTop="1" thickBot="1" x14ac:dyDescent="0.3">
      <c r="B7" s="184"/>
      <c r="C7" s="192"/>
      <c r="D7" s="194"/>
      <c r="E7" s="160"/>
      <c r="F7" s="160"/>
      <c r="G7" s="160"/>
      <c r="H7" s="160"/>
      <c r="I7" s="160"/>
      <c r="J7" s="160"/>
      <c r="K7" s="160"/>
      <c r="L7" s="160"/>
      <c r="M7" s="32" t="s">
        <v>17</v>
      </c>
      <c r="N7" s="32" t="s">
        <v>17</v>
      </c>
      <c r="O7" s="32" t="s">
        <v>17</v>
      </c>
      <c r="P7" s="33" t="s">
        <v>17</v>
      </c>
      <c r="Q7" s="34" t="s">
        <v>144</v>
      </c>
      <c r="R7" s="35" t="s">
        <v>145</v>
      </c>
      <c r="S7" s="35" t="s">
        <v>146</v>
      </c>
      <c r="T7" s="35" t="s">
        <v>147</v>
      </c>
      <c r="U7" s="35" t="s">
        <v>148</v>
      </c>
      <c r="V7" s="35" t="s">
        <v>149</v>
      </c>
      <c r="W7" s="35" t="s">
        <v>150</v>
      </c>
      <c r="X7" s="35" t="s">
        <v>151</v>
      </c>
      <c r="Y7" s="35" t="s">
        <v>152</v>
      </c>
      <c r="Z7" s="35" t="s">
        <v>153</v>
      </c>
      <c r="AA7" s="36" t="s">
        <v>154</v>
      </c>
      <c r="AB7" s="61" t="s">
        <v>173</v>
      </c>
      <c r="AD7" s="203"/>
      <c r="AE7" s="163"/>
      <c r="AF7" s="163"/>
      <c r="AG7" s="166"/>
    </row>
    <row r="8" spans="2:33" ht="121.5" customHeight="1" thickTop="1" x14ac:dyDescent="0.25">
      <c r="B8" s="207" t="s">
        <v>18</v>
      </c>
      <c r="C8" s="210" t="s">
        <v>19</v>
      </c>
      <c r="D8" s="213" t="s">
        <v>20</v>
      </c>
      <c r="E8" s="116" t="s">
        <v>166</v>
      </c>
      <c r="F8" s="38">
        <v>1</v>
      </c>
      <c r="G8" s="37" t="s">
        <v>21</v>
      </c>
      <c r="H8" s="37" t="s">
        <v>22</v>
      </c>
      <c r="I8" s="38" t="s">
        <v>23</v>
      </c>
      <c r="J8" s="39">
        <v>43831</v>
      </c>
      <c r="K8" s="40" t="s">
        <v>24</v>
      </c>
      <c r="L8" s="219" t="s">
        <v>25</v>
      </c>
      <c r="M8" s="41">
        <v>0</v>
      </c>
      <c r="N8" s="41">
        <v>1</v>
      </c>
      <c r="O8" s="41">
        <v>1</v>
      </c>
      <c r="P8" s="42">
        <v>1</v>
      </c>
      <c r="Q8" s="43">
        <v>1</v>
      </c>
      <c r="R8" s="44">
        <v>1</v>
      </c>
      <c r="S8" s="45">
        <v>1</v>
      </c>
      <c r="T8" s="45">
        <v>1</v>
      </c>
      <c r="U8" s="44">
        <v>1</v>
      </c>
      <c r="V8" s="44">
        <v>1</v>
      </c>
      <c r="W8" s="45">
        <v>1</v>
      </c>
      <c r="X8" s="44">
        <v>1</v>
      </c>
      <c r="Y8" s="44">
        <v>1</v>
      </c>
      <c r="Z8" s="45">
        <v>1</v>
      </c>
      <c r="AA8" s="62">
        <v>1</v>
      </c>
      <c r="AB8" s="198">
        <f>AVERAGE(Q8:AA10)</f>
        <v>0.71969696969696961</v>
      </c>
      <c r="AD8" s="188" t="s">
        <v>159</v>
      </c>
      <c r="AE8" s="173">
        <f>AVERAGE(O8:O10)</f>
        <v>0.72000000000000008</v>
      </c>
      <c r="AF8" s="167">
        <f>AVERAGE(AB8:AB10)</f>
        <v>0.71969696969696961</v>
      </c>
      <c r="AG8" s="179">
        <f>+AF8/AE8</f>
        <v>0.99957912457912435</v>
      </c>
    </row>
    <row r="9" spans="2:33" ht="104.25" customHeight="1" x14ac:dyDescent="0.25">
      <c r="B9" s="208"/>
      <c r="C9" s="211"/>
      <c r="D9" s="214"/>
      <c r="E9" s="16" t="s">
        <v>26</v>
      </c>
      <c r="F9" s="17">
        <v>1</v>
      </c>
      <c r="G9" s="16" t="s">
        <v>27</v>
      </c>
      <c r="H9" s="16" t="s">
        <v>28</v>
      </c>
      <c r="I9" s="18" t="s">
        <v>29</v>
      </c>
      <c r="J9" s="19">
        <v>43831</v>
      </c>
      <c r="K9" s="20">
        <v>44196</v>
      </c>
      <c r="L9" s="220"/>
      <c r="M9" s="21">
        <v>0</v>
      </c>
      <c r="N9" s="21">
        <v>0.1</v>
      </c>
      <c r="O9" s="21">
        <v>0.66</v>
      </c>
      <c r="P9" s="22">
        <v>1</v>
      </c>
      <c r="Q9" s="63">
        <v>0.66</v>
      </c>
      <c r="R9" s="30">
        <v>0.36</v>
      </c>
      <c r="S9" s="30">
        <v>0.7</v>
      </c>
      <c r="T9" s="30">
        <v>0.66</v>
      </c>
      <c r="U9" s="30">
        <v>0.66</v>
      </c>
      <c r="V9" s="30">
        <v>0.66</v>
      </c>
      <c r="W9" s="29">
        <v>0.66</v>
      </c>
      <c r="X9" s="30">
        <v>0.65</v>
      </c>
      <c r="Y9" s="30">
        <v>0.66</v>
      </c>
      <c r="Z9" s="29">
        <v>0.9</v>
      </c>
      <c r="AA9" s="64">
        <v>0.68</v>
      </c>
      <c r="AB9" s="199"/>
      <c r="AD9" s="189"/>
      <c r="AE9" s="174"/>
      <c r="AF9" s="168"/>
      <c r="AG9" s="180"/>
    </row>
    <row r="10" spans="2:33" ht="120" customHeight="1" thickBot="1" x14ac:dyDescent="0.3">
      <c r="B10" s="208"/>
      <c r="C10" s="211"/>
      <c r="D10" s="215"/>
      <c r="E10" s="46" t="s">
        <v>30</v>
      </c>
      <c r="F10" s="47">
        <v>2</v>
      </c>
      <c r="G10" s="46" t="s">
        <v>31</v>
      </c>
      <c r="H10" s="46" t="s">
        <v>32</v>
      </c>
      <c r="I10" s="47" t="s">
        <v>23</v>
      </c>
      <c r="J10" s="48">
        <v>43952</v>
      </c>
      <c r="K10" s="49">
        <v>44196</v>
      </c>
      <c r="L10" s="221"/>
      <c r="M10" s="50">
        <v>0</v>
      </c>
      <c r="N10" s="50"/>
      <c r="O10" s="50">
        <v>0.5</v>
      </c>
      <c r="P10" s="51">
        <v>1</v>
      </c>
      <c r="Q10" s="65">
        <v>0.5</v>
      </c>
      <c r="R10" s="52">
        <v>0.5</v>
      </c>
      <c r="S10" s="52">
        <v>0.5</v>
      </c>
      <c r="T10" s="52">
        <v>0.5</v>
      </c>
      <c r="U10" s="52">
        <v>0.5</v>
      </c>
      <c r="V10" s="52">
        <v>0.5</v>
      </c>
      <c r="W10" s="53">
        <v>0.5</v>
      </c>
      <c r="X10" s="52">
        <v>0.5</v>
      </c>
      <c r="Y10" s="52">
        <v>0.5</v>
      </c>
      <c r="Z10" s="53">
        <v>0.5</v>
      </c>
      <c r="AA10" s="66">
        <v>0.5</v>
      </c>
      <c r="AB10" s="200"/>
      <c r="AD10" s="189"/>
      <c r="AE10" s="175"/>
      <c r="AF10" s="169"/>
      <c r="AG10" s="181"/>
    </row>
    <row r="11" spans="2:33" ht="102.75" customHeight="1" thickTop="1" x14ac:dyDescent="0.25">
      <c r="B11" s="208"/>
      <c r="C11" s="211"/>
      <c r="D11" s="216" t="s">
        <v>33</v>
      </c>
      <c r="E11" s="81" t="s">
        <v>34</v>
      </c>
      <c r="F11" s="82" t="s">
        <v>35</v>
      </c>
      <c r="G11" s="81" t="s">
        <v>36</v>
      </c>
      <c r="H11" s="81" t="s">
        <v>37</v>
      </c>
      <c r="I11" s="83" t="s">
        <v>29</v>
      </c>
      <c r="J11" s="84">
        <v>43922</v>
      </c>
      <c r="K11" s="85">
        <v>44196</v>
      </c>
      <c r="L11" s="148" t="s">
        <v>38</v>
      </c>
      <c r="M11" s="86">
        <v>0</v>
      </c>
      <c r="N11" s="86"/>
      <c r="O11" s="86">
        <v>0.66</v>
      </c>
      <c r="P11" s="87">
        <v>1</v>
      </c>
      <c r="Q11" s="127">
        <v>0.05</v>
      </c>
      <c r="R11" s="88">
        <v>0.08</v>
      </c>
      <c r="S11" s="119">
        <v>0.03</v>
      </c>
      <c r="T11" s="119">
        <v>0</v>
      </c>
      <c r="U11" s="88">
        <v>0.6</v>
      </c>
      <c r="V11" s="102">
        <v>0.25</v>
      </c>
      <c r="W11" s="119">
        <v>0.02</v>
      </c>
      <c r="X11" s="88">
        <v>0.05</v>
      </c>
      <c r="Y11" s="88">
        <v>0</v>
      </c>
      <c r="Z11" s="119">
        <v>0.11</v>
      </c>
      <c r="AA11" s="121">
        <v>0</v>
      </c>
      <c r="AB11" s="195">
        <f>AVERAGE(Q11:AA24)</f>
        <v>0.54545138888888889</v>
      </c>
      <c r="AD11" s="186" t="s">
        <v>158</v>
      </c>
      <c r="AE11" s="176">
        <f>AVERAGE(O11:O24)</f>
        <v>0.59642857142857153</v>
      </c>
      <c r="AF11" s="170">
        <f>AVERAGE(AB11:AB24)</f>
        <v>0.54545138888888889</v>
      </c>
      <c r="AG11" s="170">
        <f>+AF11/AE11</f>
        <v>0.91452927478376567</v>
      </c>
    </row>
    <row r="12" spans="2:33" ht="99.75" customHeight="1" x14ac:dyDescent="0.25">
      <c r="B12" s="208"/>
      <c r="C12" s="211"/>
      <c r="D12" s="217"/>
      <c r="E12" s="89" t="s">
        <v>39</v>
      </c>
      <c r="F12" s="90" t="s">
        <v>35</v>
      </c>
      <c r="G12" s="89" t="s">
        <v>40</v>
      </c>
      <c r="H12" s="89" t="s">
        <v>37</v>
      </c>
      <c r="I12" s="91" t="s">
        <v>29</v>
      </c>
      <c r="J12" s="92">
        <v>43922</v>
      </c>
      <c r="K12" s="93">
        <v>44196</v>
      </c>
      <c r="L12" s="149"/>
      <c r="M12" s="94">
        <v>0</v>
      </c>
      <c r="N12" s="94"/>
      <c r="O12" s="94">
        <v>0.66</v>
      </c>
      <c r="P12" s="95">
        <v>1</v>
      </c>
      <c r="Q12" s="103">
        <v>0.66</v>
      </c>
      <c r="R12" s="97">
        <v>0.13</v>
      </c>
      <c r="S12" s="98">
        <v>1</v>
      </c>
      <c r="T12" s="98">
        <v>0.66</v>
      </c>
      <c r="U12" s="102">
        <v>0.44</v>
      </c>
      <c r="V12" s="102">
        <v>0</v>
      </c>
      <c r="W12" s="104">
        <v>0.02</v>
      </c>
      <c r="X12" s="97">
        <v>0.02</v>
      </c>
      <c r="Y12" s="102">
        <v>0</v>
      </c>
      <c r="Z12" s="98">
        <v>0.66</v>
      </c>
      <c r="AA12" s="118">
        <v>0</v>
      </c>
      <c r="AB12" s="196"/>
      <c r="AD12" s="186"/>
      <c r="AE12" s="177"/>
      <c r="AF12" s="171"/>
      <c r="AG12" s="171"/>
    </row>
    <row r="13" spans="2:33" ht="95.25" customHeight="1" x14ac:dyDescent="0.25">
      <c r="B13" s="208"/>
      <c r="C13" s="211"/>
      <c r="D13" s="217"/>
      <c r="E13" s="89" t="s">
        <v>41</v>
      </c>
      <c r="F13" s="90" t="s">
        <v>42</v>
      </c>
      <c r="G13" s="89" t="s">
        <v>43</v>
      </c>
      <c r="H13" s="89" t="s">
        <v>44</v>
      </c>
      <c r="I13" s="91" t="s">
        <v>29</v>
      </c>
      <c r="J13" s="92">
        <v>43922</v>
      </c>
      <c r="K13" s="93">
        <v>44196</v>
      </c>
      <c r="L13" s="149"/>
      <c r="M13" s="94">
        <v>0</v>
      </c>
      <c r="N13" s="94">
        <v>0.6</v>
      </c>
      <c r="O13" s="94">
        <v>0.75</v>
      </c>
      <c r="P13" s="95">
        <v>1</v>
      </c>
      <c r="Q13" s="103">
        <v>0.66</v>
      </c>
      <c r="R13" s="97">
        <v>0.9</v>
      </c>
      <c r="S13" s="98">
        <v>1</v>
      </c>
      <c r="T13" s="98">
        <v>0.75</v>
      </c>
      <c r="U13" s="102">
        <v>1</v>
      </c>
      <c r="V13" s="102">
        <v>1</v>
      </c>
      <c r="W13" s="104">
        <v>0.75</v>
      </c>
      <c r="X13" s="97">
        <v>0.375</v>
      </c>
      <c r="Y13" s="102">
        <v>0.75</v>
      </c>
      <c r="Z13" s="98">
        <v>0.75</v>
      </c>
      <c r="AA13" s="118">
        <v>0.75</v>
      </c>
      <c r="AB13" s="196"/>
      <c r="AD13" s="186"/>
      <c r="AE13" s="177"/>
      <c r="AF13" s="171"/>
      <c r="AG13" s="171"/>
    </row>
    <row r="14" spans="2:33" ht="98.25" customHeight="1" x14ac:dyDescent="0.25">
      <c r="B14" s="208"/>
      <c r="C14" s="211"/>
      <c r="D14" s="217"/>
      <c r="E14" s="89" t="s">
        <v>45</v>
      </c>
      <c r="F14" s="90" t="s">
        <v>46</v>
      </c>
      <c r="G14" s="89" t="s">
        <v>47</v>
      </c>
      <c r="H14" s="89" t="s">
        <v>48</v>
      </c>
      <c r="I14" s="91" t="s">
        <v>29</v>
      </c>
      <c r="J14" s="92">
        <v>43922</v>
      </c>
      <c r="K14" s="93">
        <v>44196</v>
      </c>
      <c r="L14" s="149"/>
      <c r="M14" s="94">
        <v>0</v>
      </c>
      <c r="N14" s="94">
        <v>0.1</v>
      </c>
      <c r="O14" s="94">
        <v>0.66</v>
      </c>
      <c r="P14" s="95">
        <v>1</v>
      </c>
      <c r="Q14" s="103">
        <v>0.66</v>
      </c>
      <c r="R14" s="97">
        <v>0.66</v>
      </c>
      <c r="S14" s="98">
        <v>0.66</v>
      </c>
      <c r="T14" s="98">
        <v>0.66</v>
      </c>
      <c r="U14" s="102">
        <v>0.66</v>
      </c>
      <c r="V14" s="117">
        <v>0.66</v>
      </c>
      <c r="W14" s="104">
        <v>0.66</v>
      </c>
      <c r="X14" s="97">
        <v>0.66</v>
      </c>
      <c r="Y14" s="102">
        <v>0.66</v>
      </c>
      <c r="Z14" s="98">
        <v>0.66</v>
      </c>
      <c r="AA14" s="118">
        <v>0.66</v>
      </c>
      <c r="AB14" s="196"/>
      <c r="AD14" s="186"/>
      <c r="AE14" s="177"/>
      <c r="AF14" s="171"/>
      <c r="AG14" s="171"/>
    </row>
    <row r="15" spans="2:33" ht="105" customHeight="1" x14ac:dyDescent="0.25">
      <c r="B15" s="208"/>
      <c r="C15" s="211"/>
      <c r="D15" s="217"/>
      <c r="E15" s="89" t="s">
        <v>49</v>
      </c>
      <c r="F15" s="91">
        <v>1</v>
      </c>
      <c r="G15" s="91" t="s">
        <v>50</v>
      </c>
      <c r="H15" s="91" t="s">
        <v>51</v>
      </c>
      <c r="I15" s="91" t="s">
        <v>23</v>
      </c>
      <c r="J15" s="92">
        <v>43831</v>
      </c>
      <c r="K15" s="93">
        <v>44074</v>
      </c>
      <c r="L15" s="149"/>
      <c r="M15" s="94">
        <v>0</v>
      </c>
      <c r="N15" s="94">
        <v>0.25</v>
      </c>
      <c r="O15" s="94">
        <v>0.66</v>
      </c>
      <c r="P15" s="95">
        <v>1</v>
      </c>
      <c r="Q15" s="103">
        <v>0.66</v>
      </c>
      <c r="R15" s="97">
        <v>0.66</v>
      </c>
      <c r="S15" s="98">
        <v>0.66</v>
      </c>
      <c r="T15" s="98">
        <v>0.66</v>
      </c>
      <c r="U15" s="102">
        <v>0.66</v>
      </c>
      <c r="V15" s="102">
        <v>0</v>
      </c>
      <c r="W15" s="104">
        <v>0.66</v>
      </c>
      <c r="X15" s="97">
        <v>0.66</v>
      </c>
      <c r="Y15" s="102">
        <v>0.66</v>
      </c>
      <c r="Z15" s="98">
        <v>0.66</v>
      </c>
      <c r="AA15" s="118">
        <v>0.66</v>
      </c>
      <c r="AB15" s="196"/>
      <c r="AD15" s="186"/>
      <c r="AE15" s="177"/>
      <c r="AF15" s="171"/>
      <c r="AG15" s="171"/>
    </row>
    <row r="16" spans="2:33" ht="137.25" customHeight="1" x14ac:dyDescent="0.25">
      <c r="B16" s="208"/>
      <c r="C16" s="211"/>
      <c r="D16" s="217"/>
      <c r="E16" s="89" t="s">
        <v>52</v>
      </c>
      <c r="F16" s="91">
        <v>1</v>
      </c>
      <c r="G16" s="89" t="s">
        <v>53</v>
      </c>
      <c r="H16" s="89" t="s">
        <v>54</v>
      </c>
      <c r="I16" s="91" t="s">
        <v>23</v>
      </c>
      <c r="J16" s="92">
        <v>43922</v>
      </c>
      <c r="K16" s="93">
        <v>44196</v>
      </c>
      <c r="L16" s="149"/>
      <c r="M16" s="94">
        <v>0</v>
      </c>
      <c r="N16" s="94">
        <v>0.1</v>
      </c>
      <c r="O16" s="94">
        <v>0.66</v>
      </c>
      <c r="P16" s="95">
        <v>1</v>
      </c>
      <c r="Q16" s="103">
        <v>0.66</v>
      </c>
      <c r="R16" s="97">
        <v>1</v>
      </c>
      <c r="S16" s="98">
        <v>1</v>
      </c>
      <c r="T16" s="98">
        <v>0.66</v>
      </c>
      <c r="U16" s="102">
        <v>0.66</v>
      </c>
      <c r="V16" s="117">
        <v>0</v>
      </c>
      <c r="W16" s="104">
        <v>0.66</v>
      </c>
      <c r="X16" s="97">
        <v>0.66</v>
      </c>
      <c r="Y16" s="102">
        <v>0.66</v>
      </c>
      <c r="Z16" s="98">
        <v>0.66</v>
      </c>
      <c r="AA16" s="118">
        <v>0</v>
      </c>
      <c r="AB16" s="196"/>
      <c r="AD16" s="186"/>
      <c r="AE16" s="177"/>
      <c r="AF16" s="171"/>
      <c r="AG16" s="171"/>
    </row>
    <row r="17" spans="2:33" ht="137.25" customHeight="1" x14ac:dyDescent="0.25">
      <c r="B17" s="208"/>
      <c r="C17" s="211"/>
      <c r="D17" s="217"/>
      <c r="E17" s="89" t="s">
        <v>55</v>
      </c>
      <c r="F17" s="91">
        <v>1</v>
      </c>
      <c r="G17" s="89" t="s">
        <v>56</v>
      </c>
      <c r="H17" s="89" t="s">
        <v>57</v>
      </c>
      <c r="I17" s="91" t="s">
        <v>23</v>
      </c>
      <c r="J17" s="92">
        <v>43831</v>
      </c>
      <c r="K17" s="93">
        <v>44074</v>
      </c>
      <c r="L17" s="149"/>
      <c r="M17" s="94">
        <v>0</v>
      </c>
      <c r="N17" s="94"/>
      <c r="O17" s="94">
        <v>0</v>
      </c>
      <c r="P17" s="95">
        <v>1</v>
      </c>
      <c r="Q17" s="96"/>
      <c r="R17" s="97"/>
      <c r="S17" s="99"/>
      <c r="T17" s="98"/>
      <c r="U17" s="102"/>
      <c r="V17" s="102"/>
      <c r="W17" s="100"/>
      <c r="X17" s="101"/>
      <c r="Y17" s="102"/>
      <c r="Z17" s="99"/>
      <c r="AA17" s="118">
        <v>0.5</v>
      </c>
      <c r="AB17" s="196"/>
      <c r="AD17" s="186"/>
      <c r="AE17" s="177"/>
      <c r="AF17" s="171"/>
      <c r="AG17" s="171"/>
    </row>
    <row r="18" spans="2:33" ht="131.25" customHeight="1" x14ac:dyDescent="0.25">
      <c r="B18" s="208"/>
      <c r="C18" s="211"/>
      <c r="D18" s="217"/>
      <c r="E18" s="89" t="s">
        <v>58</v>
      </c>
      <c r="F18" s="91">
        <v>1</v>
      </c>
      <c r="G18" s="89" t="s">
        <v>59</v>
      </c>
      <c r="H18" s="89" t="s">
        <v>60</v>
      </c>
      <c r="I18" s="91" t="s">
        <v>23</v>
      </c>
      <c r="J18" s="92">
        <v>43922</v>
      </c>
      <c r="K18" s="93">
        <v>43951</v>
      </c>
      <c r="L18" s="149"/>
      <c r="M18" s="94">
        <v>0</v>
      </c>
      <c r="N18" s="94">
        <v>1</v>
      </c>
      <c r="O18" s="94">
        <v>1</v>
      </c>
      <c r="P18" s="95">
        <v>1</v>
      </c>
      <c r="Q18" s="103">
        <v>1</v>
      </c>
      <c r="R18" s="97">
        <v>1</v>
      </c>
      <c r="S18" s="98">
        <v>1</v>
      </c>
      <c r="T18" s="98">
        <v>1</v>
      </c>
      <c r="U18" s="102">
        <v>1</v>
      </c>
      <c r="V18" s="117">
        <v>0.7</v>
      </c>
      <c r="W18" s="104">
        <v>1</v>
      </c>
      <c r="X18" s="97">
        <v>1</v>
      </c>
      <c r="Y18" s="102">
        <v>1</v>
      </c>
      <c r="Z18" s="98">
        <v>1</v>
      </c>
      <c r="AA18" s="118">
        <v>0.25</v>
      </c>
      <c r="AB18" s="196"/>
      <c r="AD18" s="186"/>
      <c r="AE18" s="177"/>
      <c r="AF18" s="171"/>
      <c r="AG18" s="171"/>
    </row>
    <row r="19" spans="2:33" ht="111" customHeight="1" x14ac:dyDescent="0.25">
      <c r="B19" s="208"/>
      <c r="C19" s="211"/>
      <c r="D19" s="217"/>
      <c r="E19" s="89" t="s">
        <v>61</v>
      </c>
      <c r="F19" s="90">
        <v>1</v>
      </c>
      <c r="G19" s="89" t="s">
        <v>62</v>
      </c>
      <c r="H19" s="89" t="s">
        <v>28</v>
      </c>
      <c r="I19" s="91" t="s">
        <v>29</v>
      </c>
      <c r="J19" s="92">
        <v>43952</v>
      </c>
      <c r="K19" s="93">
        <v>44196</v>
      </c>
      <c r="L19" s="149"/>
      <c r="M19" s="94">
        <v>0</v>
      </c>
      <c r="N19" s="94"/>
      <c r="O19" s="94">
        <v>0.4</v>
      </c>
      <c r="P19" s="95">
        <v>1</v>
      </c>
      <c r="Q19" s="103">
        <v>0.4</v>
      </c>
      <c r="R19" s="97">
        <v>0.85</v>
      </c>
      <c r="S19" s="98">
        <v>0.4</v>
      </c>
      <c r="T19" s="98">
        <v>0.4</v>
      </c>
      <c r="U19" s="102">
        <v>0.4</v>
      </c>
      <c r="V19" s="102">
        <v>0</v>
      </c>
      <c r="W19" s="104">
        <v>0.4</v>
      </c>
      <c r="X19" s="97">
        <v>0.4</v>
      </c>
      <c r="Y19" s="102">
        <v>0.05</v>
      </c>
      <c r="Z19" s="98">
        <v>0.8</v>
      </c>
      <c r="AA19" s="135">
        <v>0.2</v>
      </c>
      <c r="AB19" s="196"/>
      <c r="AD19" s="186"/>
      <c r="AE19" s="177"/>
      <c r="AF19" s="171"/>
      <c r="AG19" s="171"/>
    </row>
    <row r="20" spans="2:33" ht="142.5" customHeight="1" x14ac:dyDescent="0.25">
      <c r="B20" s="208"/>
      <c r="C20" s="211"/>
      <c r="D20" s="217"/>
      <c r="E20" s="89" t="s">
        <v>165</v>
      </c>
      <c r="F20" s="91">
        <v>1</v>
      </c>
      <c r="G20" s="89" t="s">
        <v>59</v>
      </c>
      <c r="H20" s="89" t="s">
        <v>60</v>
      </c>
      <c r="I20" s="91" t="s">
        <v>23</v>
      </c>
      <c r="J20" s="92">
        <v>43922</v>
      </c>
      <c r="K20" s="93">
        <v>43951</v>
      </c>
      <c r="L20" s="149"/>
      <c r="M20" s="94">
        <v>0</v>
      </c>
      <c r="N20" s="94">
        <v>1</v>
      </c>
      <c r="O20" s="94">
        <v>1</v>
      </c>
      <c r="P20" s="95">
        <v>1</v>
      </c>
      <c r="Q20" s="103">
        <v>1</v>
      </c>
      <c r="R20" s="97">
        <v>1</v>
      </c>
      <c r="S20" s="98">
        <v>1</v>
      </c>
      <c r="T20" s="98">
        <v>1</v>
      </c>
      <c r="U20" s="102">
        <v>1</v>
      </c>
      <c r="V20" s="102">
        <v>0</v>
      </c>
      <c r="W20" s="104">
        <v>1</v>
      </c>
      <c r="X20" s="97">
        <v>1</v>
      </c>
      <c r="Y20" s="102">
        <v>1</v>
      </c>
      <c r="Z20" s="98">
        <v>1</v>
      </c>
      <c r="AA20" s="118">
        <v>0.5</v>
      </c>
      <c r="AB20" s="196"/>
      <c r="AD20" s="186"/>
      <c r="AE20" s="177"/>
      <c r="AF20" s="171"/>
      <c r="AG20" s="171"/>
    </row>
    <row r="21" spans="2:33" ht="111" customHeight="1" x14ac:dyDescent="0.25">
      <c r="B21" s="208"/>
      <c r="C21" s="211"/>
      <c r="D21" s="217"/>
      <c r="E21" s="89" t="s">
        <v>164</v>
      </c>
      <c r="F21" s="90">
        <v>1</v>
      </c>
      <c r="G21" s="89" t="s">
        <v>62</v>
      </c>
      <c r="H21" s="89" t="s">
        <v>28</v>
      </c>
      <c r="I21" s="91" t="s">
        <v>29</v>
      </c>
      <c r="J21" s="92">
        <v>43952</v>
      </c>
      <c r="K21" s="93">
        <v>44196</v>
      </c>
      <c r="L21" s="149"/>
      <c r="M21" s="94">
        <v>0</v>
      </c>
      <c r="N21" s="94"/>
      <c r="O21" s="94">
        <v>0.4</v>
      </c>
      <c r="P21" s="95">
        <v>1</v>
      </c>
      <c r="Q21" s="103">
        <v>0.4</v>
      </c>
      <c r="R21" s="97">
        <v>0.4</v>
      </c>
      <c r="S21" s="98">
        <v>0.5</v>
      </c>
      <c r="T21" s="98">
        <v>0.4</v>
      </c>
      <c r="U21" s="102">
        <v>0.4</v>
      </c>
      <c r="V21" s="117">
        <v>0</v>
      </c>
      <c r="W21" s="104">
        <v>0.4</v>
      </c>
      <c r="X21" s="97">
        <v>0.4</v>
      </c>
      <c r="Y21" s="102">
        <v>0.4</v>
      </c>
      <c r="Z21" s="98">
        <v>0.4</v>
      </c>
      <c r="AA21" s="118">
        <v>0.4</v>
      </c>
      <c r="AB21" s="196"/>
      <c r="AD21" s="186"/>
      <c r="AE21" s="177"/>
      <c r="AF21" s="171"/>
      <c r="AG21" s="171"/>
    </row>
    <row r="22" spans="2:33" ht="95.25" customHeight="1" x14ac:dyDescent="0.25">
      <c r="B22" s="208"/>
      <c r="C22" s="211"/>
      <c r="D22" s="217"/>
      <c r="E22" s="89" t="s">
        <v>63</v>
      </c>
      <c r="F22" s="91">
        <v>1</v>
      </c>
      <c r="G22" s="89" t="s">
        <v>64</v>
      </c>
      <c r="H22" s="89" t="s">
        <v>65</v>
      </c>
      <c r="I22" s="91" t="s">
        <v>23</v>
      </c>
      <c r="J22" s="92">
        <v>43983</v>
      </c>
      <c r="K22" s="93">
        <v>44196</v>
      </c>
      <c r="L22" s="149"/>
      <c r="M22" s="94">
        <v>0</v>
      </c>
      <c r="N22" s="94">
        <v>0.25</v>
      </c>
      <c r="O22" s="94">
        <v>0.5</v>
      </c>
      <c r="P22" s="95">
        <v>1</v>
      </c>
      <c r="Q22" s="103">
        <v>0.5</v>
      </c>
      <c r="R22" s="97">
        <v>0.5</v>
      </c>
      <c r="S22" s="98">
        <v>0.5</v>
      </c>
      <c r="T22" s="98">
        <v>0.5</v>
      </c>
      <c r="U22" s="102">
        <v>0.5</v>
      </c>
      <c r="V22" s="102">
        <v>0</v>
      </c>
      <c r="W22" s="104">
        <v>0.5</v>
      </c>
      <c r="X22" s="97">
        <v>0.5</v>
      </c>
      <c r="Y22" s="102">
        <v>0.5</v>
      </c>
      <c r="Z22" s="98">
        <v>1</v>
      </c>
      <c r="AA22" s="118">
        <v>0.5</v>
      </c>
      <c r="AB22" s="196"/>
      <c r="AD22" s="186"/>
      <c r="AE22" s="177"/>
      <c r="AF22" s="171"/>
      <c r="AG22" s="171"/>
    </row>
    <row r="23" spans="2:33" ht="95.25" customHeight="1" x14ac:dyDescent="0.25">
      <c r="B23" s="208"/>
      <c r="C23" s="211"/>
      <c r="D23" s="217"/>
      <c r="E23" s="89" t="s">
        <v>66</v>
      </c>
      <c r="F23" s="91">
        <v>1</v>
      </c>
      <c r="G23" s="89" t="s">
        <v>67</v>
      </c>
      <c r="H23" s="89" t="s">
        <v>68</v>
      </c>
      <c r="I23" s="91" t="s">
        <v>23</v>
      </c>
      <c r="J23" s="92">
        <v>43922</v>
      </c>
      <c r="K23" s="93">
        <v>44196</v>
      </c>
      <c r="L23" s="149"/>
      <c r="M23" s="94">
        <v>0</v>
      </c>
      <c r="N23" s="94">
        <v>0.1</v>
      </c>
      <c r="O23" s="94">
        <v>0.4</v>
      </c>
      <c r="P23" s="95">
        <v>1</v>
      </c>
      <c r="Q23" s="103">
        <v>0.4</v>
      </c>
      <c r="R23" s="97">
        <v>0.4</v>
      </c>
      <c r="S23" s="98">
        <v>0.4</v>
      </c>
      <c r="T23" s="98">
        <v>0.4</v>
      </c>
      <c r="U23" s="102">
        <v>0.4</v>
      </c>
      <c r="V23" s="102">
        <v>0.4</v>
      </c>
      <c r="W23" s="104">
        <v>0.4</v>
      </c>
      <c r="X23" s="97">
        <v>0.4</v>
      </c>
      <c r="Y23" s="102">
        <v>0.4</v>
      </c>
      <c r="Z23" s="98">
        <v>0.4</v>
      </c>
      <c r="AA23" s="118">
        <v>0.4</v>
      </c>
      <c r="AB23" s="196"/>
      <c r="AD23" s="186"/>
      <c r="AE23" s="177"/>
      <c r="AF23" s="171"/>
      <c r="AG23" s="171"/>
    </row>
    <row r="24" spans="2:33" ht="99" customHeight="1" thickBot="1" x14ac:dyDescent="0.3">
      <c r="B24" s="208"/>
      <c r="C24" s="211"/>
      <c r="D24" s="218"/>
      <c r="E24" s="105" t="s">
        <v>69</v>
      </c>
      <c r="F24" s="106">
        <v>1</v>
      </c>
      <c r="G24" s="105" t="s">
        <v>70</v>
      </c>
      <c r="H24" s="105" t="s">
        <v>71</v>
      </c>
      <c r="I24" s="106" t="s">
        <v>23</v>
      </c>
      <c r="J24" s="107">
        <v>43922</v>
      </c>
      <c r="K24" s="108">
        <v>44196</v>
      </c>
      <c r="L24" s="150"/>
      <c r="M24" s="109">
        <v>0</v>
      </c>
      <c r="N24" s="109">
        <v>0.1</v>
      </c>
      <c r="O24" s="109">
        <v>0.6</v>
      </c>
      <c r="P24" s="110">
        <v>1</v>
      </c>
      <c r="Q24" s="111">
        <v>1</v>
      </c>
      <c r="R24" s="112">
        <v>1</v>
      </c>
      <c r="S24" s="113">
        <v>0.6</v>
      </c>
      <c r="T24" s="113">
        <v>0.6</v>
      </c>
      <c r="U24" s="114">
        <v>0.6</v>
      </c>
      <c r="V24" s="114">
        <v>0.2</v>
      </c>
      <c r="W24" s="115">
        <v>0.25</v>
      </c>
      <c r="X24" s="112">
        <v>0.6</v>
      </c>
      <c r="Y24" s="114">
        <v>0.6</v>
      </c>
      <c r="Z24" s="113">
        <v>0.6</v>
      </c>
      <c r="AA24" s="136">
        <v>0.3</v>
      </c>
      <c r="AB24" s="197"/>
      <c r="AD24" s="187"/>
      <c r="AE24" s="178"/>
      <c r="AF24" s="172"/>
      <c r="AG24" s="172"/>
    </row>
    <row r="25" spans="2:33" s="14" customFormat="1" ht="152.25" customHeight="1" thickTop="1" thickBot="1" x14ac:dyDescent="0.3">
      <c r="B25" s="209"/>
      <c r="C25" s="212"/>
      <c r="D25" s="54" t="s">
        <v>72</v>
      </c>
      <c r="E25" s="55" t="s">
        <v>73</v>
      </c>
      <c r="F25" s="56">
        <v>1</v>
      </c>
      <c r="G25" s="57" t="s">
        <v>74</v>
      </c>
      <c r="H25" s="57" t="s">
        <v>75</v>
      </c>
      <c r="I25" s="56" t="s">
        <v>23</v>
      </c>
      <c r="J25" s="58">
        <v>43862</v>
      </c>
      <c r="K25" s="59">
        <v>44196</v>
      </c>
      <c r="L25" s="58" t="s">
        <v>76</v>
      </c>
      <c r="M25" s="60">
        <v>0.25</v>
      </c>
      <c r="N25" s="68">
        <v>0.5</v>
      </c>
      <c r="O25" s="68">
        <v>0.75</v>
      </c>
      <c r="P25" s="69">
        <v>1</v>
      </c>
      <c r="Q25" s="70">
        <v>1</v>
      </c>
      <c r="R25" s="71">
        <v>0.75</v>
      </c>
      <c r="S25" s="71">
        <v>1</v>
      </c>
      <c r="T25" s="71">
        <v>0.75</v>
      </c>
      <c r="U25" s="71">
        <v>0.75</v>
      </c>
      <c r="V25" s="71"/>
      <c r="W25" s="71">
        <v>0.75</v>
      </c>
      <c r="X25" s="71">
        <v>0.75</v>
      </c>
      <c r="Y25" s="71">
        <v>0.75</v>
      </c>
      <c r="Z25" s="71">
        <v>1</v>
      </c>
      <c r="AA25" s="122">
        <v>0.75</v>
      </c>
      <c r="AB25" s="130">
        <f>AVERAGE(Q25:AA25)</f>
        <v>0.82499999999999996</v>
      </c>
      <c r="AD25" s="23" t="s">
        <v>157</v>
      </c>
      <c r="AE25" s="134">
        <f>AVERAGE(O25)</f>
        <v>0.75</v>
      </c>
      <c r="AF25" s="133">
        <f>AVERAGE(AB25)</f>
        <v>0.82499999999999996</v>
      </c>
      <c r="AG25" s="133">
        <f>+AF25/AE25</f>
        <v>1.0999999999999999</v>
      </c>
    </row>
    <row r="26" spans="2:33" ht="47.25" customHeight="1" thickTop="1" thickBot="1" x14ac:dyDescent="0.3">
      <c r="H26" s="124" t="s">
        <v>160</v>
      </c>
      <c r="N26" s="123">
        <f>AVERAGE(N8:N25)</f>
        <v>0.42499999999999999</v>
      </c>
      <c r="O26" s="78">
        <f t="shared" ref="O26:AA26" si="0">AVERAGE(O8:O25)</f>
        <v>0.62555555555555564</v>
      </c>
      <c r="P26" s="76">
        <f t="shared" si="0"/>
        <v>1</v>
      </c>
      <c r="Q26" s="74">
        <f t="shared" si="0"/>
        <v>0.65941176470588236</v>
      </c>
      <c r="R26" s="74">
        <f t="shared" si="0"/>
        <v>0.65823529411764714</v>
      </c>
      <c r="S26" s="74">
        <f t="shared" si="0"/>
        <v>0.70294117647058829</v>
      </c>
      <c r="T26" s="74">
        <f t="shared" si="0"/>
        <v>0.623529411764706</v>
      </c>
      <c r="U26" s="74">
        <f t="shared" si="0"/>
        <v>0.66058823529411781</v>
      </c>
      <c r="V26" s="74">
        <f t="shared" si="0"/>
        <v>0.33562500000000006</v>
      </c>
      <c r="W26" s="74">
        <f t="shared" si="0"/>
        <v>0.56647058823529417</v>
      </c>
      <c r="X26" s="74">
        <f t="shared" si="0"/>
        <v>0.56617647058823528</v>
      </c>
      <c r="Y26" s="74">
        <f t="shared" si="0"/>
        <v>0.5641176470588235</v>
      </c>
      <c r="Z26" s="74">
        <f t="shared" si="0"/>
        <v>0.71176470588235297</v>
      </c>
      <c r="AA26" s="74">
        <f t="shared" si="0"/>
        <v>0.44722222222222224</v>
      </c>
      <c r="AB26" s="72"/>
      <c r="AC26" s="67"/>
    </row>
    <row r="27" spans="2:33" ht="65.25" customHeight="1" thickTop="1" thickBot="1" x14ac:dyDescent="0.3">
      <c r="H27" s="125" t="s">
        <v>172</v>
      </c>
      <c r="N27" s="79">
        <v>1</v>
      </c>
      <c r="O27" s="126"/>
      <c r="P27" s="77"/>
      <c r="Q27" s="73">
        <f>+Q26/$O$26</f>
        <v>1.0541218263504335</v>
      </c>
      <c r="R27" s="73">
        <f t="shared" ref="R27:AA27" si="1">+R26/$O$26</f>
        <v>1.0522411451259011</v>
      </c>
      <c r="S27" s="73">
        <f t="shared" si="1"/>
        <v>1.1237070316581339</v>
      </c>
      <c r="T27" s="73">
        <f t="shared" si="1"/>
        <v>0.9967610490021942</v>
      </c>
      <c r="U27" s="73">
        <f t="shared" si="1"/>
        <v>1.0560025075749662</v>
      </c>
      <c r="V27" s="73">
        <f t="shared" si="1"/>
        <v>0.53652309058614567</v>
      </c>
      <c r="W27" s="73">
        <f t="shared" si="1"/>
        <v>0.9055480096123707</v>
      </c>
      <c r="X27" s="73">
        <f t="shared" si="1"/>
        <v>0.90507783930623742</v>
      </c>
      <c r="Y27" s="73">
        <f t="shared" si="1"/>
        <v>0.9017866471633057</v>
      </c>
      <c r="Z27" s="73">
        <f t="shared" si="1"/>
        <v>1.1378121408421271</v>
      </c>
      <c r="AA27" s="73">
        <f t="shared" si="1"/>
        <v>0.7149200710479573</v>
      </c>
      <c r="AB27" s="75"/>
      <c r="AC27" s="67"/>
    </row>
    <row r="28" spans="2:33" ht="24" thickTop="1" x14ac:dyDescent="0.35">
      <c r="U28" s="120"/>
    </row>
  </sheetData>
  <mergeCells count="35">
    <mergeCell ref="AD11:AD24"/>
    <mergeCell ref="AD8:AD10"/>
    <mergeCell ref="J5:K5"/>
    <mergeCell ref="L5:L7"/>
    <mergeCell ref="C5:C7"/>
    <mergeCell ref="D5:D7"/>
    <mergeCell ref="H5:H7"/>
    <mergeCell ref="AB11:AB24"/>
    <mergeCell ref="AB8:AB10"/>
    <mergeCell ref="AD4:AD7"/>
    <mergeCell ref="B4:AB4"/>
    <mergeCell ref="B8:B25"/>
    <mergeCell ref="C8:C25"/>
    <mergeCell ref="D8:D10"/>
    <mergeCell ref="D11:D24"/>
    <mergeCell ref="L8:L10"/>
    <mergeCell ref="B5:B7"/>
    <mergeCell ref="G5:G7"/>
    <mergeCell ref="I5:I7"/>
    <mergeCell ref="F5:F7"/>
    <mergeCell ref="E5:E7"/>
    <mergeCell ref="AF4:AF7"/>
    <mergeCell ref="AG4:AG7"/>
    <mergeCell ref="AF8:AF10"/>
    <mergeCell ref="AF11:AF24"/>
    <mergeCell ref="AE8:AE10"/>
    <mergeCell ref="AE11:AE24"/>
    <mergeCell ref="AG8:AG10"/>
    <mergeCell ref="AG11:AG24"/>
    <mergeCell ref="AE4:AE7"/>
    <mergeCell ref="L11:L24"/>
    <mergeCell ref="Q5:AB6"/>
    <mergeCell ref="M5:P5"/>
    <mergeCell ref="J6:J7"/>
    <mergeCell ref="K6:K7"/>
  </mergeCells>
  <pageMargins left="0.7" right="0.7" top="0.75" bottom="0.75" header="0.3" footer="0.3"/>
  <pageSetup scale="27" orientation="portrait" horizontalDpi="4294967294" verticalDpi="4294967294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5512E-4279-42B5-80AA-1B574E6B0C9A}">
  <dimension ref="A4:O8"/>
  <sheetViews>
    <sheetView zoomScale="80" zoomScaleNormal="80" workbookViewId="0">
      <selection activeCell="J17" sqref="J17"/>
    </sheetView>
  </sheetViews>
  <sheetFormatPr baseColWidth="10" defaultRowHeight="12.75" x14ac:dyDescent="0.2"/>
  <cols>
    <col min="1" max="1" width="15.140625" customWidth="1"/>
    <col min="7" max="7" width="13" customWidth="1"/>
    <col min="8" max="8" width="14.42578125" bestFit="1" customWidth="1"/>
    <col min="9" max="9" width="15.140625" customWidth="1"/>
    <col min="10" max="10" width="14.7109375" customWidth="1"/>
    <col min="12" max="12" width="14.42578125" customWidth="1"/>
    <col min="14" max="14" width="24.5703125" customWidth="1"/>
    <col min="15" max="15" width="11.42578125" customWidth="1"/>
  </cols>
  <sheetData>
    <row r="4" spans="1:15" ht="78.75" x14ac:dyDescent="0.2">
      <c r="A4" s="25"/>
      <c r="B4" s="129" t="s">
        <v>144</v>
      </c>
      <c r="C4" s="129" t="s">
        <v>145</v>
      </c>
      <c r="D4" s="129" t="s">
        <v>146</v>
      </c>
      <c r="E4" s="129" t="s">
        <v>147</v>
      </c>
      <c r="F4" s="129" t="s">
        <v>148</v>
      </c>
      <c r="G4" s="27" t="s">
        <v>149</v>
      </c>
      <c r="H4" s="27" t="s">
        <v>150</v>
      </c>
      <c r="I4" s="27" t="s">
        <v>151</v>
      </c>
      <c r="J4" s="129" t="s">
        <v>152</v>
      </c>
      <c r="K4" s="129" t="s">
        <v>153</v>
      </c>
      <c r="L4" s="27" t="s">
        <v>154</v>
      </c>
      <c r="N4" s="228" t="s">
        <v>156</v>
      </c>
      <c r="O4" s="228"/>
    </row>
    <row r="5" spans="1:15" ht="18.75" x14ac:dyDescent="0.2">
      <c r="A5" s="25"/>
      <c r="B5" s="128">
        <f>+'Seguimiento_3er Trimestre'!Q27</f>
        <v>1.0541218263504335</v>
      </c>
      <c r="C5" s="128">
        <f>+'Seguimiento_3er Trimestre'!R27</f>
        <v>1.0522411451259011</v>
      </c>
      <c r="D5" s="128">
        <f>+'Seguimiento_3er Trimestre'!S27</f>
        <v>1.1237070316581339</v>
      </c>
      <c r="E5" s="128">
        <f>+'Seguimiento_3er Trimestre'!T27</f>
        <v>0.9967610490021942</v>
      </c>
      <c r="F5" s="128">
        <f>+'Seguimiento_3er Trimestre'!U27</f>
        <v>1.0560025075749662</v>
      </c>
      <c r="G5" s="128">
        <f>+'Seguimiento_3er Trimestre'!V27</f>
        <v>0.53652309058614567</v>
      </c>
      <c r="H5" s="128">
        <f>+'Seguimiento_3er Trimestre'!W27</f>
        <v>0.9055480096123707</v>
      </c>
      <c r="I5" s="128">
        <f>+'Seguimiento_3er Trimestre'!X27</f>
        <v>0.90507783930623742</v>
      </c>
      <c r="J5" s="128">
        <f>+'Seguimiento_3er Trimestre'!Y27</f>
        <v>0.9017866471633057</v>
      </c>
      <c r="K5" s="128">
        <f>+'Seguimiento_3er Trimestre'!Z27</f>
        <v>1.1378121408421271</v>
      </c>
      <c r="L5" s="128">
        <f>+'Seguimiento_3er Trimestre'!AA27</f>
        <v>0.7149200710479573</v>
      </c>
      <c r="N5" s="26" t="s">
        <v>167</v>
      </c>
      <c r="O5" s="131">
        <v>1</v>
      </c>
    </row>
    <row r="6" spans="1:15" ht="18" x14ac:dyDescent="0.2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N6" s="26" t="s">
        <v>168</v>
      </c>
      <c r="O6" s="131">
        <v>0.91</v>
      </c>
    </row>
    <row r="7" spans="1:15" ht="78.75" x14ac:dyDescent="0.2">
      <c r="B7" s="229" t="s">
        <v>145</v>
      </c>
      <c r="C7" s="229" t="s">
        <v>161</v>
      </c>
      <c r="D7" s="229" t="s">
        <v>147</v>
      </c>
      <c r="E7" s="229" t="s">
        <v>148</v>
      </c>
      <c r="F7" s="229" t="s">
        <v>153</v>
      </c>
      <c r="G7" s="229" t="s">
        <v>144</v>
      </c>
      <c r="H7" s="229" t="s">
        <v>151</v>
      </c>
      <c r="I7" s="229" t="s">
        <v>152</v>
      </c>
      <c r="J7" s="229" t="s">
        <v>150</v>
      </c>
      <c r="K7" s="229" t="s">
        <v>162</v>
      </c>
      <c r="L7" s="229" t="s">
        <v>149</v>
      </c>
      <c r="N7" s="26" t="s">
        <v>169</v>
      </c>
      <c r="O7" s="132">
        <v>1.1000000000000001</v>
      </c>
    </row>
    <row r="8" spans="1:15" ht="18" x14ac:dyDescent="0.2">
      <c r="B8" s="138">
        <v>1.05</v>
      </c>
      <c r="C8" s="138">
        <v>1.18</v>
      </c>
      <c r="D8" s="138">
        <v>1</v>
      </c>
      <c r="E8" s="138">
        <v>1.06</v>
      </c>
      <c r="F8" s="138">
        <v>1.1399999999999999</v>
      </c>
      <c r="G8" s="138">
        <v>1.05</v>
      </c>
      <c r="H8" s="138">
        <v>0.91</v>
      </c>
      <c r="I8" s="138">
        <v>0.9</v>
      </c>
      <c r="J8" s="138">
        <v>0.91</v>
      </c>
      <c r="K8" s="138">
        <v>0.71</v>
      </c>
      <c r="L8" s="138">
        <v>0.54</v>
      </c>
      <c r="N8" s="80" t="s">
        <v>163</v>
      </c>
      <c r="O8" s="137">
        <f>AVERAGE(O5:O7)</f>
        <v>1.0033333333333334</v>
      </c>
    </row>
  </sheetData>
  <sortState xmlns:xlrd2="http://schemas.microsoft.com/office/spreadsheetml/2017/richdata2" ref="A5:L5">
    <sortCondition ref="A5"/>
  </sortState>
  <mergeCells count="1">
    <mergeCell ref="N4:O4"/>
  </mergeCells>
  <phoneticPr fontId="2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O40"/>
  <sheetViews>
    <sheetView zoomScale="90" zoomScaleNormal="90" workbookViewId="0">
      <selection activeCell="B3" sqref="B3:B6"/>
    </sheetView>
  </sheetViews>
  <sheetFormatPr baseColWidth="10" defaultColWidth="10.7109375" defaultRowHeight="12.75" x14ac:dyDescent="0.2"/>
  <cols>
    <col min="3" max="3" width="16.42578125" customWidth="1"/>
  </cols>
  <sheetData>
    <row r="1" spans="1:15" ht="12.75" customHeight="1" x14ac:dyDescent="0.2">
      <c r="A1" s="226" t="s">
        <v>78</v>
      </c>
      <c r="B1" s="225" t="s">
        <v>79</v>
      </c>
      <c r="C1" s="226" t="s">
        <v>80</v>
      </c>
      <c r="D1" s="226" t="s">
        <v>81</v>
      </c>
      <c r="E1" s="226" t="s">
        <v>82</v>
      </c>
      <c r="F1" s="226" t="s">
        <v>83</v>
      </c>
      <c r="G1" s="226" t="s">
        <v>84</v>
      </c>
      <c r="H1" s="225" t="s">
        <v>85</v>
      </c>
      <c r="I1" s="222" t="s">
        <v>86</v>
      </c>
      <c r="J1" s="224"/>
      <c r="K1" s="222" t="s">
        <v>87</v>
      </c>
      <c r="L1" s="223"/>
      <c r="M1" s="223"/>
      <c r="N1" s="223"/>
      <c r="O1" s="224"/>
    </row>
    <row r="2" spans="1:15" ht="90" x14ac:dyDescent="0.2">
      <c r="A2" s="227"/>
      <c r="B2" s="225"/>
      <c r="C2" s="227"/>
      <c r="D2" s="227"/>
      <c r="E2" s="227"/>
      <c r="F2" s="227"/>
      <c r="G2" s="227"/>
      <c r="H2" s="225"/>
      <c r="I2" s="15" t="s">
        <v>88</v>
      </c>
      <c r="J2" s="15" t="s">
        <v>89</v>
      </c>
      <c r="K2" s="1" t="s">
        <v>90</v>
      </c>
      <c r="L2" s="1" t="s">
        <v>91</v>
      </c>
      <c r="M2" s="2" t="s">
        <v>92</v>
      </c>
      <c r="N2" s="1" t="s">
        <v>93</v>
      </c>
      <c r="O2" s="15" t="s">
        <v>94</v>
      </c>
    </row>
    <row r="3" spans="1:15" ht="12.75" customHeight="1" x14ac:dyDescent="0.2">
      <c r="A3" s="6" t="s">
        <v>95</v>
      </c>
      <c r="B3" t="s">
        <v>96</v>
      </c>
      <c r="M3" s="3" t="s">
        <v>97</v>
      </c>
    </row>
    <row r="4" spans="1:15" ht="12.75" customHeight="1" x14ac:dyDescent="0.2">
      <c r="A4" s="6" t="s">
        <v>98</v>
      </c>
      <c r="B4" t="s">
        <v>99</v>
      </c>
      <c r="M4" s="4" t="s">
        <v>100</v>
      </c>
    </row>
    <row r="5" spans="1:15" ht="12.75" customHeight="1" x14ac:dyDescent="0.2">
      <c r="A5" s="6" t="s">
        <v>101</v>
      </c>
      <c r="B5" t="s">
        <v>102</v>
      </c>
      <c r="M5" s="5" t="s">
        <v>103</v>
      </c>
    </row>
    <row r="6" spans="1:15" ht="12.75" customHeight="1" x14ac:dyDescent="0.2">
      <c r="A6" s="6" t="s">
        <v>104</v>
      </c>
      <c r="B6" t="s">
        <v>105</v>
      </c>
      <c r="M6" s="4" t="s">
        <v>106</v>
      </c>
    </row>
    <row r="7" spans="1:15" ht="12.75" customHeight="1" x14ac:dyDescent="0.2">
      <c r="A7" s="6" t="s">
        <v>107</v>
      </c>
      <c r="M7" s="5" t="s">
        <v>108</v>
      </c>
    </row>
    <row r="8" spans="1:15" ht="12.75" customHeight="1" x14ac:dyDescent="0.2">
      <c r="A8" s="6" t="s">
        <v>109</v>
      </c>
      <c r="M8" s="4" t="s">
        <v>110</v>
      </c>
    </row>
    <row r="9" spans="1:15" ht="12.75" customHeight="1" x14ac:dyDescent="0.2">
      <c r="A9" s="6" t="s">
        <v>111</v>
      </c>
      <c r="M9" s="5" t="s">
        <v>112</v>
      </c>
    </row>
    <row r="10" spans="1:15" ht="12.75" customHeight="1" x14ac:dyDescent="0.2">
      <c r="M10" s="4" t="s">
        <v>113</v>
      </c>
    </row>
    <row r="11" spans="1:15" ht="12.75" customHeight="1" x14ac:dyDescent="0.2">
      <c r="M11" s="5" t="s">
        <v>114</v>
      </c>
    </row>
    <row r="12" spans="1:15" ht="12.75" customHeight="1" x14ac:dyDescent="0.2">
      <c r="M12" s="4" t="s">
        <v>115</v>
      </c>
    </row>
    <row r="13" spans="1:15" ht="12.75" customHeight="1" x14ac:dyDescent="0.2">
      <c r="M13" s="5" t="s">
        <v>116</v>
      </c>
    </row>
    <row r="14" spans="1:15" ht="12.75" customHeight="1" x14ac:dyDescent="0.2">
      <c r="M14" s="4" t="s">
        <v>117</v>
      </c>
    </row>
    <row r="15" spans="1:15" ht="12.75" customHeight="1" x14ac:dyDescent="0.2">
      <c r="M15" s="5" t="s">
        <v>118</v>
      </c>
    </row>
    <row r="16" spans="1:15" ht="12.75" customHeight="1" x14ac:dyDescent="0.2">
      <c r="M16" s="4" t="s">
        <v>119</v>
      </c>
    </row>
    <row r="17" spans="13:13" ht="12.75" customHeight="1" x14ac:dyDescent="0.2">
      <c r="M17" s="5" t="s">
        <v>120</v>
      </c>
    </row>
    <row r="18" spans="13:13" ht="12.75" customHeight="1" x14ac:dyDescent="0.2">
      <c r="M18" s="5" t="s">
        <v>121</v>
      </c>
    </row>
    <row r="19" spans="13:13" ht="12.75" customHeight="1" x14ac:dyDescent="0.2">
      <c r="M19" s="4" t="s">
        <v>122</v>
      </c>
    </row>
    <row r="20" spans="13:13" ht="12.75" customHeight="1" x14ac:dyDescent="0.2">
      <c r="M20" s="5" t="s">
        <v>123</v>
      </c>
    </row>
    <row r="21" spans="13:13" ht="12.75" customHeight="1" x14ac:dyDescent="0.2">
      <c r="M21" s="4" t="s">
        <v>124</v>
      </c>
    </row>
    <row r="22" spans="13:13" ht="12.75" customHeight="1" x14ac:dyDescent="0.2">
      <c r="M22" s="5" t="s">
        <v>125</v>
      </c>
    </row>
    <row r="23" spans="13:13" ht="12.75" customHeight="1" x14ac:dyDescent="0.2">
      <c r="M23" s="4" t="s">
        <v>126</v>
      </c>
    </row>
    <row r="24" spans="13:13" ht="12.75" customHeight="1" x14ac:dyDescent="0.2">
      <c r="M24" s="5" t="s">
        <v>127</v>
      </c>
    </row>
    <row r="25" spans="13:13" ht="12.75" customHeight="1" x14ac:dyDescent="0.2">
      <c r="M25" s="4" t="s">
        <v>128</v>
      </c>
    </row>
    <row r="26" spans="13:13" ht="12.75" customHeight="1" x14ac:dyDescent="0.2">
      <c r="M26" s="5" t="s">
        <v>129</v>
      </c>
    </row>
    <row r="27" spans="13:13" ht="12.75" customHeight="1" x14ac:dyDescent="0.2">
      <c r="M27" s="4" t="s">
        <v>130</v>
      </c>
    </row>
    <row r="28" spans="13:13" ht="12.75" customHeight="1" x14ac:dyDescent="0.2">
      <c r="M28" s="5" t="s">
        <v>131</v>
      </c>
    </row>
    <row r="29" spans="13:13" ht="12.75" customHeight="1" x14ac:dyDescent="0.2">
      <c r="M29" s="4" t="s">
        <v>132</v>
      </c>
    </row>
    <row r="30" spans="13:13" ht="12.75" customHeight="1" x14ac:dyDescent="0.2">
      <c r="M30" s="4" t="s">
        <v>133</v>
      </c>
    </row>
    <row r="31" spans="13:13" ht="12.75" customHeight="1" x14ac:dyDescent="0.2">
      <c r="M31" s="5" t="s">
        <v>134</v>
      </c>
    </row>
    <row r="32" spans="13:13" ht="12.75" customHeight="1" x14ac:dyDescent="0.2">
      <c r="M32" s="4" t="s">
        <v>135</v>
      </c>
    </row>
    <row r="33" spans="13:13" ht="12.75" customHeight="1" x14ac:dyDescent="0.2">
      <c r="M33" s="5" t="s">
        <v>136</v>
      </c>
    </row>
    <row r="34" spans="13:13" ht="12.75" customHeight="1" x14ac:dyDescent="0.2">
      <c r="M34" s="4" t="s">
        <v>137</v>
      </c>
    </row>
    <row r="35" spans="13:13" ht="12.75" customHeight="1" x14ac:dyDescent="0.2">
      <c r="M35" s="5" t="s">
        <v>138</v>
      </c>
    </row>
    <row r="36" spans="13:13" ht="12.75" customHeight="1" x14ac:dyDescent="0.2">
      <c r="M36" s="4" t="s">
        <v>139</v>
      </c>
    </row>
    <row r="37" spans="13:13" ht="12.75" customHeight="1" x14ac:dyDescent="0.2">
      <c r="M37" s="5" t="s">
        <v>140</v>
      </c>
    </row>
    <row r="38" spans="13:13" ht="12.75" customHeight="1" x14ac:dyDescent="0.2">
      <c r="M38" s="4" t="s">
        <v>141</v>
      </c>
    </row>
    <row r="39" spans="13:13" ht="12.75" customHeight="1" x14ac:dyDescent="0.2">
      <c r="M39" s="5" t="s">
        <v>142</v>
      </c>
    </row>
    <row r="40" spans="13:13" ht="12.75" customHeight="1" x14ac:dyDescent="0.2"/>
  </sheetData>
  <mergeCells count="10">
    <mergeCell ref="K1:O1"/>
    <mergeCell ref="B1:B2"/>
    <mergeCell ref="C1:C2"/>
    <mergeCell ref="D1:D2"/>
    <mergeCell ref="A1:A2"/>
    <mergeCell ref="E1:E2"/>
    <mergeCell ref="F1:F2"/>
    <mergeCell ref="G1:G2"/>
    <mergeCell ref="H1:H2"/>
    <mergeCell ref="I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3396A498AE23448A9E178A616BB17C" ma:contentTypeVersion="9" ma:contentTypeDescription="Crear nuevo documento." ma:contentTypeScope="" ma:versionID="fe4688bdbeb44ac8e0ab66594bea9f15">
  <xsd:schema xmlns:xsd="http://www.w3.org/2001/XMLSchema" xmlns:xs="http://www.w3.org/2001/XMLSchema" xmlns:p="http://schemas.microsoft.com/office/2006/metadata/properties" xmlns:ns3="842137ae-4061-4ed6-b62f-fa083a0e113c" xmlns:ns4="a3211c40-c641-46ea-8e65-f4b5187af855" targetNamespace="http://schemas.microsoft.com/office/2006/metadata/properties" ma:root="true" ma:fieldsID="43e411ffb6ceb05d37599f134bb4a89a" ns3:_="" ns4:_="">
    <xsd:import namespace="842137ae-4061-4ed6-b62f-fa083a0e113c"/>
    <xsd:import namespace="a3211c40-c641-46ea-8e65-f4b5187af8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137ae-4061-4ed6-b62f-fa083a0e1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11c40-c641-46ea-8e65-f4b5187af85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8EC93F-96BC-4E96-B8A1-AAD8EA1E2B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2F8411-93EC-4201-A614-F2C25C7AFA34}">
  <ds:schemaRefs>
    <ds:schemaRef ds:uri="http://purl.org/dc/elements/1.1/"/>
    <ds:schemaRef ds:uri="a3211c40-c641-46ea-8e65-f4b5187af855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42137ae-4061-4ed6-b62f-fa083a0e113c"/>
  </ds:schemaRefs>
</ds:datastoreItem>
</file>

<file path=customXml/itemProps3.xml><?xml version="1.0" encoding="utf-8"?>
<ds:datastoreItem xmlns:ds="http://schemas.openxmlformats.org/officeDocument/2006/customXml" ds:itemID="{FBBB213D-F719-458E-B5A1-2F3F1BE5C7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137ae-4061-4ed6-b62f-fa083a0e113c"/>
    <ds:schemaRef ds:uri="a3211c40-c641-46ea-8e65-f4b5187af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Convenciones</vt:lpstr>
      <vt:lpstr>Seguimiento_3er Trimestre</vt:lpstr>
      <vt:lpstr>Estadísticas_3er Trimestre</vt:lpstr>
      <vt:lpstr>Categorías</vt:lpstr>
      <vt:lpstr>Convenciones!Área_de_impresión</vt:lpstr>
      <vt:lpstr>'Seguimiento_3er Trimestre'!Área_de_impresión</vt:lpstr>
    </vt:vector>
  </TitlesOfParts>
  <Manager/>
  <Company>Camara de comercio de cartagena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apina</dc:creator>
  <cp:keywords/>
  <dc:description/>
  <cp:lastModifiedBy>Luis Eduardo Niño Velandia</cp:lastModifiedBy>
  <cp:revision/>
  <dcterms:created xsi:type="dcterms:W3CDTF">2008-08-05T17:06:18Z</dcterms:created>
  <dcterms:modified xsi:type="dcterms:W3CDTF">2020-10-29T17:04:27Z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0x010100E53396A498AE23448A9E178A616BB17C</vt:lpwstr>
  </property>
</Properties>
</file>