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rtoro\AppData\Local\Microsoft\Windows\INetCache\Content.Outlook\Y4F2256U\"/>
    </mc:Choice>
  </mc:AlternateContent>
  <xr:revisionPtr revIDLastSave="0" documentId="8_{F6DEA2FD-61F2-40CA-A4F8-FB73E5569322}" xr6:coauthVersionLast="45" xr6:coauthVersionMax="45" xr10:uidLastSave="{00000000-0000-0000-0000-000000000000}"/>
  <bookViews>
    <workbookView xWindow="-120" yWindow="-120" windowWidth="24240" windowHeight="13140" tabRatio="782" firstSheet="1" activeTab="5" xr2:uid="{00000000-000D-0000-FFFF-FFFF00000000}"/>
  </bookViews>
  <sheets>
    <sheet name="1. Mapa de Riesgos Corrupción" sheetId="3" r:id="rId1"/>
    <sheet name="2 Racionalización trámites" sheetId="13" r:id="rId2"/>
    <sheet name="3. Rendición de Cuentas" sheetId="7" r:id="rId3"/>
    <sheet name="4. Servicio al Ciudadano" sheetId="14" r:id="rId4"/>
    <sheet name="5. Transparencia y Acceso IP" sheetId="1" r:id="rId5"/>
    <sheet name="6. Participación Ciudadana " sheetId="12" r:id="rId6"/>
    <sheet name="Hoja2" sheetId="11" r:id="rId7"/>
  </sheets>
  <externalReferences>
    <externalReference r:id="rId8"/>
    <externalReference r:id="rId9"/>
  </externalReferences>
  <definedNames>
    <definedName name="_xlnm._FilterDatabase" localSheetId="0" hidden="1">'1. Mapa de Riesgos Corrupción'!$A$3:$I$12</definedName>
    <definedName name="_xlnm._FilterDatabase" localSheetId="1" hidden="1">'2 Racionalización trámites'!$A$5:$R$5</definedName>
    <definedName name="_xlnm._FilterDatabase" localSheetId="2" hidden="1">'3. Rendición de Cuentas'!$A$7:$V$45</definedName>
    <definedName name="_xlnm._FilterDatabase" localSheetId="3" hidden="1">'4. Servicio al Ciudadano'!$A$5:$J$20</definedName>
    <definedName name="_xlnm._FilterDatabase" localSheetId="4" hidden="1">'5. Transparencia y Acceso IP'!$A$6:$L$32</definedName>
    <definedName name="_xlnm._FilterDatabase" localSheetId="5" hidden="1">'6. Participación Ciudadana '!$A$10:$Q$33</definedName>
    <definedName name="aaa" localSheetId="3">#REF!</definedName>
    <definedName name="aaa">#REF!</definedName>
    <definedName name="Acción_1" localSheetId="3">#REF!</definedName>
    <definedName name="Acción_1">#REF!</definedName>
    <definedName name="Acción_10" localSheetId="3">#REF!</definedName>
    <definedName name="Acción_10">#REF!</definedName>
    <definedName name="Acción_11" localSheetId="3">#REF!</definedName>
    <definedName name="Acción_11">#REF!</definedName>
    <definedName name="Acción_12" localSheetId="3">#REF!</definedName>
    <definedName name="Acción_12">#REF!</definedName>
    <definedName name="Acción_13" localSheetId="3">#REF!</definedName>
    <definedName name="Acción_13">#REF!</definedName>
    <definedName name="Acción_14" localSheetId="3">#REF!</definedName>
    <definedName name="Acción_14">#REF!</definedName>
    <definedName name="Acción_15" localSheetId="3">#REF!</definedName>
    <definedName name="Acción_15">#REF!</definedName>
    <definedName name="Acción_16" localSheetId="3">#REF!</definedName>
    <definedName name="Acción_16">#REF!</definedName>
    <definedName name="Acción_17" localSheetId="3">#REF!</definedName>
    <definedName name="Acción_17">#REF!</definedName>
    <definedName name="Acción_18" localSheetId="3">#REF!</definedName>
    <definedName name="Acción_18">#REF!</definedName>
    <definedName name="Acción_19" localSheetId="3">#REF!</definedName>
    <definedName name="Acción_19">#REF!</definedName>
    <definedName name="Acción_2" localSheetId="3">#REF!</definedName>
    <definedName name="Acción_2">#REF!</definedName>
    <definedName name="Acción_20" localSheetId="3">#REF!</definedName>
    <definedName name="Acción_20">#REF!</definedName>
    <definedName name="Acción_21" localSheetId="3">#REF!</definedName>
    <definedName name="Acción_21">#REF!</definedName>
    <definedName name="Acción_22" localSheetId="3">#REF!</definedName>
    <definedName name="Acción_22">#REF!</definedName>
    <definedName name="Acción_23" localSheetId="3">#REF!</definedName>
    <definedName name="Acción_23">#REF!</definedName>
    <definedName name="Acción_24" localSheetId="3">#REF!</definedName>
    <definedName name="Acción_24">#REF!</definedName>
    <definedName name="Acción_25" localSheetId="3">#REF!</definedName>
    <definedName name="Acción_25">#REF!</definedName>
    <definedName name="Acción_26" localSheetId="3">#REF!</definedName>
    <definedName name="Acción_26">#REF!</definedName>
    <definedName name="Acción_27" localSheetId="3">#REF!</definedName>
    <definedName name="Acción_27">#REF!</definedName>
    <definedName name="Acción_28" localSheetId="3">#REF!</definedName>
    <definedName name="Acción_28">#REF!</definedName>
    <definedName name="Acción_29" localSheetId="3">#REF!</definedName>
    <definedName name="Acción_29">#REF!</definedName>
    <definedName name="Acción_3" localSheetId="3">#REF!</definedName>
    <definedName name="Acción_3">#REF!</definedName>
    <definedName name="Acción_30" localSheetId="3">#REF!</definedName>
    <definedName name="Acción_30">#REF!</definedName>
    <definedName name="Acción_31" localSheetId="3">#REF!</definedName>
    <definedName name="Acción_31">#REF!</definedName>
    <definedName name="Acción_32" localSheetId="3">#REF!</definedName>
    <definedName name="Acción_32">#REF!</definedName>
    <definedName name="Acción_33" localSheetId="3">#REF!</definedName>
    <definedName name="Acción_33">#REF!</definedName>
    <definedName name="Acción_34" localSheetId="3">#REF!</definedName>
    <definedName name="Acción_34">#REF!</definedName>
    <definedName name="Acción_35" localSheetId="3">#REF!</definedName>
    <definedName name="Acción_35">#REF!</definedName>
    <definedName name="Acción_36" localSheetId="3">#REF!</definedName>
    <definedName name="Acción_36">#REF!</definedName>
    <definedName name="Acción_37" localSheetId="3">#REF!</definedName>
    <definedName name="Acción_37">#REF!</definedName>
    <definedName name="Acción_38" localSheetId="3">#REF!</definedName>
    <definedName name="Acción_38">#REF!</definedName>
    <definedName name="Acción_39" localSheetId="3">#REF!</definedName>
    <definedName name="Acción_39">#REF!</definedName>
    <definedName name="Acción_4" localSheetId="3">#REF!</definedName>
    <definedName name="Acción_4">#REF!</definedName>
    <definedName name="Acción_40" localSheetId="3">#REF!</definedName>
    <definedName name="Acción_40">#REF!</definedName>
    <definedName name="Acción_41" localSheetId="3">#REF!</definedName>
    <definedName name="Acción_41">#REF!</definedName>
    <definedName name="Acción_42" localSheetId="3">#REF!</definedName>
    <definedName name="Acción_42">#REF!</definedName>
    <definedName name="Acción_43" localSheetId="3">#REF!</definedName>
    <definedName name="Acción_43">#REF!</definedName>
    <definedName name="Acción_5" localSheetId="3">#REF!</definedName>
    <definedName name="Acción_5">#REF!</definedName>
    <definedName name="Acción_6" localSheetId="3">#REF!</definedName>
    <definedName name="Acción_6">#REF!</definedName>
    <definedName name="Acción_7" localSheetId="3">#REF!</definedName>
    <definedName name="Acción_7">#REF!</definedName>
    <definedName name="Acción_8" localSheetId="3">#REF!</definedName>
    <definedName name="Acción_8">#REF!</definedName>
    <definedName name="Acción_9" localSheetId="3">#REF!</definedName>
    <definedName name="Acción_9">#REF!</definedName>
    <definedName name="_xlnm.Print_Area" localSheetId="4">'5. Transparencia y Acceso IP'!$A$1:$L$32</definedName>
    <definedName name="DH_1" localSheetId="3">#REF!</definedName>
    <definedName name="DH_1">#REF!</definedName>
    <definedName name="PC" localSheetId="3">#REF!</definedName>
    <definedName name="PC">#REF!</definedName>
    <definedName name="Rendicion" localSheetId="3">#REF!</definedName>
    <definedName name="Rendicion">#REF!</definedName>
    <definedName name="vgvvj" localSheetId="3">#REF!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12" l="1"/>
  <c r="T41" i="7" l="1"/>
  <c r="A34" i="11"/>
  <c r="K33" i="12" l="1"/>
  <c r="I33" i="12"/>
  <c r="H33" i="12"/>
  <c r="G33" i="12"/>
  <c r="F33" i="12"/>
  <c r="K31" i="12"/>
  <c r="K29" i="12"/>
  <c r="K25" i="12"/>
  <c r="K23" i="12"/>
  <c r="K17" i="12"/>
  <c r="K15" i="12"/>
  <c r="K13" i="12"/>
  <c r="K11" i="12"/>
  <c r="P39" i="7" l="1"/>
  <c r="P35" i="7"/>
  <c r="P33" i="7"/>
  <c r="P29" i="7"/>
  <c r="P27" i="7"/>
  <c r="H6" i="13" l="1"/>
  <c r="P41" i="7" l="1"/>
  <c r="N41" i="7"/>
  <c r="M41" i="7"/>
  <c r="L41" i="7"/>
  <c r="K41" i="7"/>
  <c r="P25" i="7"/>
  <c r="P14" i="7"/>
  <c r="P10" i="7"/>
  <c r="P8" i="7"/>
</calcChain>
</file>

<file path=xl/sharedStrings.xml><?xml version="1.0" encoding="utf-8"?>
<sst xmlns="http://schemas.openxmlformats.org/spreadsheetml/2006/main" count="653" uniqueCount="460">
  <si>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</si>
  <si>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</si>
  <si>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</si>
  <si>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</si>
  <si>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</si>
  <si>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</si>
  <si>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</si>
  <si>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</si>
  <si>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</si>
  <si>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</si>
  <si>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</si>
  <si>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</si>
  <si>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</si>
  <si>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</si>
  <si>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Hacer seguimiento  y publicar el informe de peticiones generales</t>
  </si>
  <si>
    <t>5.1</t>
  </si>
  <si>
    <t>Subcomponente 5
Monitoreo</t>
  </si>
  <si>
    <t>Oficina Asesora de Comunicaciones</t>
  </si>
  <si>
    <t>Seguimientos de ejecución del plan</t>
  </si>
  <si>
    <t>Seguimiento a los avances de la ejecución del plan de accesibilidad web</t>
  </si>
  <si>
    <t>4.2</t>
  </si>
  <si>
    <t>Ajustes realizados en el portal</t>
  </si>
  <si>
    <t>Avanzar en los ajustes en el portal web del Ministerio, requeridos en la norma NTC 5854 de 2011, frente a los criterios del nivel AA</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</si>
  <si>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</si>
  <si>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</si>
  <si>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</si>
  <si>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</si>
  <si>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</si>
  <si>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</si>
  <si>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</si>
  <si>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</si>
  <si>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</si>
  <si>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</si>
  <si>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</si>
  <si>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</si>
  <si>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</si>
  <si>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</si>
  <si>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</si>
  <si>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</si>
  <si>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</si>
  <si>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</si>
  <si>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</si>
  <si>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</si>
  <si>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1 correo de denuncias implementado</t>
  </si>
  <si>
    <t>2.1</t>
  </si>
  <si>
    <t>Subcomponente 2
Lineamientos de transparencia pasiva</t>
  </si>
  <si>
    <t>1 Curso de transparencia implementado en escuela corporativa</t>
  </si>
  <si>
    <t>Implementación de curso de transparencia y acceso a la información en escuela corporativa a disposición de los servidores del sector</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</si>
  <si>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</si>
  <si>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</si>
  <si>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</si>
  <si>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</si>
  <si>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</si>
  <si>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</si>
  <si>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</si>
  <si>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</si>
  <si>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</si>
  <si>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</si>
  <si>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</si>
  <si>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</si>
  <si>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</si>
  <si>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</si>
  <si>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</si>
  <si>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</si>
  <si>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</si>
  <si>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</si>
  <si>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</si>
  <si>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</si>
  <si>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</si>
  <si>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</si>
  <si>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</si>
  <si>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</si>
  <si>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</si>
  <si>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</si>
  <si>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</si>
  <si>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</si>
  <si>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</si>
  <si>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</si>
  <si>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</si>
  <si>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</si>
  <si>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</si>
  <si>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Mantener actualizada la información institucional obligatoria, en el marco de la Ley 1712 de 2014, el Decreto 103 de 2015 y la Resolución 3564 de 2015.</t>
  </si>
  <si>
    <t>1.2</t>
  </si>
  <si>
    <t>1.1</t>
  </si>
  <si>
    <t>Subcomponente 1
Lineamientos de transparencia activa</t>
  </si>
  <si>
    <t>Inicio
DD/MM/AAAA</t>
  </si>
  <si>
    <t>Programación de metas</t>
  </si>
  <si>
    <t>Fecha de ejecución</t>
  </si>
  <si>
    <t xml:space="preserve">Responsable </t>
  </si>
  <si>
    <t>Meta o producto</t>
  </si>
  <si>
    <t>Actividades</t>
  </si>
  <si>
    <t>Subcomponente</t>
  </si>
  <si>
    <t>Plan Anticorrupción y Atención al Ciudadano 2020</t>
  </si>
  <si>
    <t xml:space="preserve">  Subcomponente 1                           Estructura administrativa y Direccionamiento estratégico </t>
  </si>
  <si>
    <t xml:space="preserve">Informe Mensual De Gestión de PQRSD por dependencia  </t>
  </si>
  <si>
    <t>Informe de  PQRS mensual</t>
  </si>
  <si>
    <t>Propuesta de mejora presentada y aprobada</t>
  </si>
  <si>
    <t>Sistema diseñado</t>
  </si>
  <si>
    <t>Subcomponente 2
Fortalecimiento de los canales de atención</t>
  </si>
  <si>
    <t>Cualificación del personal de Atención al Ciudadano.</t>
  </si>
  <si>
    <t>50 Servidores, contratistas,  cualificados  en cultura del servicio.</t>
  </si>
  <si>
    <t>Fortalecimiento de canales de atención e implementación de nuevas estrategias de contacto</t>
  </si>
  <si>
    <t>Grupo de  Atención  al Ciudadano</t>
  </si>
  <si>
    <t>Subcomponente 3 Talento
Humano</t>
  </si>
  <si>
    <t>50 Servidores, contratistas,  capacitados en relacionados con atención preferencial</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</si>
  <si>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</si>
  <si>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</si>
  <si>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</si>
  <si>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</si>
  <si>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</si>
  <si>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</si>
  <si>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</si>
  <si>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</si>
  <si>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</si>
  <si>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</si>
  <si>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</si>
  <si>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</si>
  <si>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1 Campaña de Socialización durante el primer semestre del año</t>
  </si>
  <si>
    <t>4.4</t>
  </si>
  <si>
    <t>Proceso mejorado</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</si>
  <si>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</si>
  <si>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</si>
  <si>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</si>
  <si>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</si>
  <si>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Asistir a las ferias de atención del ciudadano del DNP</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</si>
  <si>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</si>
  <si>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</si>
  <si>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</si>
  <si>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</si>
  <si>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</si>
  <si>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</si>
  <si>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</si>
  <si>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31/06/2020</t>
  </si>
  <si>
    <t>Subcomponente/Proceso 2
Construcción del mapa de riesgos de corrupción</t>
  </si>
  <si>
    <t xml:space="preserve">Revisar y actualizar los riesgos de corrupción de la Entidad de manera conjunta con las dependencias responsables. </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</si>
  <si>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</si>
  <si>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</si>
  <si>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</si>
  <si>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</si>
  <si>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</si>
  <si>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</si>
  <si>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</si>
  <si>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</si>
  <si>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</si>
  <si>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</si>
  <si>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</si>
  <si>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</si>
  <si>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</si>
  <si>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</si>
  <si>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</si>
  <si>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</si>
  <si>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</si>
  <si>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</si>
  <si>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</si>
  <si>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</si>
  <si>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Publicar el seguimiento al mapa de riesgos de corrupción</t>
  </si>
  <si>
    <t>Seguimiento al mapa de riesgos de corrupción publicado en página web</t>
  </si>
  <si>
    <t>No</t>
  </si>
  <si>
    <t>Adelantar procesos de cualificación a
servidores(as), que permitan incrementar las competencias en temas relacionados con atención preferencial</t>
  </si>
  <si>
    <t>Componente 3: Rendición de Cuentas</t>
  </si>
  <si>
    <t>ELEMENTOS DE LA RdC</t>
  </si>
  <si>
    <t>META/PRODUCTO</t>
  </si>
  <si>
    <t>ETAPAS</t>
  </si>
  <si>
    <t>ACTIVIDADES</t>
  </si>
  <si>
    <t>DESCRIPCIÓN/ ALCANCE</t>
  </si>
  <si>
    <t>UNIDAD MEDIDA</t>
  </si>
  <si>
    <t>META</t>
  </si>
  <si>
    <t>FECHA</t>
  </si>
  <si>
    <t>DEPENDENCIA RESPONSABLE</t>
  </si>
  <si>
    <t xml:space="preserve">Avances implementación Estrategia </t>
  </si>
  <si>
    <t>Alistamiento</t>
  </si>
  <si>
    <t>Diseño</t>
  </si>
  <si>
    <t>Preparación</t>
  </si>
  <si>
    <t>Ejecución</t>
  </si>
  <si>
    <t>Seguimiento y Evaluación</t>
  </si>
  <si>
    <t>TOTAL VIG</t>
  </si>
  <si>
    <t>Inicio</t>
  </si>
  <si>
    <t>Fin</t>
  </si>
  <si>
    <t>Avance Descriptivo</t>
  </si>
  <si>
    <t>Medio de verificación</t>
  </si>
  <si>
    <t>Transversal</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</si>
  <si>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</si>
  <si>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</si>
  <si>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</si>
  <si>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</si>
  <si>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</si>
  <si>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</si>
  <si>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institucional líder del proceso de Participación Ciudadana y Rendición de cuentas conformado y capacitado</t>
  </si>
  <si>
    <t>Conformar y capacitar un equipo de trabajo institucional que lidere el proceso de planeación e implementación de los ejercicios de rendición de cuentas (involucrando direcciones misionales y dependencias de apoyo)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</si>
  <si>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</si>
  <si>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Equipo de trabajo conformado</t>
  </si>
  <si>
    <t>Despacho/ Oficina Asesora de Planeación y Finanzas</t>
  </si>
  <si>
    <t>Capacitaciones</t>
  </si>
  <si>
    <t>INFORMACIÓN</t>
  </si>
  <si>
    <t>Cronograma de publicación de información definido y aprobado</t>
  </si>
  <si>
    <t>Definir los temas de interés de rendición de cuentas, proyectar y aprobar el cronograma de publicación de información</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</si>
  <si>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</si>
  <si>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Equipo de trabajo institucional líder del proceso de Participación ciudadana y Rendición de Cuentas</t>
  </si>
  <si>
    <t>Información producida y publicada</t>
  </si>
  <si>
    <t>Producir y publicar la información conforme al cronograma establecido</t>
  </si>
  <si>
    <t>Producción y divulgación de la información en atención a la normativa sobre publicación de información, conforme al cronograma establecido y los mecanismos dispuestos para tal fin</t>
  </si>
  <si>
    <t>Porcentaje de avance cronograma</t>
  </si>
  <si>
    <t>Equipo de trabajo institucional líder del proceso de Participación ciudadana y Rendición de Cuentas/ Oficina Asesora de Comunicaciones</t>
  </si>
  <si>
    <t>Diseñar e implementar una estrategia de divulgación de información correspondiente a la gestión, resultados y avances institucionales en la vigencia</t>
  </si>
  <si>
    <t>Diseño e implementación de una estrategia de divulgación de información correspondiente a la gestión, resultados y avances institucionales en la vigencia</t>
  </si>
  <si>
    <t>Porcentaje de avance implementación estrategia</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</si>
  <si>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</si>
  <si>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</si>
  <si>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</si>
  <si>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</si>
  <si>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</si>
  <si>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</si>
  <si>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</si>
  <si>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</si>
  <si>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</si>
  <si>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Protocolo para la implementación de espacios de diálogo en el marco de la Rendición de cuentas implementado</t>
  </si>
  <si>
    <t>Poner en marcha un protocolo interno para la implementación de la ruta (antes, durante y después) a seguir para el desarrollo de los espacios de diálogo en la rendición de cuentas.</t>
  </si>
  <si>
    <t>Definición, aprobación y puesta en marcha de un protocolo estandarizado para la implementación de la ruta a seguir (antes, durante y después) en el desarrollo de los espacios de diálogo programados por la Entidad en el marco de la rendición de cuentas</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</si>
  <si>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</si>
  <si>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</si>
  <si>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</si>
  <si>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</si>
  <si>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</si>
  <si>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capacitación a los grupos de valor realizadas</t>
  </si>
  <si>
    <t xml:space="preserve">Realizar acciones de capacitación, con los grupos de valor identificados y priorizados, para la preparación previa a los espacios de diálogo definidos en el cronograma.  </t>
  </si>
  <si>
    <t>Esquema de seguimiento al cumplimiento de compromisos con grupos de valor definido e implementado</t>
  </si>
  <si>
    <t>Definición de un esquema que permita consolidar los compromisos adquiridos en por el MEN en diferentes espacios de diálogo y hacer seguimiento a los mismos.</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</si>
  <si>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</si>
  <si>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</si>
  <si>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</si>
  <si>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</si>
  <si>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</si>
  <si>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</si>
  <si>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Diseño e implementación de una estrategia de divulgación de información correspondiente los avances del sector en el marco del Acuerdo de Paz</t>
  </si>
  <si>
    <t>Porcentaje avance  implementación estrategia</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</si>
  <si>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</si>
  <si>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</si>
  <si>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</si>
  <si>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</si>
  <si>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</si>
  <si>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</si>
  <si>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Versión 0. Fecha: 10/01/2020- Aprobado OK 31/01/2020</t>
  </si>
  <si>
    <t>Seguimiento 2020-I: Corte información 31/03/2020
                                     Actualización: 16/04/2020</t>
  </si>
  <si>
    <t>COMPONENTE</t>
  </si>
  <si>
    <t>UNIDAD DE MEDIDA</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</si>
  <si>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</si>
  <si>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</si>
  <si>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</si>
  <si>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</si>
  <si>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</si>
  <si>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</si>
  <si>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</si>
  <si>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</si>
  <si>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</si>
  <si>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</si>
  <si>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</si>
  <si>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</si>
  <si>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</si>
  <si>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</si>
  <si>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</si>
  <si>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</si>
  <si>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Informe de resultados de implementación de la estrategia de participación ciudadana generado</t>
  </si>
  <si>
    <t>Seguimiento a las acciones definidas en el Programa Institucional de Participación Ciudadana</t>
  </si>
  <si>
    <t>Porcentaje de avance en la implementación del Programa de PC</t>
  </si>
  <si>
    <t>Fuente: Departamento de la Función Pública- Dirección de Participación, Transparencia y Servicio al Ciudadano. Guía sobre cómo implementar acciones en la gestión pública con la participación de la ciudadanía. Julio 2019</t>
  </si>
  <si>
    <t>CIERRE
(Al corte 15/01)</t>
  </si>
  <si>
    <r>
      <rPr>
        <b/>
        <sz val="10"/>
        <color theme="0"/>
        <rFont val="Arial"/>
        <family val="2"/>
      </rPr>
      <t>T1</t>
    </r>
    <r>
      <rPr>
        <b/>
        <sz val="9"/>
        <color theme="0"/>
        <rFont val="Arial"/>
        <family val="2"/>
      </rPr>
      <t xml:space="preserve">
(Corte 31/03/2020)</t>
    </r>
  </si>
  <si>
    <r>
      <rPr>
        <b/>
        <sz val="10"/>
        <color theme="0"/>
        <rFont val="Arial"/>
        <family val="2"/>
      </rPr>
      <t>T2</t>
    </r>
    <r>
      <rPr>
        <b/>
        <sz val="9"/>
        <color theme="0"/>
        <rFont val="Arial"/>
        <family val="2"/>
      </rPr>
      <t xml:space="preserve">
(Corte 30/06/2020)</t>
    </r>
  </si>
  <si>
    <r>
      <rPr>
        <b/>
        <sz val="10"/>
        <color theme="0"/>
        <rFont val="Arial"/>
        <family val="2"/>
      </rPr>
      <t>T3</t>
    </r>
    <r>
      <rPr>
        <b/>
        <sz val="9"/>
        <color theme="0"/>
        <rFont val="Arial"/>
        <family val="2"/>
      </rPr>
      <t xml:space="preserve">
(Corte 30/09/2020)</t>
    </r>
  </si>
  <si>
    <r>
      <rPr>
        <b/>
        <sz val="10"/>
        <color theme="0"/>
        <rFont val="Arial"/>
        <family val="2"/>
      </rPr>
      <t>T4</t>
    </r>
    <r>
      <rPr>
        <b/>
        <sz val="9"/>
        <color theme="0"/>
        <rFont val="Arial"/>
        <family val="2"/>
      </rPr>
      <t xml:space="preserve">
(Corte 31/12/2020)</t>
    </r>
  </si>
  <si>
    <t>Diseñar Sistema de Reportes de PQRSD</t>
  </si>
  <si>
    <t>Presentar a la alta dirección una propuesta de mejora organizacional a partir del análisis de las PQRSD</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</si>
  <si>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</si>
  <si>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</si>
  <si>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</si>
  <si>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</si>
  <si>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</si>
  <si>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</si>
  <si>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</si>
  <si>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</si>
  <si>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</si>
  <si>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</si>
  <si>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</si>
  <si>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Dirección de Calidad para la  Educación Superior-Subdirección de Aseguramiento de la Calidad de ES</t>
  </si>
  <si>
    <t>Posibilitar que los ciudadanos puedan pagar el trámite a través de otros medios.</t>
  </si>
  <si>
    <t>Administrativa</t>
  </si>
  <si>
    <t>MONITOREO</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</si>
  <si>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</si>
  <si>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</si>
  <si>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</si>
  <si>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</si>
  <si>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Nombre responsable</t>
  </si>
  <si>
    <t>Si/No 
*Si la respuesta es SI por favor enviar el plan de trabajo por cada acción de racionalización</t>
  </si>
  <si>
    <t>Si/No</t>
  </si>
  <si>
    <t>Observaciones</t>
  </si>
  <si>
    <t>Implementación de requerimientos de ajuste al sistema de información SACES incluyendo la posibilidad de hacer seguimiento más en detalle</t>
  </si>
  <si>
    <t>31/01/2019</t>
  </si>
  <si>
    <t>SI</t>
  </si>
  <si>
    <t>Implementación de correo para la recepción de denuncias y su seguimiento</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</si>
  <si>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</si>
  <si>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</si>
  <si>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</si>
  <si>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Protocolo de participación ciudadana definido y aprobado</t>
  </si>
  <si>
    <t>Poner en marcha un protocolo para la implementación de la ruta (antes, durante y después) a seguir en el desarrollo de los espacios de participación ciudadana.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</si>
  <si>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</si>
  <si>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</si>
  <si>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</si>
  <si>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</si>
  <si>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</si>
  <si>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</si>
  <si>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</si>
  <si>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</si>
  <si>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German Cordón</t>
  </si>
  <si>
    <t xml:space="preserve">Programa Institucional de participación Ciudadana divulgado
</t>
  </si>
  <si>
    <t>Definición, aprobación y puesta en marcha de un protocolo estandarizado para la implementación de la ruta a seguir (antes, durante y después) en el desarrollo de los espacios de Participación Ciudadana programados por la Entidad</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</si>
  <si>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</si>
  <si>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Áreas líderes de implementación de las políticas de gestión y desempeño</t>
  </si>
  <si>
    <t>Fortalecer procedimiento de atención de solicitudes de los órganos de control</t>
  </si>
  <si>
    <t>Realizar la entrega de información de manera oportuna a las entidades públicas conforme a lo definido en los acuerdos de intercambio de información firmados por el Ministerio como mecanismos de apoyo a la gestión pública</t>
  </si>
  <si>
    <t>100% de implementación de la fase II de la estrategia REPORTATE</t>
  </si>
  <si>
    <t>Información actualizada en la página web del Ministerio</t>
  </si>
  <si>
    <t>Realizar  seguimiento  mensual  de las  PQRS para que sean  atendidas  de manera oportuna y con calidad.</t>
  </si>
  <si>
    <t xml:space="preserve">
Grupo de Atención al Ciudadano</t>
  </si>
  <si>
    <t xml:space="preserve"> Unidad de Atención al Ciudadano, empresa  tercerizada Conalcréditos</t>
  </si>
  <si>
    <t>Implementación de un nuevo canal de atención</t>
  </si>
  <si>
    <t>Servidores del  Ministerio de Educación capacitados por el PNSC</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</si>
  <si>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</si>
  <si>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</si>
  <si>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Generación del cronograma de los espacios de diálogo que se implementarán en la vigencia, definiendo las características de cada uno, su validación y publicación</t>
  </si>
  <si>
    <t>Definir e implementar un esquema de seguimiento institucional al cumplimiento de los compromisos adquiridos en grupos de valor</t>
  </si>
  <si>
    <t>Danit María Torres Fuentes</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</si>
  <si>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</si>
  <si>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Tecnológica</t>
  </si>
  <si>
    <t>Monitoreo 2do trimestre (Describa los avances)</t>
  </si>
  <si>
    <t>Avance T2</t>
  </si>
  <si>
    <t>II
TRIMESTRE
(Proyectado)</t>
  </si>
  <si>
    <t>II
TRIMESTRE
(Ejecutado)</t>
  </si>
  <si>
    <t>II
TRIMESTRE</t>
  </si>
  <si>
    <t>II 
TRIMESTRE
(Ejecutado)</t>
  </si>
  <si>
    <t>A través del formato de verificación y seguimiento al link de transparencia, se realizaron jornadas permanentes con la Oficina Asesora de Comunicaciones para la verificación y actualización de los documentos y sus enlaces,   así como el monitoreo al cargue de los seguimientos a los planes a cargo de  las áreas de acuerdo a su periodicidad dando cumplimiento a la Ley de Transparencia y Acceso a la Información Pública en relación a la disposición de la información a la ciudadanía de manera completa, oportuna y permanente. 
Estos seguimientos se encuentran publicados en el Micrositio de la intranet “Desempeño Institucional” https://intranetmen.mineducacion.gov.co/Conocimiento/DesempenoInstitucional/Paginas/ITA_MEN.aspx</t>
  </si>
  <si>
    <t>El mapa de riesgos de corrupción fue actualizado y publicado en el link de transparencia del MEN el 31 de enero de 2020</t>
  </si>
  <si>
    <t xml:space="preserve">Se realizó capacitación y acompañamiento a los servidores durante el proceso de actualización en: Oficina de Innovación, Oficina de Cooperación, Oficina de Control Interno, Subdirección Financiera, Subdirección Administrativa, Subdirección de Desarrollo Organizacional. </t>
  </si>
  <si>
    <t>Porcentaje avance 
2 Trimestre</t>
  </si>
  <si>
    <t>Durante el trimestre se ajustó la encuesta de procesos internos y se virtualizó para que en el tercer trimestre del año se aplique por cada uno de los usuarios internos. La encuesta se encuentra en el siguiente enlace:
http://encuestas.mineducacion.gov.co/limesurvey/index.php/296189?newtest=Y&amp;lang=es</t>
  </si>
  <si>
    <t>Se realizó a través de la Oficina Asesora de  Comunicaciones una campaña de socialización para el diligenciamiento y cargue del  Certificado de Conflicto de Interés de conformidad con el  Instructivo para la publicación y divulgación proactiva de la Declaración de Bienes y Rentas, Registro de Conflicto de Interés y Declaración del Impuesto sobre la Renta y Complementarios</t>
  </si>
  <si>
    <t>El el registro de activos de información institucional se encuentra publicado en la página web del Ministerio
https://www.mineducacion.gov.co/portal/micrositios-institucionales/Modelo-Integrado-de-Planeacion-y-Gestion/387434:Registro-de-Activos-de-Informacion</t>
  </si>
  <si>
    <t>Se genero el informe mensual de registro único de peticiones de los meses de enero,febrero,marzo  el cual es publicado en la sección de transparencia.</t>
  </si>
  <si>
    <t>Se realiza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pro cada una de las dependencias del MEN.
https://www.mineducacion.gov.co/portal/atencion-al-ciudadano/Informes-de-Servicio-al-Ciudadano/352350:Informes-PQRSD</t>
  </si>
  <si>
    <t>Se genero el informe mensual de registro único de peticiones de los meses de abril, mayo ,junio   el cual es publicado en la sección de transparencia.
https://www.mineducacion.gov.co/portal/atencion-al-ciudadano/Informes-de-Servicio-al-Ciudadano/324470:Registro-Unico-de-Peticiones</t>
  </si>
  <si>
    <t>Se realizo informe de Derechos de Petición de información el cual se encuentra incluido en el informe general de PQRSD correspondiente al I trimestre de 2020  el cual se encuentra publicado en la página WEB del Ministerio sección de transparencia.
https://www.mineducacion.gov.co/portal/atencion-al-ciudadano/Informes-de-Servicio-al-Ciudadano/352350:Informes-PQRSD</t>
  </si>
  <si>
    <t>Se genero el informe mensual de los meses de  abril, mayo ,junio  para las dependencias en el cual se puede evidenciar el volumen de requerimientos radicados y el nivel de oportunidad obtenido para cada una de las dependidas del MEN, el análisis y las recomendaciones para subir los porcentajes de oportunidad
https://www.mineducacion.gov.co/portal/atencion-al-ciudadano/Informes-de-Servicio-al-Ciudadano/324470:Registro-Unico-de-Peticiones</t>
  </si>
  <si>
    <t>Durante el segundo  trimestre de 2020 el DNP no  realizó  cualificación.</t>
  </si>
  <si>
    <t>En el segundo trimestre la Oficina Asesora de Comunicaciones realizó cerca de 400 publicaciones en la página web dando respuesta a todas las solicitudes de divulgación de información en el micrositio Ley 1712 de 2014, Ley de Transparencia y del Derecho al Acceso a la Información Pública Nacional. 
Asimismo, se realizaron ajustes a los contenidos, se crearon nuevos diseños y piezas gráficas interactivas que permiten mayor accesibilidad al ciudadano sobre la información publicada; también durante este período se dio inicio al rediseño de este sitio web para hacerlo más atractivo y accesible de cara al ciudadano</t>
  </si>
  <si>
    <t>Durante el segundo trimestre del año, en la sección Normativa de la página web, estuvo disponible para los usuarios cuatro proyectos normativos para que la ciudadanía participará con sus comentarios, observaciones o sugerencias. 
Todo el contenido se encuentra disponible en https://www.mineducacion.gov.co/portal/secciones-complementarias/Proyectos-normativos-para-observaciones-ciudadanas/
Este espacio de participación ciudadana ha permitido que el sector educativo y la ciudadanía en general participe de las decisiones del Ministerio a través de los proyectos de norma.</t>
  </si>
  <si>
    <t xml:space="preserve">En el enlace de la página web institucional https://www.mineducacion.gov.co/1759/articles-387565_recurso_2.pdf se encuentra debidamente publicado y actualizado el esquema de publicación de información /Capítulo 10 – Instrumentos de la Gestión de Información Pública. </t>
  </si>
  <si>
    <t>Durante el segundo trimestre de 2020 la Oficina Asesora de Comunicaciones trabajo en la actualización y rediseño de los sitios de Becas y los proyectos normativos, teniendo en cuenta los criterios de usabilidad y accesibilidad.
Se generó un acceso directo, con lenguaje de señas, al sistema de información que permite tramitar la legalización de títulos en educación superior y se habilitó el banner (bajo el banner principal de la página) para facilitar el enlace con las noticias destacadas desde la presidencia o notas destacadas del ministerio.
Se reorganizó la sección relacionada con los proyectos normativos que sean sometidos a valoración ciudadana. De una parte, se configuraron formularios para el registro de participaciones y, de otro, se generó un archivo histórico por año y mes, sobre los proyectos que fueron valorados. https://www.mineducacion.gov.co/portal/secciones-complementarias/Proyectos-normativos-para-observaciones-ciudadanas/
Se consolido información referente a las becas. Para tal fin, se creó un lanzador en la página inicial que dirige a un espacio que consolida toda la información al respecto y, además, se creó un sitio sobre el Programa de Becas SER  https://www.mineducacion.gov.co/portal/secciones/becas/
Se generó un acceso directo, con lenguaje de señas, al sistema de información que permite tramitar la legalización de títulos en educación superior y se habilitó el banner (bajo el banner principal de la página) para facilitar el enlace con las noticias destacadas desde la presidencia o notas destacadas del ministerio.</t>
  </si>
  <si>
    <t xml:space="preserve">La Oficina Asesora de Comunicaciones continúo trabajando durante el segundo trimestre de 2020, en mejoras de la página web teniendo en cuenta la Norma Técnica Colombiana 5854 (ICONTEC, 2011) para criterios de accesibilidad nivel AA.
A fin de modernizar la imagen del sitio se actualizo el estilo de la página, textos, banners e iconos, siguiendo las pautas del manual de imagen institucional y cumpliendo con los criterios de accesibilidad en el uso de encabezados, títulos descriptivos, el control visual de enlaces visitados y uso de valores relativos en las propiedades de los objetos. 
En el ejercicio de mejora continua para facilitar el acceso a los diferentes sitios de la página continuamos revisando los enlaces, corrigiendo vínculos rotos, textos repetitivos, utilizando la herramienta en línea  https://www.deadlinkchecker.com
Se realización de pruebas a la página, utilizando herramientas en línea http://examinator.ws/ para el diagnóstico automático de accesibilidad. Las pruebas realizadas nos permiten validar, dar seguimiento y hacer las mejoras requeridas en los sitios revisados: 
•	Normatividad https://www.mineducacion.gov.co/portal/Normatividad/, obteniendo en puntaje de 7.3
•	Becas https://www.mineducacion.gov.co/portal/secciones/becas/, obteniendo un puntaje de 7.2
•	Educación Superior  https://www.mineducacion.gov.co/portal/Educacion-superior/, obteniendo un puntaje de 8.0
•	Especial Covid-19 https://www.mineducacion.gov.co/portal/micrositios-institucionales/COVID-19/, obteniendo un puntaje de 6.8
 </t>
  </si>
  <si>
    <t>El proyecto está estructurado de acuerdo con las etapas del trámite y lo establecido en el Decreto 1330 de 2019. A la fecha se ha avanzado en la implementación de la etapa de Pre radicado, el cual facilitará el proceso de presentación y evaluación de las condiciones institucionales y brindará mayor agilidad y posibilidades de seguimiento por parte de los usuarios (IES), para la gestión de las solicitudes de registro calificado. La implementación de la etapa de Pre radicado ha sido desplegada en el ambiente de certificación para el desarrollo de las pruebas integrales por parte del Ministerio de Educación Nacional.</t>
  </si>
  <si>
    <t>Actualmente el proyecto está en proceso de implementación para las pruebas integrales de la etapa de Pre radicado. A partir de su publicación en el ambiente de producción, el usuario recibirá los beneficios en términos de poder consultar la trazabilidad de su trámite en línea, sin herramientas adicionales. Será un sistema amigable, interactivo y en lenguaje claro . Así mismo, garantizará que los actores que intervienen en el trámite cumplan con el perfil correspondiente lo que es aval de transparencia y agilidad en la gestión del trámite.</t>
  </si>
  <si>
    <t>En el marco del despliegue de la estrategia de gestión del cambio, se han contemplado mecanismos y herramientas que posibilitarán la medición de los beneficios a través de herramientas como encuestas para conocer la percepción de parte de los usuarios, que contribuyan en la construcción de mejoras futuras. El sistema ha sido diseñado para garantizar la disminución de los tiempos, entrega de documentos, cumplimiento de requisitos de acuerdo con lo definido en el Decreto 1330 de 2019. En este sentido la medición de los beneficios se desplegará con base en lo definido en la estrategia de gestión del cambio en el momento de la publicación en el ambiente de producción del sistema.</t>
  </si>
  <si>
    <t xml:space="preserve">Para el caso del trámite de solicitud de registro calificado la comunicación de la mejora se implementará y socializará en el marco de la estrategia de gestión del cambio, donde se hará énfasis en las diversas posibilidades de pago del trámite con las que contará en usuario, lo cual se evidenciará en la publicación del ambiente de producción del sistema. </t>
  </si>
  <si>
    <t>Actualmente en la etapa de Radicado, la  implementación está en proceso de análisis para la conexión de los trámites de registro calificado en el sistemas SACES, con la Pasarela de Pagos. A partir de su publicación en el ambiente de producción, el usuario recibirá los beneficios en términos de la ampliación de las posibilidades de pago definidas en la pasarela.</t>
  </si>
  <si>
    <t xml:space="preserve">El despliegue de la estrategia de gestión del cambio tiene definido el desarrollo de herramientas que consulten y recopilen las observaciones y percepciones de los usuarios de la Pasarela de Pagos, en lo relativo a la facilidad, agilidad y optimización de tiempos que ofrecen los diversos medios implementados. </t>
  </si>
  <si>
    <t>Se realizó el seguimiento al mapa de riesgos de corrupción, correspondiente al periodo del 1 de enero al 30 de abril de 2020, verificando los controles y acciones adelantados durante el periodo de seguimiento</t>
  </si>
  <si>
    <t>Se publicó el seguimiento al  Mapa de riesgos de corrupción correspondiente al periodo del 1 de enero al 30 de abril de 2020 en el link de transparencia del Ministerio:https://www.mineducacion.gov.co/portal/micrositios-institucionales/Modelo-Integrado-de-Planeacion-y-Gestion/362787:Plan-Anticorrupcion-y-de-Atencion-al-Ciudadano</t>
  </si>
  <si>
    <t>La actividad no aplica para el presente periodo de reporte</t>
  </si>
  <si>
    <t>Componente 5: Mecanismos para la transparencia y acceso a la Información</t>
  </si>
  <si>
    <t>Componente 6: Iniciativas adicionales que permitan fortalecer su estrategia de lucha contra la corrupción -Participación Ciudadana en la Gestión Pública</t>
  </si>
  <si>
    <t>Componente 4: Mecanismos para mejorar la atención al ciudadano</t>
  </si>
  <si>
    <t xml:space="preserve">Durante el segundo trimestre de 2020  se realizaron las pruebas funcionales presenciales y virtuales, del nuevo canal de atención "asignación de citas virtuales", plataforma  desarrollada por la OTSI para los servicios de  atención  personalizada, radicación de correspondencia, notificación de actos administrativos, certificados de idoneidad, representación legal y existencia; con el fin de optimizar el tiempo de espera del ciudadano.
 </t>
  </si>
  <si>
    <t>Se avanza en la revisión y propuesta de mejora organizacional de PQRSD (Convalidaciones) a partir del análisis de los informes dados por la Unidad de atención al ciudadano. La mejora se presentará en el Comité Institucional de Gestión y Desempeño (Extendido) que se realizará en Julio de 2020. A partir de la aprobación de la propuesta en el Comité se gestionarán e implementarán las acciones requeridas durante el tercer y cuarto trimestre de 2020.</t>
  </si>
  <si>
    <t>Durante el segundo trimestre de 2020 se realizó la cualificación virtual de 20 servidores y contratistas del MEN en los temas relacionados con atención preferencial</t>
  </si>
  <si>
    <t xml:space="preserve">Durante el segundo  trimestre de 2020 se realizo al publicación del informe trimestral de PQRSD en el micrositio de atención al ciudadano y el link de transparencia del MEN </t>
  </si>
  <si>
    <t xml:space="preserve">Durante el segundo  trimestre de 2020, a través de comunicación interna se socializo al MEN la actualización de procedimiento de legalizaciones de documentos de Educación Superior, el cual se encuentra publicado en el sistema de información SIG </t>
  </si>
  <si>
    <t>Se realizó la publicación en el link de transparencia la  guía de implementación de la política de Servicio al Ciudadano la cual se encuentran en el siguiente link : https://www.mineducacion.gov.co/portal/micrositios-institucionales/Modelo-Integrado-de-Planeacion-y-Gestion/398739:
Para el tercer trimestre se realizara la socialización a través de los canales internos de comunicación del MEN</t>
  </si>
  <si>
    <t>Durante el segundo  trimestre de 2020 se elaboraron los informes mensuales de abril, mayo, junio  para cada uno de los grupos de trabajo del Ministerio.</t>
  </si>
  <si>
    <t>Se avanza en la revisión y propuesta de mejora organizacional de PQRSD (Convalidaciones) a partir del análisis de los informes dados por la Unidad de atención al ciudadano. La mejora se presentará en el Comité Institucional de Gestión y Desempeño (Extendido) que se realizará en Julio de 2020.</t>
  </si>
  <si>
    <t>Medir la satisfacción de los ciudadanos, frente a las respuestas dadas por el Ministerio de Educación frente a las PQRSD.</t>
  </si>
  <si>
    <t>Durante el segundo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https://www.mineducacion.gov.co/portal/micrositios-institucionales/Contratacion/Historico-de-procesos/396088:Contratos-suscritos-2020
https://www.mineducacion.gov.co/portal/micrositios-institucionales/Modelo-Integrado-de-Planeacion-y-Gestion/370737:Publicacion-de-la-informacion-contractual</t>
  </si>
  <si>
    <t>Equipo en Teams conformado</t>
  </si>
  <si>
    <t xml:space="preserve">Presentación de la capacitación. 
Convocatoria al Equipo líder de RdC y PC </t>
  </si>
  <si>
    <t>Inventario información mínima requerida a publicar (Ley 1712 de 2014)</t>
  </si>
  <si>
    <t>*Formato de identificación de instancias de participación y espacios de dialogo. *Solicitud a las áreas por correo electrónico
* Archivos en equipo Teams</t>
  </si>
  <si>
    <t>N.D.</t>
  </si>
  <si>
    <t>No aplica para el periodo evaluado</t>
  </si>
  <si>
    <t>No aplica</t>
  </si>
  <si>
    <t>Se realizó el informe de Rendición de Cuentas de Construcción de Paz, y se publicó en la página web institucional del MEN de conformidad con las orientaciones emitidas por la Consejería Presidencial para la Estabilización y Consolidación</t>
  </si>
  <si>
    <t xml:space="preserve">Informe Rendición de Cuentas Construcción de Paz Enero- Diciembre 2019
https://www.mineducacion.gov.co/1759/articles-385568_recurso_14.pdf </t>
  </si>
  <si>
    <t>Se generó una pieza comunicativa denominada Tip de Construcción de Paz para su divulgación vía correo electrónico e Intranet Institucional, a través de la cual se busca presentar aspectos y generalidades sobre la política transversal a los funcionarios del MEN</t>
  </si>
  <si>
    <t>Pieza comunicativa Tip No. 2 - Construcción de Paz publicada en la Intranet</t>
  </si>
  <si>
    <t>Se avanzó en la consolidación del inventario y reporte de eventos en los que se hayan aplicado ejercicios de participación ciudadana durante la vigencia 2020. No obstante el MEN realiza permanente ejercicios en los que convoca a la ciudadanía para recoger aportes, sugerencias, ideas o posiciones que permitan hacer construcción colectiva de la política educativa.</t>
  </si>
  <si>
    <t>Matriz identificación Instancias de Participación</t>
  </si>
  <si>
    <t>No aplica para el periodo</t>
  </si>
  <si>
    <t>N.A.</t>
  </si>
  <si>
    <t>Con base en lo definido en los Acuerdos o Convenios suscritos para el intercambio de información, la periodicidad, condiciones y mecanismo definidos en los anexos técnicos, durante el primer semestre de la vigencia 2020, se ha dado cumplimiento a los compromisos con cada una de las entidades y las bases de datos se han cargado en los FTP dispuestos por las entidades para tal fin.</t>
  </si>
  <si>
    <t>Durante el segundo trimestre se entregaron requerimientos a la Oficina de Tecnología y Sistemas de Información (OTSI) para: i) Cargue y actualización de nuevos indicadores y para la actualización de los existentes, acorde con su periodicidad, y ii) Se diseñó y realizó la visualización de los indicadores en el dashboard de la ficha de la ministra, el cual se socializó con los asesores del Despacho. Esta entrega indica que se cuenta con toda la información de indicadores solicitados para ser parte del dashboard en la bodega de datos de REPÓRTATE y visualizados en un dashboard en la plataforma power BI. Terminado el diseño del dashboard, se implementará un proceso de actualización de la información conforme a la fecha de corte de cada indicador</t>
  </si>
  <si>
    <t>Publicar la información estadística sectorial en los medios definidos por el Ministerio</t>
  </si>
  <si>
    <t>100% de la información estadística de la vigencia 2019 publicada, acorde con el calendario de publicación</t>
  </si>
  <si>
    <t>Implementación de las encuestas de PQRSD</t>
  </si>
  <si>
    <t>Subdirección de Desarrollo Organizacional
Oficina Asesora de Planeación y Finanzas</t>
  </si>
  <si>
    <t>Se avanzó en la preparación de los insumos para el desarrollo de la capacitación  la cual se tiene prevista para  el tercer trimestre</t>
  </si>
  <si>
    <t xml:space="preserve">
El Ministerio de Educación Nacional realiza permanentemente espacios de diálogo con la ciudadanía; para el segundo trimestre se avanzo en la solicitud a las áreas para la identificación de los espacios de diálogo realizados en el primer semestre  y los programados para el segundo semestre.
Para el tercer trimestre se tiene contemplado la  consolidación de la información   para la aprobación y publicación  del cronograma de implementación de los espacios de diálogo en el marco de la Rendición de Cuentas.
</t>
  </si>
  <si>
    <t>Propuesta- Protocolo de Rendición de Cuentas</t>
  </si>
  <si>
    <t>Durante este trimestre se revisaron y actualizaron los contenidos del micrositio de Rendición de Cuentas publicado en la pagina institucional del MEN, en el marco de la estrategia de sensibilización a grupos de valor .</t>
  </si>
  <si>
    <t>https://www.mineducacion.gov.co/portal/micrositios-institucionales/Rendicion-de-Cuentas/</t>
  </si>
  <si>
    <t xml:space="preserve">Durante este trimestre se trabajo en la propuesta del formato del seguimiento  institucional al cumplimiento de los compromisos adquiridos en grupos de valor.
</t>
  </si>
  <si>
    <t>Propuesta formato de seguimiento de compromisos</t>
  </si>
  <si>
    <t xml:space="preserve">Diseñar e implementar una estrategia de divulgación de información correspondiente los avances obtenidos por el sector, en el marco del Acuerdo de Paz </t>
  </si>
  <si>
    <t xml:space="preserve">Propuesta  Programa Institucional de Participación Ciudadana </t>
  </si>
  <si>
    <t>Propuesta- Protocolo de participación ciudadana</t>
  </si>
  <si>
    <t>Una vez se formalice la mejora el usuario recibirá  los beneficios de la mejora</t>
  </si>
  <si>
    <t>Actualmente el usuario cuenta co+6:7n la posibilidad de realizar los pagos a través de PSE. Por otra parte el Ministerio de Educación Nacional cuenta con la herramienta tecnológica denominada Pasarela de Pagos, la cual posibilita a los ciudadanos pagar los trámites a través de diversos medios tales como Tarjeta de Crédito, Débito y giros de dinero. Se tiene contemplada la conexión con la Pasarela de Pagos en la etapa de radicado de la solicitud de registro calificado, dicha conexión se realizará bajo los lineamientos de la Oficina de Tecnología y Sistemas de Información del MEN, con el objetivo de garantizar el máximo beneficio de cara a los usuarios.</t>
  </si>
  <si>
    <t>Una vez se formalice la mejora se contará con mecanismos para medir los beneficios generados al usuario en términos como producto de mejora del trámite.</t>
  </si>
  <si>
    <t>Dentro de la estrategia de gestión del cambio se tiene contemplado el desarrollo de compañas de difusión internas y externas a través de los canales de comunicación del Ministerio de Educación Nacional que den cuanta de las mejoras del Sistema SACES en términos de mayor transparencia, mejora en los tiempos de respuesta, una experiencia de usuario amigable y mejora en la seguridad de la información. El despliegue de la estrategia  posibilitará el proceso de apropiación y uso de la aplicación tecnológica, así como la recolección de sugerencias de los actores de cara a la mejora de la aplicación tecnológica.</t>
  </si>
  <si>
    <t>Se cuenta con una primera versión de la resolución de ajuste a los tiempos establecidos en el tramite, la cual se encuentra en revisión y ajuste teniendo en cuenta lo establecido en el Decreto  2106 del 22 de noviembre de 2019, el cual   "dicta normas para simplificar, suprimir y reformar trámites, procesos y procedimientos innecesarios existentes en la administración pública"</t>
  </si>
  <si>
    <t>Una vez se apruebe y formalice el procedimiento del tramite se procederá a la respectiva socialización con los grupos de interés del MEN</t>
  </si>
  <si>
    <t>Durante el segundo  trimestre de 2020 se realizó la cualificación virtual de 20 servidores de la unidad de atención al ciudadano en los temas relacionados con protocolos de atención.</t>
  </si>
  <si>
    <t xml:space="preserve">El 28 de febrero de 2020 se realizó la actualización del procedimiento EAD-PR-02 Procedimiento - Atención de peticiones de entes de control externo, de acuerdo con la reunión sostenida con el Despacho, OCI y la UAC, posterior a ello, el 9 de marzo se hizo la socialización a través de nota de interés de la actualización. Durante el segundo trimestre del año las dependencias realizan las actividades de conformidad con el procedimiento,  la OCI y el Despacho revisan el cumplimiento del mismo. Se realizará una evaluación en el segundo semestre del 2020 para confirmar que se estén cumplimiento todas las etapas.
</t>
  </si>
  <si>
    <t>Actualmente se encuentra en revisión los contenidos que será implementados en el curso de la transparencia, lo anterior, para que esté ajustado con los nuevos lineamientos de presidencia.</t>
  </si>
  <si>
    <t>Durante el segundo trimestre de 2020, Unidad de Atención al Ciudadano atendió y dio respuesta a 4.806  PQRSD. 
https://www.mineducacion.gov.co/portal/atencion-al-ciudadano/Informes-de-Servicio-al-Ciudadano/</t>
  </si>
  <si>
    <t>El índice de información clasificada y reservada se encuentra publicado en la página web del Ministerio
https://www.mineducacion.gov.co/portal/micrositios-institucionales/Modelo-Integrado-de-Planeacion-y-Gestion/387563:Indice-de-Informacion-Clasificada-y-reservada</t>
  </si>
  <si>
    <t>Durante el trimestre se realizó un acercamiento con las personas que serán responsables de la atención del correo de denuncias, de igual forma, se realizó una propuesta de cronograma para la capacitación e implementación del correo.</t>
  </si>
  <si>
    <t>% AVANCE</t>
  </si>
  <si>
    <t>T1
(Corte 31/03/2020)</t>
  </si>
  <si>
    <t>T2
(Corte 30/06/2020)</t>
  </si>
  <si>
    <t>T3
(Corte 30/09/2020)</t>
  </si>
  <si>
    <t>T4
(Corte 31/12/2020)</t>
  </si>
  <si>
    <t xml:space="preserve">La guía se encuentra actualizada de acuerdo con los lineamientos de Función Pública y la cual se encuentra publicada en el SIG.
</t>
  </si>
  <si>
    <t xml:space="preserve">Teniendo en cuenta la información recibida por las áreas que presentaron modificaciones al mapa de riesgos,  se encuentra en revisión para su respectiva publicación en el Link de transparencia identificada con una nueva versión.
</t>
  </si>
  <si>
    <t>Se consolidó  el informe de monitoreo a los riesgos del primer  trimestre de 2020.
Para el segundo trimestre, se parametrizó el módulo de riesgos en el SIG, para que las áreas cargaran la información conforme a la metodología, lo cual se podrá evidenciar en el informe de monitoreo a riesgos</t>
  </si>
  <si>
    <t xml:space="preserve">Las dependencias realizaron el reporte, en la semana del 14 al 17 de julio de 2020, de acuerdo con lo establecido en la  circular 28 de 2020. 
La Subdirección de Desarrollo Organizacional está procesando la información  para elaborar el respectivo informe de gestión de riesgos, el cual incluye el monitoreo a las acciones. </t>
  </si>
  <si>
    <t>Durante el segundo  trimestre de 2020 el DNP no realizó cualificación.</t>
  </si>
  <si>
    <t xml:space="preserve">Durante el segundo trimestre de 2020 se realizo la revisión de los formularios y la metodología para la aplicación de los instrumentos para la medición e la satisfacción vigencia 2020.
</t>
  </si>
  <si>
    <t>En el mes de abril se realizó el Comité de Información de manera virtual, en el cual se presentó la información estadística cierre 2019,antes de la inclusión de los resultados del proceso de auditoría llevado a cabo en la vigencia pasada. El Comité no presentó objeción y por tanto se dio aprobación para publicarla, la cual quedó en el portal de Datos Abiertos.
La información definitiva de la vigencia 2019 será publicada a finales del mes de agosto del presente año.</t>
  </si>
  <si>
    <t>Durante el segundo trimestre se realizo el registro de los datos de operación de los diecinueve trámites a cargo del MEN en SUIT y se cuenta con el informe semestral del reporte de los datos de operación.</t>
  </si>
  <si>
    <t>Se realizó la publicación en el link de transparencia las guías para la implementación de las políticas de gestión y desempeño del Ministerio de Educación las cuales se encuentran publicadas en el siguiente link : https://www.mineducacion.gov.co/portal/micrositios-institucionales/Modelo-Integrado-de-Planeacion-y-Gestion/398739:</t>
  </si>
  <si>
    <t xml:space="preserve">Durante el trimestre se revisó el mercado en el cual se encuentra la necesidad y se realizó la estructuración del documento de contexto y de cotización para solicitar a los posibles oferentes los costos asociados al siguiente objeto "  Realizar el análisis de brechas del modelo de operación del ministerio de educación nacional con respecto a los requisitos de la norma ISO 37001:2016 para la implementación de un sistema de gestión Anti-Soborno" el cual se realizará en modalidad de mínima cuantía. </t>
  </si>
  <si>
    <t>Participación en las ferias de atención al ciudadano programadas por el DNP</t>
  </si>
  <si>
    <t>Campaña de sensibilización implementada</t>
  </si>
  <si>
    <t>Preparar y llevar a cabo acciones de sensibilización sobre rendición de cuentas dirigidos a los grupos de valor del MEN</t>
  </si>
  <si>
    <t>Matriz identificación espacios de diálogo
Documentos versión borrador protocoles y formatos para la Rendición de Cuentas</t>
  </si>
  <si>
    <t>Oficina Asesora de Planeación y Finanzas/ Subdirección de Desarrollo Organizacional</t>
  </si>
  <si>
    <t>Matriz identificación Instancias de Participación
Documentos versión borrador protocolos y formatos para la Participación Ciudadana</t>
  </si>
  <si>
    <t>Oficina Asesora de Planeación y Finanzas/ Subdirección de Desarrollo Organizacional/ Oficina Asesora de Comunicaciones</t>
  </si>
  <si>
    <t xml:space="preserve">Para el periodo evaluado, en el marco de la implementación de la Estrategia de RdC, se avanzó en:
* La identificación de espacios de diálogo realizados durante el primer semestre de 2020 y la programación del segundo semestre, con requerimientos específicos de información a las áreas, que permitan caracterizar los grupos de valor que acceden a estos espacios desarrollados por el MEN, para perfilar la caracterización en Rendición de Cuentas.
* La definición de protocolos y formatos estandarizados que permitan caracterizar los grupos de interés, con mayor facilitad a partir de su implementación.
Asimismo la SDO, el 4 de mayo solicitó a 9 dependencias la actualización de los grupos de valor, para lo cual se le remitió la guía metodológica y la última versión de la caracterización publicada en la página del MEN. De acuerdo con el requerimiento la Dirección de Calidad Preescolar, Básica y Media, la Dirección de Calidad Para la Educación Superior, la Oficina de Cooperación y Asuntos Internacionales y la Dirección de Fortalecimiento a la Gestión Territorial remitieron la información respectiva la cual actualmente está en proceso de verificación y consolidación. Lo anterior, con el fin de tener una nueva versión del documento.
De igual forma, durante el mes de junio, se realizó una mesa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
 </t>
  </si>
  <si>
    <t>Teniendo en cuenta la información recibida, 14 procesos subieron información ajustada al SIG, se encuentra en proceso de consolidación de la información para  publicar una nueva versión en el Link de transparencia.</t>
  </si>
  <si>
    <r>
      <t>Para el periodo evaluado, se conformó un equipo en la plataforma Teams denominado</t>
    </r>
    <r>
      <rPr>
        <i/>
        <sz val="11"/>
        <color theme="1"/>
        <rFont val="Arial"/>
        <family val="2"/>
      </rPr>
      <t xml:space="preserve"> Plan de Participación Ciudadana y Rendición de Cuentas 2020</t>
    </r>
    <r>
      <rPr>
        <sz val="11"/>
        <color theme="1"/>
        <rFont val="Arial"/>
        <family val="2"/>
      </rPr>
      <t>, a través del cual se articula la comunicación entre los funcionarios delegados para la implementación de la Estrategia en las áreas técnicas</t>
    </r>
  </si>
  <si>
    <t>En el marco de lo dispuesto por la Ley 1712 de 2014, el Ministerio cuenta con un inventario de información mínima requerida a publicar (Artículos 9, 10 y 11 de la Ley 1712 de 2014). No obstante, como parte del ejercicio que se pretende cualificar con la estrategia, el objetivo es que adicionalmente a la información mínima el MEN identifique los temas priorizados de interés de rendición de cuentas para levantar el cronograma de publicación de información de la vigencia. Al respecto, se avanzó con la solicitud de información a las áreas técnicas para la identificación de los espacios de diálogo que permita construir este cronograma.</t>
  </si>
  <si>
    <t>El Ministerio de Educación produce y  publica permanentemente y para conocimiento de la ciudadanía en general, la información relacionada con su gestión, cumplimiento, avances, retos y metas, así como la información instruccional normada por la Ley de Transparencia. Para lo cual se utilizan como medios la página web institucional, redes sociales institucionales (a través de sus cuentas en los canales de Facebook, Twitter, YouTube, Instagram, Likedin), Intranet, correo institucional, pantallas institucionales, entre otros.</t>
  </si>
  <si>
    <t>Página web institucional www.mineducacion.gov.co y www.colombiaaprende.edu.co; 
Redes sociales institucionales (a través de sus cuentas en los canales de Facebook, Twitter, YouTube, Instagram, LinkedIn), 
Intranet.
correo institucional.
pantallas institucionales ubicadas en los pasillos de la Entidad.</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</si>
  <si>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t>
  </si>
  <si>
    <t>Campañas de comunicación de Temas priorizados</t>
  </si>
  <si>
    <t xml:space="preserve">Se avanzó en la definición del protocolo de rendición de cuentas y las propuestas  de los formatos de estandarización del procedimiento de Participación Ciudadana y Rendición de Cuentas 
</t>
  </si>
  <si>
    <t>Avance en la implementación del esquema de seguimiento a compromisos con grupos de valor</t>
  </si>
  <si>
    <t>Los días 12 de mayo, 5 y 12 de junio, se realizó reunión con la firma Ernst Young y la UAC, con el fin de generar una prueba piloto de RPA que permita automatizar los reportes de PQRSD. Durante esa reunión se analizó las actividades que se requieren para hacer dicho proceso y se remitió la información que el proveedor requería para hacer la automatización. De igual forma, se están haciendo pruebas de la nueva versión de la plataforma de Gestión Documental, la cual tiene una mejora relacionada con la reportería.</t>
  </si>
  <si>
    <t>Se encuentran vinculados el 100% de los contratistas que tienen un contrato vigente a la fecha en el MEN, el cual corresponde a un total 668 contratistas. La información se encuentra acuatizada en el SIGEP.
Asimismo, durante el periodo se realizó la actualización de las hojas de vida en el SIGEP de los servidores públicos del MEN, a la fecha se tiene un 92% de avance con respecto al módulo de organización y un 93,40% de avance en el modulo de empleo.  La información se encuentra actualizada en el SIGEP.
SIGEP: https://www.funcionpublica.gov.co/web/sigep
SECOP II:
https://community.secop.gov.co/Public/Tendering/ContractNoticeManagement/Index?currentLanguage=es-CO&amp;Page=login&amp;Country=CO&amp;SkinName=CCE</t>
  </si>
  <si>
    <t>Para el periodo evaluado, en el marco de la implementación de la Estrategia de PC, se avanza en:
* La identificación de Instancias de participación del MEN, tanto en calidad de líder, como en calidad de delegado o asistente y su realización durante el primer semestre de 2020 , con requerimientos específicos de información a las áreas, que permitan caracterizar los grupos de valor que acceden a estos espacios desarrollados por el MEN, para perfilar la caracterización en Participación Ciudadana.
* La definición de protocolos y formatos estandarizados que permitan caracterizar los grupos de interés, con mayor facilitad a partir de su implementación.
Asimismo la SDO, el 4 de mayo solicitó a 9 dependencias la actualización de los grupos de valor, para lo cual se le remitió la guía metodológica y la última versión de la caracterización publicada en la página del MEN. De acuerdo con el requerimiento la Dirección de Calidad Preescolar, Básica y Media, la Dirección de Calidad Para la Educación Superior, la Oficina de Cooperación y Asuntos Internacionales y la Dirección de Fortalecimiento a la Gestión Territorial remitieron la información respectiva la cual actualmente está en proceso de verificación y consolidación. Lo anterior, con el fin de tener una nueva versión del documento.
De igual forma, durante el mes de junio, se realizó una mesa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t>
  </si>
  <si>
    <t>Para el periodo evaluado, se conformó un equipo en la plataforma Teams denominado Plan de Participación Ciudadana y Rendición de Cuentas 2020, a través del cual se articula la comunicación entre los funcionarios delegados para la implementación de la Estrategia en las áreas técnicas</t>
  </si>
  <si>
    <t xml:space="preserve">El Ministerio de Educación Nacional realiza permanentemente el desarrollo de instancias de participación y ejercicios en los que la ciudadanía participa en la construcción de política. Para el periodo evaluado se consolidó el reporte de instancias de participación ciudadana existentes y se avanzó en la construcción del  Programa Institucional de Participación Ciudadana 
</t>
  </si>
  <si>
    <t xml:space="preserve">Se avanzó en la definición del Protocolo de participación ciudadana y las propuestas  de los formatos de estandarización del procedimiento de Participación Ciudadana y Rendición de Cuentas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</si>
</sst>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2">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Calibri"/>
      <family val="2"/>
      <scheme val="minor"/>
    </font>
    <font>
      <sz val="12"/>
      <name val="Arial"/>
      <family val="2"/>
    </font>
    <font>
      <sz val="10"/>
      <name val="Arial"/>
      <family val="2"/>
    </font>
    <font>
      <sz val="12"/>
      <color theme="1"/>
      <name val="Calibri"/>
      <family val="2"/>
      <scheme val="minor"/>
    </font>
    <font>
      <b/>
      <sz val="10"/>
      <color rgb="FF000000"/>
      <name val="Arial"/>
      <family val="2"/>
    </font>
    <font>
      <b/>
      <sz val="10"/>
      <color theme="1"/>
      <name val="Arial"/>
      <family val="2"/>
    </font>
    <font>
      <b/>
      <sz val="11"/>
      <color theme="0"/>
      <name val="Arial"/>
      <family val="2"/>
    </font>
    <font>
      <b/>
      <sz val="9"/>
      <color theme="0"/>
      <name val="Arial"/>
      <family val="2"/>
    </font>
    <font>
      <sz val="22"/>
      <color theme="1"/>
      <name val="Arial"/>
      <family val="2"/>
    </font>
    <font>
      <sz val="9"/>
      <color theme="1"/>
      <name val="Arial"/>
      <family val="2"/>
    </font>
    <font>
      <b/>
      <sz val="10"/>
      <color theme="0"/>
      <name val="Arial"/>
      <family val="2"/>
    </font>
    <font>
      <sz val="10"/>
      <color theme="1"/>
      <name val="Calibri"/>
      <family val="2"/>
      <scheme val="minor"/>
    </font>
    <font>
      <b/>
      <sz val="24"/>
      <color theme="1"/>
      <name val="Calibri"/>
      <family val="2"/>
      <scheme val="minor"/>
    </font>
    <font>
      <sz val="18"/>
      <color theme="1"/>
      <name val="Calibri"/>
      <family val="2"/>
      <scheme val="minor"/>
    </font>
    <font>
      <b/>
      <sz val="18"/>
      <color rgb="FF000000"/>
      <name val="Arial"/>
      <family val="2"/>
    </font>
    <font>
      <sz val="18"/>
      <color theme="1"/>
      <name val="Arial"/>
      <family val="2"/>
    </font>
    <font>
      <sz val="18"/>
      <name val="Arial"/>
      <family val="2"/>
    </font>
    <font>
      <b/>
      <sz val="72"/>
      <color theme="1"/>
      <name val="Calibri"/>
      <family val="2"/>
      <scheme val="minor"/>
    </font>
    <font>
      <b/>
      <sz val="72"/>
      <color theme="0"/>
      <name val="Arial"/>
      <family val="2"/>
    </font>
    <font>
      <sz val="36"/>
      <color theme="1"/>
      <name val="Calibri"/>
      <family val="2"/>
      <scheme val="minor"/>
    </font>
    <font>
      <b/>
      <sz val="36"/>
      <color theme="0"/>
      <name val="Arial"/>
      <family val="2"/>
    </font>
    <font>
      <sz val="36"/>
      <color theme="1"/>
      <name val="Arial"/>
      <family val="2"/>
    </font>
    <font>
      <b/>
      <sz val="36"/>
      <color theme="1"/>
      <name val="Arial"/>
      <family val="2"/>
    </font>
    <font>
      <b/>
      <sz val="12"/>
      <color theme="0"/>
      <name val="Calibri"/>
      <family val="2"/>
      <scheme val="minor"/>
    </font>
    <font>
      <sz val="36"/>
      <color rgb="FF000000"/>
      <name val="Arial"/>
      <family val="2"/>
    </font>
    <font>
      <sz val="36"/>
      <name val="Arial"/>
      <family val="2"/>
    </font>
    <font>
      <b/>
      <sz val="20"/>
      <color theme="0"/>
      <name val="Calibri"/>
      <family val="2"/>
      <scheme val="minor"/>
    </font>
    <font>
      <sz val="12"/>
      <color indexed="8"/>
      <name val="SansSerif"/>
    </font>
    <font>
      <b/>
      <sz val="12"/>
      <color theme="1"/>
      <name val="Calibri"/>
      <family val="2"/>
      <scheme val="minor"/>
    </font>
    <font>
      <b/>
      <sz val="15"/>
      <color theme="1"/>
      <name val="Calibri"/>
      <family val="2"/>
      <scheme val="minor"/>
    </font>
    <font>
      <b/>
      <sz val="48"/>
      <color theme="0"/>
      <name val="Arial"/>
      <family val="2"/>
    </font>
    <font>
      <b/>
      <sz val="11"/>
      <color rgb="FF000000"/>
      <name val="Arial"/>
      <family val="2"/>
    </font>
    <font>
      <sz val="20"/>
      <color theme="1"/>
      <name val="Arial"/>
      <family val="2"/>
    </font>
    <font>
      <sz val="20"/>
      <name val="Arial"/>
      <family val="2"/>
    </font>
    <font>
      <sz val="20"/>
      <color theme="1"/>
      <name val="Calibri"/>
      <family val="2"/>
      <scheme val="minor"/>
    </font>
    <font>
      <b/>
      <sz val="22"/>
      <color theme="0"/>
      <name val="Arial"/>
      <family val="2"/>
    </font>
    <font>
      <sz val="22"/>
      <color theme="1"/>
      <name val="Calibri"/>
      <family val="2"/>
      <scheme val="minor"/>
    </font>
    <font>
      <b/>
      <sz val="18"/>
      <name val="Arial"/>
      <family val="2"/>
    </font>
    <font>
      <b/>
      <sz val="48"/>
      <color theme="1"/>
      <name val="Arial"/>
      <family val="2"/>
    </font>
    <font>
      <sz val="24"/>
      <name val="Arial"/>
      <family val="2"/>
    </font>
    <font>
      <i/>
      <sz val="11"/>
      <color theme="1"/>
      <name val="Arial"/>
      <family val="2"/>
    </font>
    <font>
      <sz val="11"/>
      <color rgb="FFFF0000"/>
      <name val="Arial"/>
      <family val="2"/>
    </font>
    <font>
      <b/>
      <sz val="20"/>
      <color rgb="FF000000"/>
      <name val="Arial"/>
      <family val="2"/>
    </font>
    <font>
      <sz val="22"/>
      <name val="Arial"/>
      <family val="2"/>
    </font>
    <font>
      <b/>
      <sz val="12"/>
      <name val="Arial"/>
      <family val="2"/>
    </font>
    <font>
      <sz val="14"/>
      <color indexed="8"/>
      <name val="SansSerif"/>
    </font>
    <font>
      <sz val="16"/>
      <color indexed="8"/>
      <name val="SansSerif"/>
    </font>
    <font>
      <b/>
      <sz val="14"/>
      <color theme="1"/>
      <name val="Calibri"/>
      <family val="2"/>
      <scheme val="minor"/>
    </font>
    <font>
      <b/>
      <sz val="16"/>
      <color theme="1"/>
      <name val="Calibri"/>
      <family val="2"/>
      <scheme val="minor"/>
    </font>
    <font>
      <b/>
      <sz val="18"/>
      <color theme="1"/>
      <name val="Calibri"/>
      <family val="2"/>
      <scheme val="minor"/>
    </font>
    <font>
      <sz val="14"/>
      <color theme="1"/>
      <name val="Calibri"/>
      <family val="2"/>
      <scheme val="minor"/>
    </font>
    <font>
      <b/>
      <sz val="11"/>
      <color rgb="FFFF0000"/>
      <name val="Calibri"/>
      <family val="2"/>
      <scheme val="minor"/>
    </font>
    <font>
      <sz val="10"/>
      <color rgb="FFFF0000"/>
      <name val="Arial"/>
      <family val="2"/>
    </font>
    <font>
      <b/>
      <sz val="22"/>
      <name val="Arial"/>
      <family val="2"/>
    </font>
    <font>
      <sz val="22"/>
      <name val="Calibri"/>
      <family val="2"/>
      <scheme val="minor"/>
    </font>
    <font>
      <sz val="24"/>
      <color theme="1"/>
      <name val="Arial"/>
      <family val="2"/>
    </font>
    <font>
      <u/>
      <sz val="11"/>
      <color theme="10"/>
      <name val="Calibri"/>
      <family val="2"/>
      <scheme val="minor"/>
    </font>
    <font>
      <sz val="11"/>
      <name val="Calibri"/>
      <family val="2"/>
      <scheme val="minor"/>
    </font>
    <font>
      <sz val="36"/>
      <name val="Calibri"/>
      <family val="2"/>
      <scheme val="minor"/>
    </font>
    <font>
      <b/>
      <sz val="11"/>
      <name val="Arial"/>
      <family val="2"/>
    </font>
  </fonts>
  <fills count="13">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E7"/>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7" tint="0.79998168889431442"/>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0"/>
      </left>
      <right/>
      <top style="thin">
        <color theme="0"/>
      </top>
      <bottom/>
      <diagonal/>
    </border>
    <border>
      <left style="medium">
        <color theme="2" tint="-0.249977111117893"/>
      </left>
      <right style="thin">
        <color theme="1" tint="0.499984740745262"/>
      </right>
      <top style="medium">
        <color theme="2" tint="-0.249977111117893"/>
      </top>
      <bottom/>
      <diagonal/>
    </border>
    <border>
      <left style="thin">
        <color theme="1" tint="0.499984740745262"/>
      </left>
      <right style="thin">
        <color theme="1" tint="0.499984740745262"/>
      </right>
      <top style="medium">
        <color theme="2" tint="-0.249977111117893"/>
      </top>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medium">
        <color theme="2" tint="-0.249977111117893"/>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2" tint="-0.499984740745262"/>
      </left>
      <right style="thin">
        <color theme="1" tint="0.499984740745262"/>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bottom style="medium">
        <color theme="2" tint="-0.249977111117893"/>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bottom style="medium">
        <color rgb="FF808080"/>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theme="1" tint="0.499984740745262"/>
      </right>
      <top/>
      <bottom style="medium">
        <color theme="1" tint="0.499984740745262"/>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theme="1" tint="0.499984740745262"/>
      </left>
      <right style="thin">
        <color rgb="FF808080"/>
      </right>
      <top style="thin">
        <color rgb="FF808080"/>
      </top>
      <bottom/>
      <diagonal/>
    </border>
    <border>
      <left style="thin">
        <color theme="1" tint="0.499984740745262"/>
      </left>
      <right style="thin">
        <color rgb="FF808080"/>
      </right>
      <top/>
      <bottom/>
      <diagonal/>
    </border>
    <border>
      <left style="thin">
        <color theme="1" tint="0.499984740745262"/>
      </left>
      <right style="thin">
        <color rgb="FF808080"/>
      </right>
      <top/>
      <bottom style="thin">
        <color rgb="FF808080"/>
      </bottom>
      <diagonal/>
    </border>
    <border>
      <left style="thin">
        <color theme="1" tint="0.499984740745262"/>
      </left>
      <right style="thin">
        <color rgb="FF808080"/>
      </right>
      <top/>
      <bottom style="medium">
        <color rgb="FF808080"/>
      </bottom>
      <diagonal/>
    </border>
    <border>
      <left style="thin">
        <color rgb="FF808080"/>
      </left>
      <right style="thin">
        <color theme="1" tint="0.499984740745262"/>
      </right>
      <top style="thin">
        <color rgb="FF808080"/>
      </top>
      <bottom/>
      <diagonal/>
    </border>
    <border>
      <left style="thin">
        <color rgb="FF808080"/>
      </left>
      <right style="thin">
        <color theme="1" tint="0.499984740745262"/>
      </right>
      <top/>
      <bottom style="thin">
        <color rgb="FF808080"/>
      </bottom>
      <diagonal/>
    </border>
    <border>
      <left style="medium">
        <color indexed="64"/>
      </left>
      <right/>
      <top/>
      <bottom/>
      <diagonal/>
    </border>
    <border>
      <left style="thin">
        <color rgb="FF808080"/>
      </left>
      <right/>
      <top style="medium">
        <color theme="2" tint="-0.249977111117893"/>
      </top>
      <bottom/>
      <diagonal/>
    </border>
    <border>
      <left style="thin">
        <color theme="2" tint="-0.249977111117893"/>
      </left>
      <right style="medium">
        <color theme="2" tint="-0.249977111117893"/>
      </right>
      <top/>
      <bottom style="thin">
        <color theme="2" tint="-0.249977111117893"/>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top style="thin">
        <color theme="2" tint="-0.249977111117893"/>
      </top>
      <bottom style="medium">
        <color theme="2" tint="-0.249977111117893"/>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top style="thin">
        <color indexed="64"/>
      </top>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right style="thin">
        <color theme="2" tint="-0.499984740745262"/>
      </right>
      <top style="thin">
        <color theme="2" tint="-0.499984740745262"/>
      </top>
      <bottom style="thin">
        <color theme="1"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right style="thin">
        <color theme="1" tint="0.499984740745262"/>
      </right>
      <top style="thin">
        <color theme="1" tint="0.499984740745262"/>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theme="2" tint="-0.499984740745262"/>
      </left>
      <right/>
      <top/>
      <bottom/>
      <diagonal/>
    </border>
    <border>
      <left style="thin">
        <color theme="2" tint="-0.499984740745262"/>
      </left>
      <right/>
      <top/>
      <bottom style="thin">
        <color theme="2"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medium">
        <color theme="1" tint="0.499984740745262"/>
      </bottom>
      <diagonal/>
    </border>
  </borders>
  <cellStyleXfs count="6">
    <xf numFmtId="0" fontId="0" fillId="0" borderId="0"/>
    <xf numFmtId="9" fontId="1" fillId="0" borderId="0" applyFont="0" applyFill="0" applyBorder="0" applyAlignment="0" applyProtection="0"/>
    <xf numFmtId="0" fontId="14" fillId="0" borderId="0"/>
    <xf numFmtId="9" fontId="14" fillId="0" borderId="0" applyFont="0" applyFill="0" applyBorder="0" applyAlignment="0" applyProtection="0"/>
    <xf numFmtId="41" fontId="1" fillId="0" borderId="0" applyFont="0" applyFill="0" applyBorder="0" applyAlignment="0" applyProtection="0"/>
    <xf numFmtId="0" fontId="68" fillId="0" borderId="0" applyNumberFormat="0" applyFill="0" applyBorder="0" applyAlignment="0" applyProtection="0"/>
  </cellStyleXfs>
  <cellXfs count="551">
    <xf numFmtId="0" fontId="0" fillId="0" borderId="0" xfId="0"/>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0"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3" fillId="2" borderId="1" xfId="0" applyFont="1" applyFill="1" applyBorder="1" applyAlignment="1">
      <alignment horizontal="justify" vertical="center" wrapText="1"/>
    </xf>
    <xf numFmtId="0" fontId="0" fillId="2" borderId="22" xfId="0" applyFill="1" applyBorder="1"/>
    <xf numFmtId="0" fontId="0" fillId="2" borderId="17" xfId="0" applyFill="1" applyBorder="1"/>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5" fillId="0" borderId="0" xfId="0" applyFont="1"/>
    <xf numFmtId="14" fontId="11" fillId="2" borderId="1" xfId="0" applyNumberFormat="1" applyFont="1" applyFill="1" applyBorder="1" applyAlignment="1">
      <alignment horizontal="justify" vertical="center" wrapText="1"/>
    </xf>
    <xf numFmtId="0" fontId="13" fillId="2" borderId="26" xfId="0" applyFont="1" applyFill="1" applyBorder="1" applyAlignment="1">
      <alignment horizontal="justify" vertical="center" wrapText="1"/>
    </xf>
    <xf numFmtId="0" fontId="3" fillId="2" borderId="0" xfId="0" applyFont="1" applyFill="1"/>
    <xf numFmtId="0" fontId="19" fillId="4" borderId="34"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4" xfId="0" applyFont="1" applyFill="1" applyBorder="1" applyAlignment="1">
      <alignment horizontal="center" vertical="center"/>
    </xf>
    <xf numFmtId="0" fontId="3" fillId="0" borderId="40" xfId="0" applyFont="1" applyFill="1" applyBorder="1" applyAlignment="1">
      <alignment horizontal="center" vertical="center"/>
    </xf>
    <xf numFmtId="9" fontId="4" fillId="6" borderId="43" xfId="0" applyNumberFormat="1" applyFont="1" applyFill="1" applyBorder="1" applyAlignment="1">
      <alignment horizontal="center" vertical="center"/>
    </xf>
    <xf numFmtId="0" fontId="3" fillId="0" borderId="43" xfId="0" applyFont="1" applyFill="1" applyBorder="1" applyAlignment="1">
      <alignment horizontal="center" vertical="center"/>
    </xf>
    <xf numFmtId="9" fontId="4" fillId="6" borderId="46" xfId="0" applyNumberFormat="1" applyFont="1" applyFill="1" applyBorder="1" applyAlignment="1">
      <alignment horizontal="center" vertical="center"/>
    </xf>
    <xf numFmtId="0" fontId="3" fillId="0" borderId="51" xfId="0" applyFont="1" applyFill="1" applyBorder="1" applyAlignment="1">
      <alignment horizontal="center" vertical="center"/>
    </xf>
    <xf numFmtId="9" fontId="4" fillId="6" borderId="53" xfId="0" applyNumberFormat="1" applyFont="1" applyFill="1" applyBorder="1" applyAlignment="1">
      <alignment horizontal="center" vertical="center"/>
    </xf>
    <xf numFmtId="0" fontId="3" fillId="0" borderId="53" xfId="0" applyFont="1" applyFill="1" applyBorder="1" applyAlignment="1">
      <alignment horizontal="center" vertical="center"/>
    </xf>
    <xf numFmtId="9" fontId="4" fillId="6" borderId="55" xfId="0" applyNumberFormat="1" applyFont="1" applyFill="1" applyBorder="1" applyAlignment="1">
      <alignment horizontal="center" vertical="center"/>
    </xf>
    <xf numFmtId="9" fontId="4" fillId="6" borderId="63" xfId="0" applyNumberFormat="1" applyFont="1" applyFill="1" applyBorder="1" applyAlignment="1">
      <alignment horizontal="center" vertical="center"/>
    </xf>
    <xf numFmtId="9" fontId="4" fillId="6" borderId="64" xfId="0" applyNumberFormat="1" applyFont="1" applyFill="1" applyBorder="1" applyAlignment="1">
      <alignment horizontal="center" vertical="center"/>
    </xf>
    <xf numFmtId="9" fontId="4" fillId="6" borderId="65" xfId="0" applyNumberFormat="1" applyFont="1" applyFill="1" applyBorder="1" applyAlignment="1">
      <alignment horizontal="center" vertical="center"/>
    </xf>
    <xf numFmtId="0" fontId="3" fillId="2" borderId="48" xfId="0" applyFont="1" applyFill="1" applyBorder="1" applyAlignment="1">
      <alignment horizontal="center" vertical="center"/>
    </xf>
    <xf numFmtId="0" fontId="20" fillId="2" borderId="0" xfId="0" applyFont="1" applyFill="1"/>
    <xf numFmtId="0" fontId="4" fillId="2" borderId="0" xfId="0" applyFont="1" applyFill="1" applyBorder="1" applyAlignment="1">
      <alignment horizontal="right" vertical="center"/>
    </xf>
    <xf numFmtId="9" fontId="18" fillId="9" borderId="71" xfId="0" applyNumberFormat="1" applyFont="1" applyFill="1" applyBorder="1" applyAlignment="1">
      <alignment horizontal="center" vertical="center"/>
    </xf>
    <xf numFmtId="0" fontId="21" fillId="2" borderId="0" xfId="0" applyFont="1" applyFill="1"/>
    <xf numFmtId="0" fontId="23" fillId="0" borderId="0" xfId="0" applyFont="1"/>
    <xf numFmtId="0" fontId="2" fillId="0" borderId="40"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2" fillId="2" borderId="0" xfId="0" applyFont="1" applyFill="1"/>
    <xf numFmtId="0" fontId="25" fillId="2" borderId="0" xfId="0" applyFont="1" applyFill="1"/>
    <xf numFmtId="0" fontId="27" fillId="2" borderId="1" xfId="0" applyFont="1" applyFill="1" applyBorder="1" applyAlignment="1">
      <alignment horizontal="justify" vertical="center" wrapText="1"/>
    </xf>
    <xf numFmtId="14" fontId="27" fillId="2" borderId="1" xfId="0" applyNumberFormat="1" applyFont="1" applyFill="1" applyBorder="1" applyAlignment="1">
      <alignment horizontal="center" vertical="center" wrapText="1"/>
    </xf>
    <xf numFmtId="14" fontId="28" fillId="2" borderId="1" xfId="0" applyNumberFormat="1" applyFont="1" applyFill="1" applyBorder="1" applyAlignment="1">
      <alignment horizontal="center" vertical="center" wrapText="1"/>
    </xf>
    <xf numFmtId="0" fontId="28" fillId="2" borderId="1" xfId="0" applyFont="1" applyFill="1" applyBorder="1" applyAlignment="1">
      <alignment horizontal="justify" vertical="center" wrapText="1"/>
    </xf>
    <xf numFmtId="0" fontId="31" fillId="0" borderId="0" xfId="0" applyFont="1"/>
    <xf numFmtId="0" fontId="32" fillId="4" borderId="33" xfId="0" applyFont="1" applyFill="1" applyBorder="1" applyAlignment="1">
      <alignment horizontal="center" vertical="center" wrapText="1"/>
    </xf>
    <xf numFmtId="9" fontId="34" fillId="6" borderId="43" xfId="0" applyNumberFormat="1" applyFont="1" applyFill="1" applyBorder="1" applyAlignment="1">
      <alignment horizontal="center" vertical="center"/>
    </xf>
    <xf numFmtId="0" fontId="33" fillId="0"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left" vertical="center" wrapText="1"/>
    </xf>
    <xf numFmtId="0" fontId="34" fillId="2" borderId="0" xfId="0" applyFont="1" applyFill="1" applyBorder="1" applyAlignment="1">
      <alignment horizontal="right" vertical="center"/>
    </xf>
    <xf numFmtId="9" fontId="32" fillId="9" borderId="71" xfId="0" applyNumberFormat="1" applyFont="1" applyFill="1" applyBorder="1" applyAlignment="1">
      <alignment horizontal="center" vertical="center"/>
    </xf>
    <xf numFmtId="0" fontId="33" fillId="2" borderId="0" xfId="0" applyFont="1" applyFill="1" applyBorder="1" applyAlignment="1">
      <alignment horizontal="center" vertical="center"/>
    </xf>
    <xf numFmtId="0" fontId="33" fillId="2" borderId="0" xfId="0" applyFont="1" applyFill="1"/>
    <xf numFmtId="0" fontId="33" fillId="2" borderId="0" xfId="0" applyFont="1" applyFill="1" applyAlignment="1">
      <alignment horizontal="center" wrapText="1"/>
    </xf>
    <xf numFmtId="9" fontId="32" fillId="2" borderId="0" xfId="0" applyNumberFormat="1" applyFont="1" applyFill="1" applyBorder="1" applyAlignment="1">
      <alignment horizontal="center" vertical="center"/>
    </xf>
    <xf numFmtId="0" fontId="6" fillId="4" borderId="34" xfId="0" applyFont="1" applyFill="1" applyBorder="1" applyAlignment="1">
      <alignment horizontal="center" vertical="center" textRotation="90"/>
    </xf>
    <xf numFmtId="0" fontId="6" fillId="4" borderId="34" xfId="0" applyFont="1" applyFill="1" applyBorder="1" applyAlignment="1">
      <alignment horizontal="center" vertical="center" textRotation="90" wrapText="1"/>
    </xf>
    <xf numFmtId="0" fontId="15" fillId="2" borderId="0" xfId="0" applyFont="1" applyFill="1"/>
    <xf numFmtId="0" fontId="15" fillId="2" borderId="0" xfId="0" applyFont="1" applyFill="1" applyAlignment="1">
      <alignment horizontal="center"/>
    </xf>
    <xf numFmtId="0" fontId="15" fillId="0" borderId="0" xfId="0" applyFont="1" applyAlignment="1">
      <alignment horizontal="center"/>
    </xf>
    <xf numFmtId="0" fontId="32" fillId="4" borderId="34" xfId="0" applyFont="1" applyFill="1" applyBorder="1" applyAlignment="1">
      <alignment horizontal="center" vertical="center"/>
    </xf>
    <xf numFmtId="0" fontId="32" fillId="4" borderId="34" xfId="0" applyFont="1" applyFill="1" applyBorder="1" applyAlignment="1">
      <alignment horizontal="center" vertical="center" wrapText="1"/>
    </xf>
    <xf numFmtId="0" fontId="33" fillId="0" borderId="43" xfId="0" applyFont="1" applyFill="1" applyBorder="1" applyAlignment="1">
      <alignment horizontal="justify" vertical="center" wrapText="1"/>
    </xf>
    <xf numFmtId="0" fontId="32" fillId="4" borderId="35" xfId="0" applyFont="1" applyFill="1" applyBorder="1" applyAlignment="1">
      <alignment horizontal="center" vertical="center" wrapText="1"/>
    </xf>
    <xf numFmtId="0" fontId="15" fillId="0" borderId="1" xfId="0" applyFont="1" applyBorder="1" applyAlignment="1">
      <alignment horizontal="center" vertical="center"/>
    </xf>
    <xf numFmtId="0" fontId="35" fillId="4" borderId="10" xfId="0" applyFont="1" applyFill="1" applyBorder="1" applyAlignment="1" applyProtection="1">
      <alignment horizontal="center" vertical="top" wrapText="1"/>
      <protection locked="0"/>
    </xf>
    <xf numFmtId="0" fontId="35" fillId="4" borderId="83" xfId="0" applyFont="1" applyFill="1" applyBorder="1" applyAlignment="1" applyProtection="1">
      <alignment horizontal="center" vertical="center" wrapText="1"/>
      <protection locked="0"/>
    </xf>
    <xf numFmtId="0" fontId="35" fillId="4" borderId="25" xfId="0" applyFont="1" applyFill="1" applyBorder="1" applyAlignment="1" applyProtection="1">
      <alignment horizontal="center" vertical="center" wrapText="1"/>
      <protection locked="0"/>
    </xf>
    <xf numFmtId="0" fontId="35" fillId="4" borderId="10" xfId="0" applyFont="1" applyFill="1" applyBorder="1" applyAlignment="1" applyProtection="1">
      <alignment horizontal="center" vertical="center"/>
      <protection locked="0"/>
    </xf>
    <xf numFmtId="0" fontId="35" fillId="4" borderId="10" xfId="0" applyFont="1" applyFill="1" applyBorder="1" applyAlignment="1" applyProtection="1">
      <alignment horizontal="center" vertical="center" wrapText="1"/>
      <protection locked="0"/>
    </xf>
    <xf numFmtId="0" fontId="12" fillId="0" borderId="1" xfId="2" applyFont="1" applyBorder="1" applyAlignment="1">
      <alignment horizontal="justify" vertical="center" wrapText="1"/>
    </xf>
    <xf numFmtId="0" fontId="39"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justify" vertical="center" wrapText="1"/>
    </xf>
    <xf numFmtId="14" fontId="39" fillId="0" borderId="1" xfId="0" applyNumberFormat="1" applyFont="1" applyBorder="1" applyAlignment="1">
      <alignment horizontal="center" vertical="center" wrapText="1"/>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16" fillId="0" borderId="106"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3" fillId="0" borderId="1" xfId="0" applyFont="1" applyBorder="1" applyAlignment="1">
      <alignment horizontal="center" vertical="center" wrapText="1"/>
    </xf>
    <xf numFmtId="0" fontId="6" fillId="4" borderId="36" xfId="0" applyFont="1" applyFill="1" applyBorder="1" applyAlignment="1">
      <alignment horizontal="center" vertical="center" wrapText="1"/>
    </xf>
    <xf numFmtId="0" fontId="6" fillId="4" borderId="34" xfId="0" applyFont="1" applyFill="1" applyBorder="1" applyAlignment="1">
      <alignment horizontal="center" vertical="center" wrapText="1"/>
    </xf>
    <xf numFmtId="14" fontId="13" fillId="2" borderId="1" xfId="0" applyNumberFormat="1" applyFont="1" applyFill="1" applyBorder="1" applyAlignment="1">
      <alignment horizontal="justify" vertical="center" wrapText="1"/>
    </xf>
    <xf numFmtId="0" fontId="44"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9" fontId="3" fillId="0" borderId="108" xfId="0" applyNumberFormat="1" applyFont="1" applyBorder="1" applyAlignment="1">
      <alignment horizontal="center" vertical="center" wrapText="1"/>
    </xf>
    <xf numFmtId="0" fontId="4" fillId="0" borderId="1" xfId="0" applyFont="1" applyBorder="1" applyAlignment="1">
      <alignment horizontal="center" vertical="center"/>
    </xf>
    <xf numFmtId="0" fontId="45" fillId="2" borderId="1" xfId="0" applyFont="1" applyFill="1" applyBorder="1" applyAlignment="1">
      <alignment horizontal="justify" vertical="center" wrapText="1"/>
    </xf>
    <xf numFmtId="0" fontId="46" fillId="2" borderId="0" xfId="0" applyFont="1" applyFill="1"/>
    <xf numFmtId="0" fontId="48" fillId="2" borderId="0" xfId="0" applyFont="1" applyFill="1"/>
    <xf numFmtId="0" fontId="47" fillId="3" borderId="7" xfId="0" applyFont="1" applyFill="1" applyBorder="1" applyAlignment="1">
      <alignment horizontal="center" vertical="center" wrapText="1"/>
    </xf>
    <xf numFmtId="0" fontId="47" fillId="3" borderId="10" xfId="0" applyFont="1" applyFill="1" applyBorder="1" applyAlignment="1">
      <alignment horizontal="center" vertical="center" wrapText="1"/>
    </xf>
    <xf numFmtId="9" fontId="3" fillId="2" borderId="108" xfId="0" applyNumberFormat="1" applyFont="1" applyFill="1" applyBorder="1" applyAlignment="1">
      <alignment horizontal="center" vertical="center" wrapText="1"/>
    </xf>
    <xf numFmtId="0" fontId="49" fillId="2" borderId="1" xfId="0" applyFont="1" applyFill="1" applyBorder="1" applyAlignment="1">
      <alignment horizontal="center" vertical="center" wrapText="1"/>
    </xf>
    <xf numFmtId="9" fontId="44" fillId="2" borderId="1" xfId="1" applyFont="1" applyFill="1" applyBorder="1" applyAlignment="1">
      <alignment horizontal="justify" vertical="center" wrapText="1"/>
    </xf>
    <xf numFmtId="0" fontId="44" fillId="2" borderId="7" xfId="0" applyFont="1" applyFill="1" applyBorder="1" applyAlignment="1">
      <alignment horizontal="justify" vertical="center" wrapText="1"/>
    </xf>
    <xf numFmtId="9" fontId="45" fillId="2" borderId="1" xfId="1" applyFont="1" applyFill="1" applyBorder="1" applyAlignment="1">
      <alignment horizontal="justify" vertical="center" wrapText="1"/>
    </xf>
    <xf numFmtId="14" fontId="45" fillId="2" borderId="1" xfId="0" applyNumberFormat="1" applyFont="1" applyFill="1" applyBorder="1" applyAlignment="1">
      <alignment horizontal="justify" vertical="center" wrapText="1"/>
    </xf>
    <xf numFmtId="0" fontId="27" fillId="2" borderId="7" xfId="0" applyFont="1" applyFill="1" applyBorder="1" applyAlignment="1">
      <alignment horizontal="justify" vertical="center" wrapText="1"/>
    </xf>
    <xf numFmtId="14" fontId="27" fillId="2" borderId="7" xfId="0" applyNumberFormat="1" applyFont="1" applyFill="1" applyBorder="1" applyAlignment="1">
      <alignment horizontal="center" vertical="center" wrapText="1"/>
    </xf>
    <xf numFmtId="14" fontId="28" fillId="2" borderId="7" xfId="0" applyNumberFormat="1" applyFont="1" applyFill="1" applyBorder="1" applyAlignment="1">
      <alignment horizontal="center" vertical="center" wrapText="1"/>
    </xf>
    <xf numFmtId="0" fontId="45" fillId="2" borderId="7" xfId="0" applyFont="1" applyFill="1" applyBorder="1" applyAlignment="1">
      <alignment horizontal="justify" vertical="center" wrapText="1"/>
    </xf>
    <xf numFmtId="0" fontId="28" fillId="2" borderId="7" xfId="0" applyFont="1" applyFill="1" applyBorder="1" applyAlignment="1">
      <alignment horizontal="justify" vertical="center" wrapText="1"/>
    </xf>
    <xf numFmtId="0" fontId="51" fillId="2" borderId="1" xfId="0" applyFont="1" applyFill="1" applyBorder="1" applyAlignment="1">
      <alignment horizontal="justify" vertical="center" wrapText="1"/>
    </xf>
    <xf numFmtId="14" fontId="51"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41" fontId="33" fillId="8" borderId="43" xfId="4" applyFont="1" applyFill="1" applyBorder="1" applyAlignment="1">
      <alignment horizontal="center" vertical="center"/>
    </xf>
    <xf numFmtId="0" fontId="26" fillId="2" borderId="7" xfId="0" applyFont="1" applyFill="1" applyBorder="1" applyAlignment="1">
      <alignment horizontal="center" vertical="center" wrapText="1"/>
    </xf>
    <xf numFmtId="0" fontId="44" fillId="2" borderId="1" xfId="0" applyFont="1" applyFill="1" applyBorder="1" applyAlignment="1">
      <alignment horizontal="left" vertical="center" wrapText="1"/>
    </xf>
    <xf numFmtId="0" fontId="45" fillId="0" borderId="1" xfId="0" applyFont="1" applyBorder="1" applyAlignment="1">
      <alignment horizontal="justify" vertical="center" wrapText="1"/>
    </xf>
    <xf numFmtId="14" fontId="45" fillId="0" borderId="1" xfId="0" applyNumberFormat="1" applyFont="1" applyBorder="1" applyAlignment="1">
      <alignment horizontal="center" vertical="center" wrapText="1"/>
    </xf>
    <xf numFmtId="9" fontId="45" fillId="2" borderId="1" xfId="1" applyFont="1" applyFill="1" applyBorder="1" applyAlignment="1">
      <alignment horizontal="center" vertical="center"/>
    </xf>
    <xf numFmtId="0" fontId="54" fillId="0" borderId="1" xfId="0" applyFont="1" applyBorder="1" applyAlignment="1">
      <alignment horizontal="center" vertical="center" wrapText="1"/>
    </xf>
    <xf numFmtId="0" fontId="5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0" fontId="56"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28" fillId="2" borderId="11" xfId="0" applyFont="1" applyFill="1" applyBorder="1" applyAlignment="1">
      <alignment horizontal="justify" vertical="center" wrapText="1"/>
    </xf>
    <xf numFmtId="0" fontId="53" fillId="0" borderId="0" xfId="0" applyFont="1" applyAlignment="1">
      <alignment horizontal="left" vertical="center"/>
    </xf>
    <xf numFmtId="9" fontId="4" fillId="6" borderId="44" xfId="0" applyNumberFormat="1" applyFont="1" applyFill="1" applyBorder="1" applyAlignment="1">
      <alignment horizontal="center" vertical="center"/>
    </xf>
    <xf numFmtId="14" fontId="58" fillId="0" borderId="1" xfId="0" applyNumberFormat="1" applyFont="1" applyBorder="1" applyAlignment="1">
      <alignment horizontal="center" vertical="center" wrapText="1"/>
    </xf>
    <xf numFmtId="0" fontId="57" fillId="0" borderId="1" xfId="0" applyFont="1" applyBorder="1" applyAlignment="1">
      <alignment horizontal="justify" vertical="center" wrapText="1"/>
    </xf>
    <xf numFmtId="0" fontId="59" fillId="0" borderId="1" xfId="0" applyFont="1" applyBorder="1" applyAlignment="1">
      <alignment horizontal="center" vertical="center"/>
    </xf>
    <xf numFmtId="0" fontId="60" fillId="0" borderId="1" xfId="0" applyFont="1" applyBorder="1" applyAlignment="1">
      <alignment horizontal="center" vertical="center"/>
    </xf>
    <xf numFmtId="0" fontId="61" fillId="0" borderId="1" xfId="0" applyFont="1" applyBorder="1" applyAlignment="1">
      <alignment horizontal="center" vertical="center"/>
    </xf>
    <xf numFmtId="0" fontId="57" fillId="0" borderId="1" xfId="0" applyFont="1" applyBorder="1" applyAlignment="1">
      <alignment horizontal="left" vertical="center" wrapText="1"/>
    </xf>
    <xf numFmtId="0" fontId="57" fillId="0" borderId="1" xfId="0" applyFont="1" applyBorder="1" applyAlignment="1">
      <alignment horizontal="center" vertical="center" wrapText="1"/>
    </xf>
    <xf numFmtId="0" fontId="62" fillId="2" borderId="1" xfId="0" applyFont="1" applyFill="1" applyBorder="1" applyAlignment="1">
      <alignment horizontal="center" vertical="center"/>
    </xf>
    <xf numFmtId="0" fontId="62" fillId="0" borderId="1" xfId="0" applyFont="1" applyBorder="1" applyAlignment="1">
      <alignment horizontal="center" vertical="center"/>
    </xf>
    <xf numFmtId="0" fontId="62" fillId="2" borderId="1" xfId="0" applyFont="1" applyFill="1" applyBorder="1" applyAlignment="1">
      <alignment horizontal="center" vertical="center" wrapText="1"/>
    </xf>
    <xf numFmtId="9" fontId="4" fillId="6" borderId="49" xfId="0" applyNumberFormat="1" applyFont="1" applyFill="1" applyBorder="1" applyAlignment="1">
      <alignment horizontal="center" vertical="center"/>
    </xf>
    <xf numFmtId="9" fontId="4" fillId="6" borderId="111" xfId="0" applyNumberFormat="1" applyFont="1" applyFill="1" applyBorder="1" applyAlignment="1">
      <alignment horizontal="center" vertical="center"/>
    </xf>
    <xf numFmtId="9" fontId="4" fillId="6" borderId="112" xfId="0" applyNumberFormat="1" applyFont="1" applyFill="1" applyBorder="1" applyAlignment="1">
      <alignment horizontal="center" vertical="center"/>
    </xf>
    <xf numFmtId="0" fontId="3" fillId="8" borderId="44" xfId="0" applyFont="1" applyFill="1" applyBorder="1" applyAlignment="1">
      <alignment horizontal="center" vertical="center"/>
    </xf>
    <xf numFmtId="0" fontId="35" fillId="4" borderId="23"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2" fillId="4" borderId="34" xfId="0" applyFont="1" applyFill="1" applyBorder="1" applyAlignment="1">
      <alignment horizontal="center" vertical="center" wrapText="1"/>
    </xf>
    <xf numFmtId="9" fontId="4" fillId="2" borderId="46" xfId="0" applyNumberFormat="1" applyFont="1" applyFill="1" applyBorder="1" applyAlignment="1">
      <alignment horizontal="center" vertical="center"/>
    </xf>
    <xf numFmtId="0" fontId="3" fillId="5" borderId="43" xfId="0" applyFont="1" applyFill="1" applyBorder="1" applyAlignment="1">
      <alignment horizontal="center" vertical="center"/>
    </xf>
    <xf numFmtId="0" fontId="33" fillId="0" borderId="43" xfId="0" applyFont="1" applyBorder="1" applyAlignment="1">
      <alignment horizontal="center" vertical="center"/>
    </xf>
    <xf numFmtId="0" fontId="35" fillId="4" borderId="84" xfId="0" applyFont="1" applyFill="1" applyBorder="1" applyAlignment="1" applyProtection="1">
      <alignment horizontal="center" vertical="center" wrapText="1"/>
      <protection locked="0"/>
    </xf>
    <xf numFmtId="0" fontId="15" fillId="2" borderId="0" xfId="0" applyFont="1" applyFill="1" applyAlignment="1">
      <alignment vertical="center"/>
    </xf>
    <xf numFmtId="0" fontId="15" fillId="0" borderId="0" xfId="0" applyFont="1" applyAlignment="1">
      <alignment vertical="center"/>
    </xf>
    <xf numFmtId="0" fontId="65" fillId="2" borderId="1" xfId="0" applyFont="1" applyFill="1" applyBorder="1" applyAlignment="1">
      <alignment horizontal="center" vertical="center" wrapText="1"/>
    </xf>
    <xf numFmtId="0" fontId="55" fillId="2" borderId="1" xfId="0" applyFont="1" applyFill="1" applyBorder="1" applyAlignment="1">
      <alignment horizontal="justify" vertical="center" wrapText="1"/>
    </xf>
    <xf numFmtId="14" fontId="55" fillId="2" borderId="1" xfId="0" applyNumberFormat="1" applyFont="1" applyFill="1" applyBorder="1" applyAlignment="1">
      <alignment horizontal="center" vertical="center" wrapText="1"/>
    </xf>
    <xf numFmtId="9" fontId="55" fillId="2" borderId="1" xfId="1" applyFont="1" applyFill="1" applyBorder="1" applyAlignment="1">
      <alignment horizontal="center" vertical="center"/>
    </xf>
    <xf numFmtId="0" fontId="66" fillId="2" borderId="0" xfId="0" applyFont="1" applyFill="1"/>
    <xf numFmtId="9" fontId="45" fillId="2" borderId="108" xfId="1" applyFont="1" applyFill="1" applyBorder="1" applyAlignment="1">
      <alignment horizontal="center" vertical="center"/>
    </xf>
    <xf numFmtId="9" fontId="55" fillId="2" borderId="108" xfId="1" applyFont="1" applyFill="1" applyBorder="1" applyAlignment="1">
      <alignment horizontal="center" vertical="center"/>
    </xf>
    <xf numFmtId="0" fontId="45" fillId="0" borderId="1" xfId="0" applyFont="1" applyBorder="1" applyAlignment="1">
      <alignment horizontal="left" vertical="center" wrapText="1"/>
    </xf>
    <xf numFmtId="9" fontId="45" fillId="2" borderId="1" xfId="0" applyNumberFormat="1" applyFont="1" applyFill="1" applyBorder="1" applyAlignment="1">
      <alignment horizontal="justify" vertical="center" wrapText="1"/>
    </xf>
    <xf numFmtId="0" fontId="7" fillId="4" borderId="1" xfId="0" applyFont="1" applyFill="1" applyBorder="1" applyAlignment="1">
      <alignment horizontal="center" vertical="center" wrapText="1"/>
    </xf>
    <xf numFmtId="9" fontId="5" fillId="0" borderId="107" xfId="0" applyNumberFormat="1" applyFont="1" applyBorder="1" applyAlignment="1">
      <alignment horizontal="center" vertical="center" wrapText="1"/>
    </xf>
    <xf numFmtId="9" fontId="5" fillId="0" borderId="108" xfId="0" applyNumberFormat="1" applyFont="1" applyBorder="1" applyAlignment="1">
      <alignment horizontal="center" vertical="center" wrapText="1"/>
    </xf>
    <xf numFmtId="0" fontId="0" fillId="0" borderId="0" xfId="0" applyBorder="1"/>
    <xf numFmtId="0" fontId="15" fillId="0" borderId="0" xfId="0" applyFont="1" applyBorder="1"/>
    <xf numFmtId="14" fontId="53" fillId="0" borderId="0" xfId="0" applyNumberFormat="1" applyFont="1" applyBorder="1" applyAlignment="1">
      <alignment horizontal="justify" vertical="center" wrapText="1"/>
    </xf>
    <xf numFmtId="0" fontId="7" fillId="4" borderId="116" xfId="0" applyFont="1" applyFill="1" applyBorder="1" applyAlignment="1">
      <alignment horizontal="center" vertical="center" wrapText="1"/>
    </xf>
    <xf numFmtId="14" fontId="5" fillId="0" borderId="1" xfId="0" applyNumberFormat="1" applyFont="1" applyBorder="1" applyAlignment="1">
      <alignment horizontal="justify" vertical="center" wrapText="1"/>
    </xf>
    <xf numFmtId="0" fontId="4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14" fontId="53" fillId="2" borderId="0" xfId="0" applyNumberFormat="1" applyFont="1" applyFill="1" applyBorder="1" applyAlignment="1">
      <alignment horizontal="justify" vertical="center" wrapText="1"/>
    </xf>
    <xf numFmtId="0" fontId="0" fillId="2" borderId="0" xfId="0" applyFill="1"/>
    <xf numFmtId="0" fontId="5" fillId="2" borderId="1" xfId="0" applyFont="1" applyFill="1" applyBorder="1" applyAlignment="1">
      <alignment horizontal="justify" vertical="center" wrapText="1"/>
    </xf>
    <xf numFmtId="14" fontId="5" fillId="2" borderId="1" xfId="0" applyNumberFormat="1" applyFont="1" applyFill="1" applyBorder="1" applyAlignment="1">
      <alignment horizontal="justify" vertical="center" wrapText="1"/>
    </xf>
    <xf numFmtId="9" fontId="5" fillId="2" borderId="108" xfId="0" applyNumberFormat="1" applyFont="1" applyFill="1" applyBorder="1" applyAlignment="1">
      <alignment horizontal="center" vertical="center" wrapText="1"/>
    </xf>
    <xf numFmtId="0" fontId="59" fillId="2" borderId="1" xfId="0" applyFont="1" applyFill="1" applyBorder="1" applyAlignment="1">
      <alignment horizontal="center" vertical="center" wrapText="1"/>
    </xf>
    <xf numFmtId="9" fontId="67" fillId="2" borderId="1" xfId="1" applyFont="1" applyFill="1" applyBorder="1" applyAlignment="1">
      <alignment horizontal="justify" vertical="center" wrapText="1"/>
    </xf>
    <xf numFmtId="0" fontId="3" fillId="8" borderId="120" xfId="0" applyFont="1" applyFill="1" applyBorder="1" applyAlignment="1">
      <alignment horizontal="center" vertical="center"/>
    </xf>
    <xf numFmtId="9" fontId="3" fillId="5" borderId="43" xfId="1" applyFont="1" applyFill="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8" borderId="43" xfId="0" applyFont="1" applyFill="1" applyBorder="1" applyAlignment="1">
      <alignment horizontal="center" vertical="center"/>
    </xf>
    <xf numFmtId="9" fontId="4" fillId="6" borderId="59" xfId="0" applyNumberFormat="1" applyFont="1" applyFill="1" applyBorder="1" applyAlignment="1">
      <alignment horizontal="center" vertical="center"/>
    </xf>
    <xf numFmtId="0" fontId="3" fillId="0" borderId="61" xfId="0" applyFont="1" applyBorder="1" applyAlignment="1">
      <alignment horizontal="center" vertical="center"/>
    </xf>
    <xf numFmtId="0" fontId="3" fillId="8" borderId="61" xfId="0" applyFont="1" applyFill="1" applyBorder="1" applyAlignment="1">
      <alignment horizontal="center" vertical="center"/>
    </xf>
    <xf numFmtId="9" fontId="3" fillId="5" borderId="126" xfId="1" applyFont="1" applyFill="1" applyBorder="1" applyAlignment="1">
      <alignment horizontal="center" vertical="center"/>
    </xf>
    <xf numFmtId="9" fontId="3" fillId="5" borderId="127" xfId="1" applyFont="1" applyFill="1" applyBorder="1" applyAlignment="1">
      <alignment horizontal="center" vertical="center"/>
    </xf>
    <xf numFmtId="9" fontId="3" fillId="8" borderId="128" xfId="0" applyNumberFormat="1" applyFont="1" applyFill="1" applyBorder="1" applyAlignment="1">
      <alignment horizontal="center" vertical="center"/>
    </xf>
    <xf numFmtId="9" fontId="4" fillId="6" borderId="129" xfId="0" applyNumberFormat="1" applyFont="1" applyFill="1" applyBorder="1" applyAlignment="1">
      <alignment horizontal="center" vertical="center"/>
    </xf>
    <xf numFmtId="0" fontId="3" fillId="0" borderId="42" xfId="0" applyFont="1" applyBorder="1" applyAlignment="1">
      <alignment horizontal="center" vertical="center"/>
    </xf>
    <xf numFmtId="0" fontId="3" fillId="8" borderId="42" xfId="0" applyFont="1" applyFill="1" applyBorder="1" applyAlignment="1">
      <alignment horizontal="center" vertical="center"/>
    </xf>
    <xf numFmtId="9" fontId="3" fillId="0" borderId="43" xfId="0" applyNumberFormat="1" applyFont="1" applyBorder="1" applyAlignment="1">
      <alignment horizontal="center" vertical="center"/>
    </xf>
    <xf numFmtId="9" fontId="3" fillId="12" borderId="43" xfId="0" applyNumberFormat="1" applyFont="1" applyFill="1" applyBorder="1" applyAlignment="1">
      <alignment horizontal="center" vertical="center"/>
    </xf>
    <xf numFmtId="9" fontId="4" fillId="8" borderId="43" xfId="0" applyNumberFormat="1" applyFont="1" applyFill="1" applyBorder="1" applyAlignment="1">
      <alignment horizontal="center" vertical="center"/>
    </xf>
    <xf numFmtId="0" fontId="3" fillId="2" borderId="131" xfId="0" applyFont="1" applyFill="1" applyBorder="1" applyAlignment="1">
      <alignment horizontal="center" vertical="center"/>
    </xf>
    <xf numFmtId="9" fontId="4" fillId="6" borderId="132" xfId="0" applyNumberFormat="1" applyFont="1" applyFill="1" applyBorder="1" applyAlignment="1">
      <alignment horizontal="center" vertical="center"/>
    </xf>
    <xf numFmtId="0" fontId="3" fillId="0" borderId="132" xfId="0" applyFont="1" applyBorder="1" applyAlignment="1">
      <alignment horizontal="center" vertical="center"/>
    </xf>
    <xf numFmtId="9" fontId="4" fillId="11" borderId="133" xfId="0" applyNumberFormat="1" applyFont="1" applyFill="1" applyBorder="1" applyAlignment="1">
      <alignment horizontal="center" vertical="center"/>
    </xf>
    <xf numFmtId="0" fontId="3" fillId="0" borderId="134" xfId="0" applyFont="1" applyBorder="1" applyAlignment="1">
      <alignment horizontal="center" vertical="center"/>
    </xf>
    <xf numFmtId="9" fontId="4" fillId="6" borderId="135" xfId="0" applyNumberFormat="1" applyFont="1" applyFill="1" applyBorder="1" applyAlignment="1">
      <alignment horizontal="center" vertical="center"/>
    </xf>
    <xf numFmtId="9" fontId="3" fillId="0" borderId="132" xfId="0" applyNumberFormat="1" applyFont="1" applyBorder="1" applyAlignment="1">
      <alignment horizontal="center" vertical="center"/>
    </xf>
    <xf numFmtId="9" fontId="4" fillId="6" borderId="133" xfId="0" applyNumberFormat="1" applyFont="1" applyFill="1" applyBorder="1" applyAlignment="1">
      <alignment horizontal="center" vertical="center"/>
    </xf>
    <xf numFmtId="9" fontId="4" fillId="11" borderId="132" xfId="0" applyNumberFormat="1" applyFont="1" applyFill="1" applyBorder="1" applyAlignment="1">
      <alignment horizontal="center" vertical="center"/>
    </xf>
    <xf numFmtId="0" fontId="5" fillId="0" borderId="132" xfId="0" applyFont="1" applyBorder="1" applyAlignment="1">
      <alignment horizontal="center" vertical="center"/>
    </xf>
    <xf numFmtId="0" fontId="4" fillId="0" borderId="132" xfId="0" applyFont="1" applyBorder="1" applyAlignment="1">
      <alignment horizontal="center" vertical="center"/>
    </xf>
    <xf numFmtId="0" fontId="3" fillId="0" borderId="131" xfId="0" applyFont="1" applyBorder="1" applyAlignment="1">
      <alignment horizontal="center" vertical="center"/>
    </xf>
    <xf numFmtId="9" fontId="3" fillId="0" borderId="132" xfId="1" applyFont="1" applyBorder="1" applyAlignment="1">
      <alignment horizontal="center" vertical="center"/>
    </xf>
    <xf numFmtId="0" fontId="3" fillId="2" borderId="132" xfId="0" applyFont="1" applyFill="1" applyBorder="1" applyAlignment="1">
      <alignment horizontal="center" vertical="center"/>
    </xf>
    <xf numFmtId="0" fontId="33" fillId="2" borderId="43" xfId="0" applyFont="1" applyFill="1" applyBorder="1" applyAlignment="1">
      <alignment horizontal="center" vertical="center"/>
    </xf>
    <xf numFmtId="0" fontId="33" fillId="8" borderId="43" xfId="0" applyFont="1" applyFill="1" applyBorder="1" applyAlignment="1">
      <alignment horizontal="center" vertical="center"/>
    </xf>
    <xf numFmtId="0" fontId="33" fillId="0" borderId="47" xfId="0" applyFont="1" applyBorder="1" applyAlignment="1">
      <alignment horizontal="center" vertical="center"/>
    </xf>
    <xf numFmtId="0" fontId="33" fillId="12" borderId="43" xfId="0" applyFont="1" applyFill="1" applyBorder="1" applyAlignment="1">
      <alignment horizontal="center" vertical="center"/>
    </xf>
    <xf numFmtId="0" fontId="33" fillId="0" borderId="44" xfId="0" applyFont="1" applyBorder="1" applyAlignment="1">
      <alignment horizontal="center" vertical="center"/>
    </xf>
    <xf numFmtId="0" fontId="33" fillId="5" borderId="43" xfId="0" applyFont="1" applyFill="1" applyBorder="1" applyAlignment="1">
      <alignment horizontal="center" vertical="center"/>
    </xf>
    <xf numFmtId="41" fontId="33" fillId="0" borderId="43" xfId="4" applyFont="1" applyFill="1" applyBorder="1" applyAlignment="1">
      <alignment horizontal="center" vertical="center"/>
    </xf>
    <xf numFmtId="9" fontId="34" fillId="6" borderId="148" xfId="0" applyNumberFormat="1" applyFont="1" applyFill="1" applyBorder="1" applyAlignment="1">
      <alignment horizontal="center" vertical="center"/>
    </xf>
    <xf numFmtId="0" fontId="34" fillId="2" borderId="0" xfId="0" applyFont="1" applyFill="1" applyAlignment="1">
      <alignment horizontal="right" vertical="center"/>
    </xf>
    <xf numFmtId="0" fontId="33" fillId="2" borderId="0" xfId="0" applyFont="1" applyFill="1" applyAlignment="1">
      <alignment horizontal="center" vertical="center"/>
    </xf>
    <xf numFmtId="0" fontId="33" fillId="0" borderId="138" xfId="0" applyFont="1" applyBorder="1" applyAlignment="1">
      <alignment horizontal="center" vertical="center"/>
    </xf>
    <xf numFmtId="9" fontId="34" fillId="6" borderId="138" xfId="0" applyNumberFormat="1" applyFont="1" applyFill="1" applyBorder="1" applyAlignment="1">
      <alignment horizontal="center" vertical="center"/>
    </xf>
    <xf numFmtId="9" fontId="34" fillId="0" borderId="138" xfId="0" applyNumberFormat="1" applyFont="1" applyBorder="1" applyAlignment="1">
      <alignment horizontal="center" vertical="center"/>
    </xf>
    <xf numFmtId="41" fontId="33" fillId="0" borderId="138" xfId="4" applyFont="1" applyFill="1" applyBorder="1" applyAlignment="1">
      <alignment horizontal="center" vertical="center"/>
    </xf>
    <xf numFmtId="0" fontId="33" fillId="2" borderId="0" xfId="0" applyFont="1" applyFill="1" applyAlignment="1">
      <alignment horizontal="center" vertical="center" wrapText="1"/>
    </xf>
    <xf numFmtId="0" fontId="3" fillId="0" borderId="132" xfId="0" applyFont="1" applyBorder="1" applyAlignment="1">
      <alignment horizontal="center" vertical="center"/>
    </xf>
    <xf numFmtId="0" fontId="33" fillId="0" borderId="138" xfId="0" applyFont="1" applyBorder="1" applyAlignment="1">
      <alignment horizontal="center" vertical="center"/>
    </xf>
    <xf numFmtId="9" fontId="71" fillId="2" borderId="108"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9" fontId="0" fillId="0" borderId="0" xfId="1" applyFont="1"/>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4" fillId="2" borderId="17" xfId="0" applyFont="1" applyFill="1" applyBorder="1" applyAlignment="1">
      <alignment horizontal="center" vertical="center"/>
    </xf>
    <xf numFmtId="0" fontId="9" fillId="4" borderId="1" xfId="0" applyFont="1" applyFill="1" applyBorder="1" applyAlignment="1">
      <alignment horizontal="center" vertical="center" wrapText="1"/>
    </xf>
    <xf numFmtId="0" fontId="16" fillId="0" borderId="3" xfId="0" applyFont="1" applyBorder="1" applyAlignment="1">
      <alignment horizontal="center" vertical="center" wrapText="1"/>
    </xf>
    <xf numFmtId="0" fontId="59" fillId="0" borderId="1" xfId="0" applyFont="1" applyBorder="1" applyAlignment="1">
      <alignment horizontal="center" vertical="center"/>
    </xf>
    <xf numFmtId="0" fontId="35" fillId="4" borderId="10" xfId="0" applyFont="1" applyFill="1" applyBorder="1" applyAlignment="1" applyProtection="1">
      <alignment horizontal="center" vertical="center" wrapText="1"/>
      <protection locked="0"/>
    </xf>
    <xf numFmtId="0" fontId="35" fillId="4" borderId="84" xfId="0" applyFont="1" applyFill="1" applyBorder="1" applyAlignment="1" applyProtection="1">
      <alignment horizontal="center" vertical="center" wrapText="1"/>
      <protection locked="0"/>
    </xf>
    <xf numFmtId="0" fontId="35" fillId="4" borderId="9" xfId="0" applyFont="1" applyFill="1" applyBorder="1" applyAlignment="1" applyProtection="1">
      <alignment horizontal="center" vertical="center" wrapText="1"/>
      <protection locked="0"/>
    </xf>
    <xf numFmtId="0" fontId="15" fillId="2" borderId="0" xfId="0" applyFont="1" applyFill="1" applyAlignment="1">
      <alignment horizontal="center"/>
    </xf>
    <xf numFmtId="0" fontId="38" fillId="4" borderId="103" xfId="0" applyFont="1" applyFill="1" applyBorder="1" applyAlignment="1" applyProtection="1">
      <alignment horizontal="center" vertical="center" wrapText="1"/>
      <protection locked="0"/>
    </xf>
    <xf numFmtId="0" fontId="38" fillId="4" borderId="0" xfId="0" applyFont="1" applyFill="1" applyAlignment="1" applyProtection="1">
      <alignment horizontal="center" vertical="center" wrapText="1"/>
      <protection locked="0"/>
    </xf>
    <xf numFmtId="0" fontId="35" fillId="4" borderId="23" xfId="0" applyFont="1" applyFill="1" applyBorder="1" applyAlignment="1" applyProtection="1">
      <alignment horizontal="center" vertical="center" wrapText="1"/>
      <protection locked="0"/>
    </xf>
    <xf numFmtId="0" fontId="35" fillId="4" borderId="24" xfId="0" applyFont="1" applyFill="1" applyBorder="1" applyAlignment="1" applyProtection="1">
      <alignment horizontal="center" vertical="center" wrapText="1"/>
      <protection locked="0"/>
    </xf>
    <xf numFmtId="0" fontId="5" fillId="2" borderId="143" xfId="0" applyFont="1" applyFill="1" applyBorder="1" applyAlignment="1">
      <alignment horizontal="left" vertical="center" wrapText="1"/>
    </xf>
    <xf numFmtId="0" fontId="5" fillId="2" borderId="144" xfId="0" applyFont="1" applyFill="1" applyBorder="1" applyAlignment="1">
      <alignment horizontal="left" vertical="center" wrapText="1"/>
    </xf>
    <xf numFmtId="0" fontId="3" fillId="5" borderId="44" xfId="0" applyFont="1" applyFill="1" applyBorder="1" applyAlignment="1">
      <alignment horizontal="center" vertical="center"/>
    </xf>
    <xf numFmtId="0" fontId="3" fillId="5" borderId="47" xfId="0" applyFont="1" applyFill="1" applyBorder="1" applyAlignment="1">
      <alignment horizontal="center" vertical="center"/>
    </xf>
    <xf numFmtId="0" fontId="64" fillId="2" borderId="51" xfId="0" applyFont="1" applyFill="1" applyBorder="1" applyAlignment="1">
      <alignment horizontal="justify" vertical="center" wrapText="1"/>
    </xf>
    <xf numFmtId="0" fontId="64" fillId="2" borderId="53" xfId="0" applyFont="1" applyFill="1" applyBorder="1" applyAlignment="1">
      <alignment horizontal="justify" vertical="center" wrapText="1"/>
    </xf>
    <xf numFmtId="0" fontId="3" fillId="2" borderId="53"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20" fillId="0" borderId="50" xfId="0" applyFont="1" applyFill="1" applyBorder="1" applyAlignment="1">
      <alignment horizontal="center" vertical="center" textRotation="90"/>
    </xf>
    <xf numFmtId="0" fontId="20" fillId="0" borderId="52" xfId="0" applyFont="1" applyFill="1" applyBorder="1" applyAlignment="1">
      <alignment horizontal="center" vertical="center" textRotation="90"/>
    </xf>
    <xf numFmtId="0" fontId="20" fillId="0" borderId="54" xfId="0" applyFont="1" applyFill="1" applyBorder="1" applyAlignment="1">
      <alignment horizontal="center" vertical="center" textRotation="90"/>
    </xf>
    <xf numFmtId="0" fontId="53" fillId="2" borderId="51" xfId="0" applyFont="1" applyFill="1" applyBorder="1" applyAlignment="1">
      <alignment horizontal="left" vertical="center" wrapText="1"/>
    </xf>
    <xf numFmtId="0" fontId="53" fillId="2" borderId="53" xfId="0" applyFont="1" applyFill="1" applyBorder="1" applyAlignment="1">
      <alignment horizontal="left" vertical="center" wrapText="1"/>
    </xf>
    <xf numFmtId="0" fontId="3" fillId="2" borderId="51"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53" xfId="0" applyFont="1" applyFill="1" applyBorder="1" applyAlignment="1">
      <alignment horizontal="center" vertical="center" wrapText="1"/>
    </xf>
    <xf numFmtId="14" fontId="3" fillId="2" borderId="46" xfId="0" applyNumberFormat="1" applyFont="1" applyFill="1" applyBorder="1" applyAlignment="1">
      <alignment horizontal="center" vertical="center"/>
    </xf>
    <xf numFmtId="14" fontId="3" fillId="2" borderId="4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4" fontId="3" fillId="2" borderId="61" xfId="0" applyNumberFormat="1" applyFont="1" applyFill="1" applyBorder="1" applyAlignment="1">
      <alignment horizontal="center" vertical="center"/>
    </xf>
    <xf numFmtId="0" fontId="3" fillId="2" borderId="43" xfId="0" applyFont="1" applyFill="1" applyBorder="1" applyAlignment="1">
      <alignment horizontal="center" vertical="center"/>
    </xf>
    <xf numFmtId="0" fontId="3" fillId="2" borderId="138" xfId="0" applyFont="1" applyFill="1" applyBorder="1" applyAlignment="1">
      <alignment horizontal="left" vertical="center" wrapText="1"/>
    </xf>
    <xf numFmtId="0" fontId="3" fillId="2" borderId="139" xfId="0" applyFont="1" applyFill="1" applyBorder="1" applyAlignment="1">
      <alignment horizontal="left" vertical="center" wrapText="1"/>
    </xf>
    <xf numFmtId="14" fontId="3" fillId="2" borderId="48" xfId="0" applyNumberFormat="1" applyFont="1" applyFill="1" applyBorder="1" applyAlignment="1">
      <alignment horizontal="center" vertical="center"/>
    </xf>
    <xf numFmtId="0" fontId="3" fillId="2" borderId="140" xfId="0" applyFont="1" applyFill="1" applyBorder="1" applyAlignment="1">
      <alignment horizontal="left" vertical="center" wrapText="1"/>
    </xf>
    <xf numFmtId="0" fontId="3" fillId="2" borderId="141" xfId="0" applyFont="1" applyFill="1" applyBorder="1" applyAlignment="1">
      <alignment horizontal="left" vertical="center" wrapText="1"/>
    </xf>
    <xf numFmtId="0" fontId="3" fillId="5" borderId="55" xfId="0" applyFont="1" applyFill="1" applyBorder="1" applyAlignment="1">
      <alignment horizontal="center" vertical="center" wrapText="1"/>
    </xf>
    <xf numFmtId="0" fontId="2" fillId="2" borderId="53" xfId="0" applyFont="1" applyFill="1" applyBorder="1" applyAlignment="1">
      <alignment horizontal="justify" vertical="center" wrapText="1"/>
    </xf>
    <xf numFmtId="0" fontId="2" fillId="2" borderId="55" xfId="0" applyFont="1" applyFill="1" applyBorder="1" applyAlignment="1">
      <alignment horizontal="justify" vertical="center" wrapText="1"/>
    </xf>
    <xf numFmtId="0" fontId="5" fillId="2" borderId="38" xfId="0" applyFont="1" applyFill="1" applyBorder="1" applyAlignment="1">
      <alignment horizontal="justify" vertical="center" wrapText="1"/>
    </xf>
    <xf numFmtId="0" fontId="5" fillId="2" borderId="42" xfId="0" applyFont="1" applyFill="1" applyBorder="1" applyAlignment="1">
      <alignment horizontal="justify" vertical="center" wrapText="1"/>
    </xf>
    <xf numFmtId="0" fontId="3" fillId="2" borderId="38" xfId="0" applyFont="1" applyFill="1" applyBorder="1" applyAlignment="1">
      <alignment horizontal="justify" vertical="center" wrapText="1"/>
    </xf>
    <xf numFmtId="0" fontId="3" fillId="2" borderId="42" xfId="0" applyFont="1" applyFill="1" applyBorder="1" applyAlignment="1">
      <alignment horizontal="justify" vertical="center" wrapText="1"/>
    </xf>
    <xf numFmtId="0" fontId="3" fillId="2" borderId="38"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2" fillId="2" borderId="46" xfId="0" applyFont="1" applyFill="1" applyBorder="1" applyAlignment="1">
      <alignment horizontal="justify" vertical="center" wrapText="1"/>
    </xf>
    <xf numFmtId="0" fontId="2" fillId="2" borderId="48" xfId="0" applyFont="1" applyFill="1" applyBorder="1" applyAlignment="1">
      <alignment horizontal="justify" vertical="center" wrapText="1"/>
    </xf>
    <xf numFmtId="0" fontId="2" fillId="2" borderId="51" xfId="0" applyFont="1" applyFill="1" applyBorder="1" applyAlignment="1">
      <alignment horizontal="justify" vertical="center" wrapText="1"/>
    </xf>
    <xf numFmtId="9" fontId="18" fillId="9" borderId="72" xfId="0" applyNumberFormat="1" applyFont="1" applyFill="1" applyBorder="1" applyAlignment="1">
      <alignment horizontal="center" vertical="center"/>
    </xf>
    <xf numFmtId="9" fontId="18" fillId="9" borderId="73" xfId="0" applyNumberFormat="1" applyFont="1" applyFill="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18" fillId="4" borderId="30" xfId="0" applyFont="1" applyFill="1" applyBorder="1" applyAlignment="1">
      <alignment horizontal="center" vertical="center" wrapText="1"/>
    </xf>
    <xf numFmtId="0" fontId="18" fillId="4" borderId="33" xfId="0" applyFont="1" applyFill="1" applyBorder="1" applyAlignment="1">
      <alignment horizontal="center" vertical="center" wrapText="1"/>
    </xf>
    <xf numFmtId="9" fontId="4" fillId="6" borderId="113" xfId="0" applyNumberFormat="1" applyFont="1" applyFill="1" applyBorder="1" applyAlignment="1">
      <alignment horizontal="center" vertical="center"/>
    </xf>
    <xf numFmtId="9" fontId="4" fillId="6" borderId="130" xfId="0" applyNumberFormat="1" applyFont="1" applyFill="1" applyBorder="1" applyAlignment="1">
      <alignment horizontal="center" vertical="center"/>
    </xf>
    <xf numFmtId="14" fontId="3" fillId="2" borderId="43" xfId="0" applyNumberFormat="1" applyFont="1" applyFill="1" applyBorder="1" applyAlignment="1">
      <alignment horizontal="center" vertical="center"/>
    </xf>
    <xf numFmtId="14" fontId="3" fillId="2" borderId="59"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2" borderId="42" xfId="0" applyFont="1" applyFill="1" applyBorder="1" applyAlignment="1">
      <alignment horizontal="justify" vertical="center" wrapText="1"/>
    </xf>
    <xf numFmtId="9" fontId="4" fillId="6" borderId="44" xfId="0" applyNumberFormat="1" applyFont="1" applyFill="1" applyBorder="1" applyAlignment="1">
      <alignment horizontal="center" vertical="center"/>
    </xf>
    <xf numFmtId="9" fontId="4" fillId="6" borderId="47" xfId="0" applyNumberFormat="1" applyFont="1" applyFill="1" applyBorder="1" applyAlignment="1">
      <alignment horizontal="center" vertical="center"/>
    </xf>
    <xf numFmtId="0" fontId="3" fillId="2" borderId="43" xfId="0" applyFont="1" applyFill="1" applyBorder="1" applyAlignment="1">
      <alignment horizontal="center" vertical="center" wrapTex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2" borderId="44" xfId="0" applyFont="1" applyFill="1" applyBorder="1" applyAlignment="1">
      <alignment horizontal="center" vertical="center" wrapText="1"/>
    </xf>
    <xf numFmtId="14" fontId="3" fillId="2" borderId="47" xfId="0" applyNumberFormat="1" applyFont="1" applyFill="1" applyBorder="1" applyAlignment="1">
      <alignment horizontal="center" vertical="center"/>
    </xf>
    <xf numFmtId="0" fontId="3" fillId="2" borderId="125"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61" xfId="0" applyFont="1" applyFill="1" applyBorder="1" applyAlignment="1">
      <alignment horizontal="center" vertical="center" wrapText="1"/>
    </xf>
    <xf numFmtId="0" fontId="3" fillId="5" borderId="62" xfId="0" applyFont="1" applyFill="1" applyBorder="1" applyAlignment="1">
      <alignment horizontal="center" vertical="center"/>
    </xf>
    <xf numFmtId="0" fontId="3" fillId="5" borderId="122" xfId="0" applyFont="1" applyFill="1" applyBorder="1" applyAlignment="1">
      <alignment horizontal="center" vertical="center"/>
    </xf>
    <xf numFmtId="0" fontId="3" fillId="0" borderId="1" xfId="0" applyFont="1" applyFill="1" applyBorder="1" applyAlignment="1">
      <alignment horizontal="center" vertical="center" wrapText="1"/>
    </xf>
    <xf numFmtId="0" fontId="18" fillId="4" borderId="31"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20" fillId="2" borderId="37" xfId="0" applyFont="1" applyFill="1" applyBorder="1" applyAlignment="1">
      <alignment horizontal="center" vertical="center" textRotation="90"/>
    </xf>
    <xf numFmtId="0" fontId="20" fillId="2" borderId="41" xfId="0" applyFont="1" applyFill="1" applyBorder="1" applyAlignment="1">
      <alignment horizontal="center" vertical="center" textRotation="90"/>
    </xf>
    <xf numFmtId="0" fontId="3" fillId="5" borderId="38"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22" fillId="4" borderId="31" xfId="0" applyFont="1" applyFill="1" applyBorder="1" applyAlignment="1">
      <alignment horizontal="center" vertical="center"/>
    </xf>
    <xf numFmtId="0" fontId="22" fillId="4" borderId="34" xfId="0" applyFont="1" applyFill="1" applyBorder="1" applyAlignment="1">
      <alignment horizontal="center" vertical="center"/>
    </xf>
    <xf numFmtId="14" fontId="3" fillId="2" borderId="12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2" borderId="136" xfId="0" applyFont="1" applyFill="1" applyBorder="1" applyAlignment="1">
      <alignment horizontal="left" vertical="top" wrapText="1"/>
    </xf>
    <xf numFmtId="0" fontId="3" fillId="2" borderId="137" xfId="0" applyFont="1" applyFill="1" applyBorder="1" applyAlignment="1">
      <alignment horizontal="left" vertical="top" wrapText="1"/>
    </xf>
    <xf numFmtId="0" fontId="69" fillId="2" borderId="105" xfId="5" applyFont="1" applyFill="1" applyBorder="1" applyAlignment="1">
      <alignment horizontal="left" vertical="top" wrapText="1"/>
    </xf>
    <xf numFmtId="0" fontId="69" fillId="2" borderId="45" xfId="5" applyFont="1" applyFill="1" applyBorder="1" applyAlignment="1">
      <alignment horizontal="left" vertical="top" wrapText="1"/>
    </xf>
    <xf numFmtId="0" fontId="3" fillId="2" borderId="46"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5" borderId="46"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2" borderId="142" xfId="0" applyFont="1" applyFill="1" applyBorder="1" applyAlignment="1">
      <alignment horizontal="left" vertical="center" wrapText="1"/>
    </xf>
    <xf numFmtId="0" fontId="3" fillId="2" borderId="145" xfId="0" applyFont="1" applyFill="1" applyBorder="1" applyAlignment="1">
      <alignment horizontal="left" vertical="center" wrapText="1"/>
    </xf>
    <xf numFmtId="0" fontId="3" fillId="2" borderId="139" xfId="0" applyFont="1" applyFill="1" applyBorder="1" applyAlignment="1">
      <alignment horizontal="left" vertical="center"/>
    </xf>
    <xf numFmtId="9" fontId="3" fillId="0" borderId="131" xfId="0" applyNumberFormat="1" applyFont="1" applyBorder="1" applyAlignment="1">
      <alignment horizontal="center" vertical="center"/>
    </xf>
    <xf numFmtId="0" fontId="3" fillId="0" borderId="132" xfId="0" applyFont="1" applyBorder="1" applyAlignment="1">
      <alignment horizontal="center" vertical="center"/>
    </xf>
    <xf numFmtId="0" fontId="3" fillId="2" borderId="146" xfId="0" applyFont="1" applyFill="1" applyBorder="1" applyAlignment="1">
      <alignment horizontal="left" vertical="center" wrapText="1"/>
    </xf>
    <xf numFmtId="0" fontId="3" fillId="5" borderId="43" xfId="0" applyFont="1" applyFill="1" applyBorder="1" applyAlignment="1">
      <alignment horizontal="center" vertical="center"/>
    </xf>
    <xf numFmtId="0" fontId="2" fillId="2" borderId="43"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3" fillId="2" borderId="40" xfId="0" applyFont="1" applyFill="1" applyBorder="1" applyAlignment="1">
      <alignment horizontal="center" vertical="center" wrapText="1"/>
    </xf>
    <xf numFmtId="9" fontId="3" fillId="5" borderId="61" xfId="1" applyFont="1" applyFill="1" applyBorder="1" applyAlignment="1">
      <alignment horizontal="center" vertical="center"/>
    </xf>
    <xf numFmtId="9" fontId="3" fillId="5" borderId="43" xfId="1" applyFont="1" applyFill="1" applyBorder="1" applyAlignment="1">
      <alignment horizontal="center" vertical="center"/>
    </xf>
    <xf numFmtId="0" fontId="3" fillId="0" borderId="61" xfId="0" applyFont="1" applyBorder="1" applyAlignment="1">
      <alignment horizontal="center" vertical="center"/>
    </xf>
    <xf numFmtId="0" fontId="3" fillId="0" borderId="43" xfId="0" applyFont="1" applyBorder="1" applyAlignment="1">
      <alignment horizontal="center" vertical="center"/>
    </xf>
    <xf numFmtId="0" fontId="3" fillId="8" borderId="61" xfId="0" applyFont="1" applyFill="1" applyBorder="1" applyAlignment="1">
      <alignment horizontal="center" vertical="center"/>
    </xf>
    <xf numFmtId="0" fontId="3" fillId="8" borderId="43" xfId="0" applyFont="1" applyFill="1" applyBorder="1" applyAlignment="1">
      <alignment horizontal="center" vertical="center"/>
    </xf>
    <xf numFmtId="0" fontId="2" fillId="0" borderId="1" xfId="0" applyFont="1" applyFill="1" applyBorder="1" applyAlignment="1">
      <alignment horizontal="justify" vertical="center" wrapText="1"/>
    </xf>
    <xf numFmtId="0" fontId="3" fillId="0" borderId="4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2" borderId="59" xfId="0" applyFont="1" applyFill="1" applyBorder="1" applyAlignment="1">
      <alignment horizontal="center" vertical="center"/>
    </xf>
    <xf numFmtId="0" fontId="53" fillId="2" borderId="43" xfId="0" applyFont="1" applyFill="1" applyBorder="1" applyAlignment="1">
      <alignment horizontal="left" vertical="center" wrapText="1"/>
    </xf>
    <xf numFmtId="0" fontId="3" fillId="5" borderId="43" xfId="0" applyFont="1" applyFill="1" applyBorder="1" applyAlignment="1">
      <alignment horizontal="center" vertical="center" wrapText="1"/>
    </xf>
    <xf numFmtId="0" fontId="5" fillId="2" borderId="138" xfId="0" applyFont="1" applyFill="1" applyBorder="1" applyAlignment="1">
      <alignment horizontal="left" vertical="center" wrapText="1"/>
    </xf>
    <xf numFmtId="0" fontId="3" fillId="7" borderId="44" xfId="0" applyFont="1" applyFill="1" applyBorder="1" applyAlignment="1">
      <alignment horizontal="center" vertical="center"/>
    </xf>
    <xf numFmtId="0" fontId="3" fillId="7" borderId="114" xfId="0" applyFont="1" applyFill="1" applyBorder="1" applyAlignment="1">
      <alignment horizontal="center" vertical="center"/>
    </xf>
    <xf numFmtId="0" fontId="3" fillId="7" borderId="47" xfId="0" applyFont="1" applyFill="1" applyBorder="1" applyAlignment="1">
      <alignment horizontal="center" vertical="center"/>
    </xf>
    <xf numFmtId="0" fontId="14" fillId="2" borderId="43" xfId="0" applyFont="1" applyFill="1" applyBorder="1" applyAlignment="1">
      <alignment horizontal="justify" vertical="center" wrapText="1"/>
    </xf>
    <xf numFmtId="0" fontId="14" fillId="2" borderId="46" xfId="0" applyFont="1" applyFill="1" applyBorder="1" applyAlignment="1">
      <alignment horizontal="justify" vertical="center" wrapText="1"/>
    </xf>
    <xf numFmtId="0" fontId="3" fillId="5" borderId="113"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2" xfId="0" applyFont="1" applyFill="1" applyBorder="1" applyAlignment="1">
      <alignment horizontal="center" vertical="center"/>
    </xf>
    <xf numFmtId="14" fontId="3" fillId="0" borderId="43" xfId="0" applyNumberFormat="1" applyFont="1" applyBorder="1" applyAlignment="1">
      <alignment horizontal="center" vertical="center"/>
    </xf>
    <xf numFmtId="0" fontId="3" fillId="0" borderId="59" xfId="0" applyFont="1" applyBorder="1" applyAlignment="1">
      <alignment horizontal="center" vertical="center"/>
    </xf>
    <xf numFmtId="0" fontId="64" fillId="2" borderId="46"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0" fillId="0" borderId="56" xfId="0" applyFont="1" applyFill="1" applyBorder="1" applyAlignment="1">
      <alignment horizontal="center" vertical="center" textRotation="90" wrapText="1"/>
    </xf>
    <xf numFmtId="0" fontId="20" fillId="0" borderId="57" xfId="0" applyFont="1" applyFill="1" applyBorder="1" applyAlignment="1">
      <alignment horizontal="center" vertical="center" textRotation="90" wrapText="1"/>
    </xf>
    <xf numFmtId="0" fontId="20" fillId="0" borderId="58" xfId="0" applyFont="1" applyFill="1" applyBorder="1" applyAlignment="1">
      <alignment horizontal="center" vertical="center" textRotation="90" wrapText="1"/>
    </xf>
    <xf numFmtId="0" fontId="3" fillId="0" borderId="4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20" fillId="0" borderId="60" xfId="0" applyFont="1" applyFill="1" applyBorder="1" applyAlignment="1">
      <alignment horizontal="center" vertical="center" textRotation="90"/>
    </xf>
    <xf numFmtId="0" fontId="20" fillId="0" borderId="57" xfId="0" applyFont="1" applyFill="1" applyBorder="1" applyAlignment="1">
      <alignment horizontal="center" vertical="center" textRotation="90"/>
    </xf>
    <xf numFmtId="0" fontId="20" fillId="0" borderId="68" xfId="0" applyFont="1" applyFill="1" applyBorder="1" applyAlignment="1">
      <alignment horizontal="center" vertical="center" textRotation="90"/>
    </xf>
    <xf numFmtId="0" fontId="3" fillId="2" borderId="61" xfId="0" applyFont="1" applyFill="1" applyBorder="1" applyAlignment="1">
      <alignment horizontal="center" vertical="center"/>
    </xf>
    <xf numFmtId="0" fontId="3" fillId="5"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6" xfId="0" applyFont="1" applyFill="1" applyBorder="1" applyAlignment="1">
      <alignment horizontal="center" vertical="center"/>
    </xf>
    <xf numFmtId="0" fontId="3" fillId="2" borderId="42" xfId="0"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3" fillId="2" borderId="124" xfId="0" applyFont="1" applyFill="1" applyBorder="1" applyAlignment="1">
      <alignment horizontal="center" vertical="center" wrapText="1"/>
    </xf>
    <xf numFmtId="0" fontId="3" fillId="5" borderId="117" xfId="0" applyFont="1" applyFill="1" applyBorder="1" applyAlignment="1">
      <alignment horizontal="center" vertical="center"/>
    </xf>
    <xf numFmtId="0" fontId="3" fillId="5" borderId="118" xfId="0" applyFont="1" applyFill="1" applyBorder="1" applyAlignment="1">
      <alignment horizontal="center" vertical="center"/>
    </xf>
    <xf numFmtId="0" fontId="3" fillId="5" borderId="119" xfId="0" applyFont="1" applyFill="1" applyBorder="1" applyAlignment="1">
      <alignment horizontal="center" vertical="center"/>
    </xf>
    <xf numFmtId="0" fontId="3" fillId="5" borderId="121" xfId="0" applyFont="1" applyFill="1" applyBorder="1" applyAlignment="1">
      <alignment horizontal="center" vertical="center"/>
    </xf>
    <xf numFmtId="0" fontId="3" fillId="2" borderId="139" xfId="0" applyFont="1" applyFill="1" applyBorder="1" applyAlignment="1">
      <alignment horizontal="center" vertical="center"/>
    </xf>
    <xf numFmtId="0" fontId="3" fillId="2" borderId="141" xfId="0" applyFont="1" applyFill="1" applyBorder="1" applyAlignment="1">
      <alignment horizontal="center" vertical="center"/>
    </xf>
    <xf numFmtId="0" fontId="21" fillId="2" borderId="0" xfId="0" applyFont="1" applyFill="1" applyAlignment="1">
      <alignment horizontal="left" wrapText="1"/>
    </xf>
    <xf numFmtId="0" fontId="21" fillId="2" borderId="0" xfId="0" applyFont="1" applyFill="1" applyAlignment="1">
      <alignment horizontal="left" vertical="top" wrapText="1"/>
    </xf>
    <xf numFmtId="0" fontId="24" fillId="0" borderId="0" xfId="0" applyFont="1" applyAlignment="1">
      <alignment horizontal="center" vertical="center"/>
    </xf>
    <xf numFmtId="0" fontId="24" fillId="0" borderId="82" xfId="0" applyFont="1" applyBorder="1" applyAlignment="1">
      <alignment horizontal="center" vertical="center"/>
    </xf>
    <xf numFmtId="0" fontId="3" fillId="5" borderId="70" xfId="0" applyFont="1" applyFill="1" applyBorder="1" applyAlignment="1">
      <alignment horizontal="center" vertical="center"/>
    </xf>
    <xf numFmtId="0" fontId="2" fillId="2" borderId="43"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2" fillId="2" borderId="69" xfId="0" applyFont="1" applyFill="1" applyBorder="1" applyAlignment="1">
      <alignment horizontal="justify" vertical="center" wrapText="1"/>
    </xf>
    <xf numFmtId="0" fontId="3" fillId="2" borderId="59"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8" fillId="0" borderId="0" xfId="0" applyFont="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47" fillId="3" borderId="3" xfId="0" applyFont="1" applyFill="1" applyBorder="1" applyAlignment="1">
      <alignment horizontal="center" vertical="center"/>
    </xf>
    <xf numFmtId="0" fontId="47" fillId="3" borderId="8" xfId="0" applyFont="1" applyFill="1" applyBorder="1" applyAlignment="1">
      <alignment horizontal="center" vertical="center"/>
    </xf>
    <xf numFmtId="0" fontId="47" fillId="3" borderId="1"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1"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50" fillId="2" borderId="0" xfId="0" applyFont="1" applyFill="1" applyAlignment="1">
      <alignment horizontal="center" vertical="center"/>
    </xf>
    <xf numFmtId="0" fontId="26" fillId="2" borderId="6"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70" fillId="2" borderId="105" xfId="5" applyFont="1" applyFill="1" applyBorder="1" applyAlignment="1">
      <alignment horizontal="left" vertical="center" wrapText="1"/>
    </xf>
    <xf numFmtId="0" fontId="70" fillId="2" borderId="45" xfId="5" applyFont="1" applyFill="1" applyBorder="1" applyAlignment="1">
      <alignment horizontal="left" vertical="center" wrapText="1"/>
    </xf>
    <xf numFmtId="0" fontId="37" fillId="2" borderId="40" xfId="0" applyFont="1" applyFill="1" applyBorder="1" applyAlignment="1">
      <alignment horizontal="justify" vertical="center" wrapText="1"/>
    </xf>
    <xf numFmtId="0" fontId="37" fillId="2" borderId="43" xfId="0" applyFont="1" applyFill="1" applyBorder="1" applyAlignment="1">
      <alignment horizontal="justify" vertical="center" wrapText="1"/>
    </xf>
    <xf numFmtId="0" fontId="33" fillId="2" borderId="40" xfId="0" applyFont="1" applyFill="1" applyBorder="1" applyAlignment="1">
      <alignment horizontal="justify" vertical="center" wrapText="1"/>
    </xf>
    <xf numFmtId="0" fontId="33" fillId="2" borderId="43" xfId="0" applyFont="1" applyFill="1" applyBorder="1" applyAlignment="1">
      <alignment horizontal="justify" vertical="center" wrapText="1"/>
    </xf>
    <xf numFmtId="0" fontId="33" fillId="2" borderId="39" xfId="0" applyFont="1" applyFill="1" applyBorder="1" applyAlignment="1">
      <alignment horizontal="justify" vertical="center" wrapText="1"/>
    </xf>
    <xf numFmtId="0" fontId="33" fillId="2" borderId="43" xfId="0" applyFont="1" applyFill="1" applyBorder="1" applyAlignment="1">
      <alignment horizontal="center" vertical="center" wrapText="1"/>
    </xf>
    <xf numFmtId="0" fontId="29" fillId="0" borderId="0" xfId="0" applyFont="1" applyAlignment="1">
      <alignment horizontal="center" vertical="center"/>
    </xf>
    <xf numFmtId="0" fontId="29" fillId="0" borderId="82" xfId="0" applyFont="1" applyBorder="1" applyAlignment="1">
      <alignment horizontal="center" vertical="center"/>
    </xf>
    <xf numFmtId="0" fontId="30" fillId="4" borderId="27" xfId="0" applyFont="1" applyFill="1" applyBorder="1" applyAlignment="1">
      <alignment horizontal="center" vertical="center"/>
    </xf>
    <xf numFmtId="0" fontId="30" fillId="4" borderId="28" xfId="0" applyFont="1" applyFill="1" applyBorder="1" applyAlignment="1">
      <alignment horizontal="center" vertical="center"/>
    </xf>
    <xf numFmtId="0" fontId="30" fillId="4" borderId="29" xfId="0" applyFont="1" applyFill="1" applyBorder="1" applyAlignment="1">
      <alignment horizontal="center" vertical="center"/>
    </xf>
    <xf numFmtId="0" fontId="32" fillId="4" borderId="30" xfId="0" applyFont="1" applyFill="1" applyBorder="1" applyAlignment="1">
      <alignment horizontal="center" vertical="center"/>
    </xf>
    <xf numFmtId="0" fontId="32" fillId="4" borderId="33" xfId="0" applyFont="1" applyFill="1" applyBorder="1" applyAlignment="1">
      <alignment horizontal="center" vertical="center"/>
    </xf>
    <xf numFmtId="0" fontId="32" fillId="4" borderId="31" xfId="0" applyFont="1" applyFill="1" applyBorder="1" applyAlignment="1">
      <alignment horizontal="center" vertical="center"/>
    </xf>
    <xf numFmtId="0" fontId="32" fillId="4" borderId="34" xfId="0" applyFont="1" applyFill="1" applyBorder="1" applyAlignment="1">
      <alignment horizontal="center" vertical="center"/>
    </xf>
    <xf numFmtId="0" fontId="32" fillId="4" borderId="31"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79" xfId="0" applyFont="1" applyFill="1" applyBorder="1" applyAlignment="1">
      <alignment horizontal="center" vertical="center"/>
    </xf>
    <xf numFmtId="0" fontId="32" fillId="4" borderId="80" xfId="0" applyFont="1" applyFill="1" applyBorder="1" applyAlignment="1">
      <alignment horizontal="center" vertical="center"/>
    </xf>
    <xf numFmtId="0" fontId="32" fillId="4" borderId="81" xfId="0" applyFont="1" applyFill="1" applyBorder="1" applyAlignment="1">
      <alignment horizontal="center" vertical="center"/>
    </xf>
    <xf numFmtId="0" fontId="32" fillId="4" borderId="32" xfId="0" applyFont="1" applyFill="1" applyBorder="1" applyAlignment="1">
      <alignment horizontal="center" vertical="center" wrapText="1"/>
    </xf>
    <xf numFmtId="0" fontId="32" fillId="4" borderId="35" xfId="0" applyFont="1" applyFill="1" applyBorder="1" applyAlignment="1">
      <alignment horizontal="center" vertical="center" wrapText="1"/>
    </xf>
    <xf numFmtId="0" fontId="42" fillId="4" borderId="30" xfId="0" applyFont="1" applyFill="1" applyBorder="1" applyAlignment="1">
      <alignment horizontal="center" vertical="center"/>
    </xf>
    <xf numFmtId="0" fontId="42" fillId="4" borderId="31" xfId="0" applyFont="1" applyFill="1" applyBorder="1" applyAlignment="1">
      <alignment horizontal="center" vertical="center"/>
    </xf>
    <xf numFmtId="0" fontId="42" fillId="4" borderId="32" xfId="0" applyFont="1" applyFill="1" applyBorder="1" applyAlignment="1">
      <alignment horizontal="center" vertical="center"/>
    </xf>
    <xf numFmtId="0" fontId="33" fillId="2" borderId="138" xfId="0" applyFont="1" applyFill="1" applyBorder="1" applyAlignment="1">
      <alignment horizontal="left" vertical="center" wrapText="1"/>
    </xf>
    <xf numFmtId="14" fontId="33" fillId="2" borderId="43" xfId="0" applyNumberFormat="1" applyFont="1" applyFill="1" applyBorder="1" applyAlignment="1">
      <alignment horizontal="center" vertical="center"/>
    </xf>
    <xf numFmtId="0" fontId="33" fillId="2" borderId="138" xfId="0" applyFont="1" applyFill="1" applyBorder="1" applyAlignment="1">
      <alignment horizontal="center" vertical="center" wrapText="1"/>
    </xf>
    <xf numFmtId="0" fontId="33" fillId="5" borderId="44" xfId="0" applyFont="1" applyFill="1" applyBorder="1" applyAlignment="1">
      <alignment horizontal="center" vertical="center"/>
    </xf>
    <xf numFmtId="0" fontId="33" fillId="5" borderId="47" xfId="0" applyFont="1" applyFill="1" applyBorder="1" applyAlignment="1">
      <alignment horizontal="center" vertical="center"/>
    </xf>
    <xf numFmtId="0" fontId="33" fillId="2" borderId="69" xfId="0" applyFont="1" applyFill="1" applyBorder="1" applyAlignment="1">
      <alignment horizontal="justify" vertical="center" wrapText="1"/>
    </xf>
    <xf numFmtId="0" fontId="34" fillId="0" borderId="37"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93" xfId="0" applyFont="1" applyFill="1" applyBorder="1" applyAlignment="1">
      <alignment horizontal="center" vertical="center" wrapText="1"/>
    </xf>
    <xf numFmtId="0" fontId="33" fillId="0" borderId="43" xfId="0" applyFont="1" applyBorder="1" applyAlignment="1">
      <alignment horizontal="center" vertical="center"/>
    </xf>
    <xf numFmtId="0" fontId="33" fillId="8" borderId="43" xfId="0" applyFont="1" applyFill="1" applyBorder="1" applyAlignment="1">
      <alignment horizontal="center" vertical="center"/>
    </xf>
    <xf numFmtId="0" fontId="33" fillId="0" borderId="43" xfId="0" applyFont="1" applyFill="1" applyBorder="1" applyAlignment="1">
      <alignment horizontal="justify" vertical="center" wrapText="1"/>
    </xf>
    <xf numFmtId="0" fontId="37" fillId="10" borderId="89" xfId="0" applyFont="1" applyFill="1" applyBorder="1" applyAlignment="1">
      <alignment vertical="center" wrapText="1"/>
    </xf>
    <xf numFmtId="0" fontId="37" fillId="10" borderId="91" xfId="0" applyFont="1" applyFill="1" applyBorder="1" applyAlignment="1">
      <alignment vertical="center" wrapText="1"/>
    </xf>
    <xf numFmtId="0" fontId="33" fillId="2" borderId="138" xfId="0" applyFont="1" applyFill="1" applyBorder="1" applyAlignment="1">
      <alignment horizontal="left" vertical="center"/>
    </xf>
    <xf numFmtId="0" fontId="33" fillId="2" borderId="138" xfId="0" applyFont="1" applyFill="1" applyBorder="1" applyAlignment="1">
      <alignment vertical="center" wrapText="1"/>
    </xf>
    <xf numFmtId="9" fontId="32" fillId="9" borderId="72" xfId="0" applyNumberFormat="1" applyFont="1" applyFill="1" applyBorder="1" applyAlignment="1">
      <alignment horizontal="center" vertical="center"/>
    </xf>
    <xf numFmtId="9" fontId="32" fillId="9" borderId="73" xfId="0" applyNumberFormat="1" applyFont="1" applyFill="1" applyBorder="1" applyAlignment="1">
      <alignment horizontal="center" vertical="center"/>
    </xf>
    <xf numFmtId="0" fontId="33" fillId="2" borderId="0" xfId="0" applyFont="1" applyFill="1" applyAlignment="1">
      <alignment horizontal="left" vertical="top" wrapText="1"/>
    </xf>
    <xf numFmtId="0" fontId="33" fillId="0" borderId="138" xfId="0" applyFont="1" applyBorder="1" applyAlignment="1">
      <alignment horizontal="center" vertical="center"/>
    </xf>
    <xf numFmtId="0" fontId="36" fillId="10" borderId="86" xfId="0" applyFont="1" applyFill="1" applyBorder="1" applyAlignment="1">
      <alignment horizontal="center" vertical="center" wrapText="1"/>
    </xf>
    <xf numFmtId="0" fontId="36" fillId="10" borderId="88" xfId="0" applyFont="1" applyFill="1" applyBorder="1" applyAlignment="1">
      <alignment horizontal="center" vertical="center" wrapText="1"/>
    </xf>
    <xf numFmtId="0" fontId="36" fillId="10" borderId="97" xfId="0" applyFont="1" applyFill="1" applyBorder="1" applyAlignment="1">
      <alignment horizontal="center" vertical="center" wrapText="1"/>
    </xf>
    <xf numFmtId="0" fontId="36" fillId="10" borderId="100" xfId="0" applyFont="1" applyFill="1" applyBorder="1" applyAlignment="1">
      <alignment horizontal="center" vertical="center" wrapText="1"/>
    </xf>
    <xf numFmtId="0" fontId="36" fillId="10" borderId="101" xfId="0" applyFont="1" applyFill="1" applyBorder="1" applyAlignment="1">
      <alignment horizontal="center" vertical="center" wrapText="1"/>
    </xf>
    <xf numFmtId="0" fontId="36" fillId="10" borderId="102" xfId="0" applyFont="1" applyFill="1" applyBorder="1" applyAlignment="1">
      <alignment horizontal="center" vertical="center" wrapText="1"/>
    </xf>
    <xf numFmtId="1" fontId="33" fillId="5" borderId="44" xfId="4" applyNumberFormat="1" applyFont="1" applyFill="1" applyBorder="1" applyAlignment="1">
      <alignment horizontal="center" vertical="center"/>
    </xf>
    <xf numFmtId="1" fontId="33" fillId="5" borderId="47" xfId="4" applyNumberFormat="1" applyFont="1" applyFill="1" applyBorder="1" applyAlignment="1">
      <alignment horizontal="center" vertical="center"/>
    </xf>
    <xf numFmtId="0" fontId="36" fillId="10" borderId="89" xfId="0" applyFont="1" applyFill="1" applyBorder="1" applyAlignment="1">
      <alignment vertical="center" wrapText="1"/>
    </xf>
    <xf numFmtId="0" fontId="36" fillId="10" borderId="92" xfId="0" applyFont="1" applyFill="1" applyBorder="1" applyAlignment="1">
      <alignment vertical="center" wrapText="1"/>
    </xf>
    <xf numFmtId="0" fontId="36" fillId="10" borderId="89" xfId="0" applyFont="1" applyFill="1" applyBorder="1" applyAlignment="1">
      <alignment horizontal="center" vertical="center" wrapText="1"/>
    </xf>
    <xf numFmtId="0" fontId="36" fillId="10" borderId="92" xfId="0" applyFont="1" applyFill="1" applyBorder="1" applyAlignment="1">
      <alignment horizontal="center" vertical="center" wrapText="1"/>
    </xf>
    <xf numFmtId="0" fontId="33" fillId="2" borderId="46" xfId="0" applyFont="1" applyFill="1" applyBorder="1" applyAlignment="1">
      <alignment horizontal="center" vertical="center" wrapText="1"/>
    </xf>
    <xf numFmtId="0" fontId="33" fillId="2" borderId="94"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6" fillId="10" borderId="98" xfId="0" applyFont="1" applyFill="1" applyBorder="1" applyAlignment="1">
      <alignment horizontal="center" vertical="center" wrapText="1"/>
    </xf>
    <xf numFmtId="0" fontId="36" fillId="10" borderId="99" xfId="0" applyFont="1" applyFill="1" applyBorder="1" applyAlignment="1">
      <alignment horizontal="center" vertical="center" wrapText="1"/>
    </xf>
    <xf numFmtId="0" fontId="36" fillId="10" borderId="85" xfId="0" applyFont="1" applyFill="1" applyBorder="1" applyAlignment="1">
      <alignment horizontal="center" vertical="center" wrapText="1"/>
    </xf>
    <xf numFmtId="0" fontId="36" fillId="10" borderId="87" xfId="0" applyFont="1" applyFill="1" applyBorder="1" applyAlignment="1">
      <alignment horizontal="center" vertical="center" wrapText="1"/>
    </xf>
    <xf numFmtId="0" fontId="36" fillId="10" borderId="90" xfId="0" applyFont="1" applyFill="1" applyBorder="1" applyAlignment="1">
      <alignment vertical="center" wrapText="1"/>
    </xf>
    <xf numFmtId="0" fontId="36" fillId="10" borderId="91" xfId="0" applyFont="1" applyFill="1" applyBorder="1" applyAlignment="1">
      <alignment vertical="center" wrapText="1"/>
    </xf>
    <xf numFmtId="0" fontId="33" fillId="2" borderId="42" xfId="0" applyFont="1" applyFill="1" applyBorder="1" applyAlignment="1">
      <alignment horizontal="center" vertical="center" wrapText="1"/>
    </xf>
    <xf numFmtId="14" fontId="33" fillId="2" borderId="46" xfId="0" applyNumberFormat="1" applyFont="1" applyFill="1" applyBorder="1" applyAlignment="1">
      <alignment horizontal="center" vertical="center"/>
    </xf>
    <xf numFmtId="14" fontId="33" fillId="2" borderId="42" xfId="0" applyNumberFormat="1" applyFont="1" applyFill="1" applyBorder="1" applyAlignment="1">
      <alignment horizontal="center" vertical="center"/>
    </xf>
    <xf numFmtId="9" fontId="34" fillId="6" borderId="44" xfId="0" applyNumberFormat="1" applyFont="1" applyFill="1" applyBorder="1" applyAlignment="1">
      <alignment horizontal="center" vertical="center"/>
    </xf>
    <xf numFmtId="9" fontId="34" fillId="6" borderId="47" xfId="0" applyNumberFormat="1" applyFont="1" applyFill="1" applyBorder="1" applyAlignment="1">
      <alignment horizontal="center" vertical="center"/>
    </xf>
    <xf numFmtId="0" fontId="36" fillId="0" borderId="95" xfId="0" applyFont="1" applyBorder="1" applyAlignment="1">
      <alignment horizontal="left" vertical="center" wrapText="1"/>
    </xf>
    <xf numFmtId="0" fontId="36" fillId="0" borderId="88" xfId="0" applyFont="1" applyBorder="1" applyAlignment="1">
      <alignment horizontal="left" vertical="center" wrapText="1"/>
    </xf>
    <xf numFmtId="0" fontId="33" fillId="0" borderId="96" xfId="0" applyFont="1" applyFill="1" applyBorder="1" applyAlignment="1">
      <alignment vertical="center" wrapText="1"/>
    </xf>
    <xf numFmtId="0" fontId="33" fillId="0" borderId="91" xfId="0" applyFont="1" applyFill="1" applyBorder="1" applyAlignment="1">
      <alignment vertical="center" wrapText="1"/>
    </xf>
    <xf numFmtId="0" fontId="37" fillId="0" borderId="104" xfId="0" applyFont="1" applyBorder="1" applyAlignment="1">
      <alignment horizontal="left" vertical="center" wrapText="1"/>
    </xf>
    <xf numFmtId="0" fontId="37" fillId="0" borderId="91" xfId="0" applyFont="1" applyBorder="1" applyAlignment="1">
      <alignment horizontal="left" vertical="center" wrapText="1"/>
    </xf>
    <xf numFmtId="0" fontId="33" fillId="0" borderId="43" xfId="0" applyFont="1" applyBorder="1" applyAlignment="1">
      <alignment horizontal="center" vertical="center" wrapText="1"/>
    </xf>
    <xf numFmtId="0" fontId="33" fillId="2" borderId="148" xfId="0" applyFont="1" applyFill="1" applyBorder="1" applyAlignment="1">
      <alignment horizontal="center" vertical="center"/>
    </xf>
    <xf numFmtId="9" fontId="34" fillId="6" borderId="49" xfId="0" applyNumberFormat="1" applyFont="1" applyFill="1" applyBorder="1" applyAlignment="1">
      <alignment horizontal="center" vertical="center"/>
    </xf>
    <xf numFmtId="9" fontId="34" fillId="6" borderId="75" xfId="0" applyNumberFormat="1" applyFont="1" applyFill="1" applyBorder="1" applyAlignment="1">
      <alignment horizontal="center" vertical="center"/>
    </xf>
    <xf numFmtId="0" fontId="33" fillId="5" borderId="114" xfId="0" applyFont="1" applyFill="1" applyBorder="1" applyAlignment="1">
      <alignment horizontal="center" vertical="center"/>
    </xf>
    <xf numFmtId="0" fontId="33" fillId="5" borderId="49" xfId="0" applyFont="1" applyFill="1" applyBorder="1" applyAlignment="1">
      <alignment horizontal="center" vertical="center"/>
    </xf>
    <xf numFmtId="0" fontId="33" fillId="5" borderId="147" xfId="0" applyFont="1" applyFill="1" applyBorder="1" applyAlignment="1">
      <alignment horizontal="center" vertical="center"/>
    </xf>
    <xf numFmtId="0" fontId="33" fillId="5" borderId="75" xfId="0" applyFont="1" applyFill="1" applyBorder="1" applyAlignment="1">
      <alignment horizontal="center" vertical="center"/>
    </xf>
    <xf numFmtId="0" fontId="33" fillId="5" borderId="76" xfId="0" applyFont="1" applyFill="1" applyBorder="1" applyAlignment="1">
      <alignment horizontal="center" vertical="center"/>
    </xf>
    <xf numFmtId="0" fontId="33" fillId="5" borderId="0" xfId="0" applyFont="1" applyFill="1" applyAlignment="1">
      <alignment horizontal="center" vertical="center"/>
    </xf>
    <xf numFmtId="0" fontId="33" fillId="5" borderId="77" xfId="0" applyFont="1" applyFill="1" applyBorder="1" applyAlignment="1">
      <alignment horizontal="center" vertical="center"/>
    </xf>
    <xf numFmtId="0" fontId="33" fillId="5" borderId="74" xfId="0" applyFont="1" applyFill="1" applyBorder="1" applyAlignment="1">
      <alignment horizontal="center" vertical="center"/>
    </xf>
    <xf numFmtId="0" fontId="33" fillId="5" borderId="115" xfId="0" applyFont="1" applyFill="1" applyBorder="1" applyAlignment="1">
      <alignment horizontal="center" vertical="center"/>
    </xf>
    <xf numFmtId="0" fontId="33" fillId="5" borderId="78"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136" xfId="0" applyFont="1" applyFill="1" applyBorder="1" applyAlignment="1">
      <alignment horizontal="left" vertical="center" wrapText="1"/>
    </xf>
    <xf numFmtId="0" fontId="33" fillId="2" borderId="137" xfId="0" applyFont="1" applyFill="1" applyBorder="1" applyAlignment="1">
      <alignment horizontal="left" vertical="center" wrapText="1"/>
    </xf>
    <xf numFmtId="9" fontId="71" fillId="2" borderId="1" xfId="0" applyNumberFormat="1" applyFont="1" applyFill="1" applyBorder="1" applyAlignment="1">
      <alignment horizontal="center" vertical="center" wrapText="1"/>
    </xf>
  </cellXfs>
  <cellStyles count="6">
    <cellStyle name="Hipervínculo" xfId="5" builtinId="8"/>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296883</xdr:colOff>
      <xdr:row>0</xdr:row>
      <xdr:rowOff>106385</xdr:rowOff>
    </xdr:from>
    <xdr:to>
      <xdr:col>2</xdr:col>
      <xdr:colOff>777586</xdr:colOff>
      <xdr:row>0</xdr:row>
      <xdr:rowOff>1073728</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883" y="106385"/>
          <a:ext cx="3338203" cy="9673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1</xdr:row>
      <xdr:rowOff>13607</xdr:rowOff>
    </xdr:from>
    <xdr:to>
      <xdr:col>1</xdr:col>
      <xdr:colOff>2342737</xdr:colOff>
      <xdr:row>3</xdr:row>
      <xdr:rowOff>16077</xdr:rowOff>
    </xdr:to>
    <xdr:pic>
      <xdr:nvPicPr>
        <xdr:cNvPr id="4" name="Imagen 1" descr="https://intranetmen.mineducacion.gov.co/Style%20Library/Intranet%20MinEducacion/images/LogoMinedu_060818.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04107"/>
          <a:ext cx="2995879" cy="696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BBC1372-7F1C-4A27-9452-C1CD96B8F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29623263-2F9D-48F2-AB0D-BF48DCB067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Jaimes/Downloads/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enty/AppData/Local/Microsoft/Windows/INetCache/Content.Outlook/WZSKEZM5/Monitoreo%20PAAC%20I%20Trimestre-Convalidaciones%20B&#225;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 Moni Racionalización trámite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educacion.gov.co/portal/micrositios-institucionales/Rendicion-de-Cuenta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13"/>
  <sheetViews>
    <sheetView topLeftCell="D11" zoomScale="80" zoomScaleNormal="80" workbookViewId="0">
      <selection activeCell="I12" sqref="I12"/>
    </sheetView>
  </sheetViews>
  <sheetFormatPr baseColWidth="10" defaultRowHeight="15"/>
  <cols>
    <col min="1" max="1" width="29.85546875" customWidth="1"/>
    <col min="2" max="2" width="12.140625" customWidth="1"/>
    <col min="3" max="3" width="44.85546875" customWidth="1"/>
    <col min="4" max="4" width="31.140625" customWidth="1"/>
    <col min="5" max="5" width="28.28515625" customWidth="1"/>
    <col min="6" max="6" width="24.5703125" customWidth="1"/>
    <col min="7" max="8" width="23.85546875" customWidth="1"/>
    <col min="9" max="9" width="69.28515625" customWidth="1"/>
    <col min="10" max="10" width="30" style="170" customWidth="1"/>
  </cols>
  <sheetData>
    <row r="1" spans="1:10" ht="80.25" customHeight="1">
      <c r="A1" s="12"/>
      <c r="B1" s="13"/>
      <c r="C1" s="237" t="s">
        <v>92</v>
      </c>
      <c r="D1" s="237"/>
      <c r="E1" s="237"/>
      <c r="F1" s="237"/>
      <c r="G1" s="237"/>
      <c r="H1" s="237"/>
      <c r="I1" s="237"/>
    </row>
    <row r="2" spans="1:10" s="18" customFormat="1" ht="48.75" customHeight="1">
      <c r="A2" s="238" t="s">
        <v>125</v>
      </c>
      <c r="B2" s="238"/>
      <c r="C2" s="238"/>
      <c r="D2" s="238"/>
      <c r="E2" s="238"/>
      <c r="F2" s="238"/>
      <c r="G2" s="238"/>
      <c r="H2" s="238"/>
      <c r="I2" s="238"/>
      <c r="J2" s="171"/>
    </row>
    <row r="3" spans="1:10" s="18" customFormat="1" ht="54.75" customHeight="1">
      <c r="A3" s="167" t="s">
        <v>91</v>
      </c>
      <c r="B3" s="167" t="s">
        <v>157</v>
      </c>
      <c r="C3" s="167" t="s">
        <v>90</v>
      </c>
      <c r="D3" s="167" t="s">
        <v>89</v>
      </c>
      <c r="E3" s="167" t="s">
        <v>126</v>
      </c>
      <c r="F3" s="167" t="s">
        <v>127</v>
      </c>
      <c r="G3" s="167" t="s">
        <v>128</v>
      </c>
      <c r="H3" s="167" t="s">
        <v>342</v>
      </c>
      <c r="I3" s="173" t="s">
        <v>333</v>
      </c>
      <c r="J3" s="171"/>
    </row>
    <row r="4" spans="1:10" ht="117.75" customHeight="1">
      <c r="A4" s="84" t="s">
        <v>129</v>
      </c>
      <c r="B4" s="88" t="s">
        <v>83</v>
      </c>
      <c r="C4" s="85" t="s">
        <v>130</v>
      </c>
      <c r="D4" s="86" t="s">
        <v>131</v>
      </c>
      <c r="E4" s="86" t="s">
        <v>42</v>
      </c>
      <c r="F4" s="87">
        <v>43862</v>
      </c>
      <c r="G4" s="87" t="s">
        <v>132</v>
      </c>
      <c r="H4" s="168">
        <v>1</v>
      </c>
      <c r="I4" s="174" t="s">
        <v>427</v>
      </c>
      <c r="J4" s="172"/>
    </row>
    <row r="5" spans="1:10" ht="78.75" customHeight="1">
      <c r="A5" s="239" t="s">
        <v>133</v>
      </c>
      <c r="B5" s="89" t="s">
        <v>44</v>
      </c>
      <c r="C5" s="179" t="s">
        <v>134</v>
      </c>
      <c r="D5" s="15" t="s">
        <v>135</v>
      </c>
      <c r="E5" s="15" t="s">
        <v>42</v>
      </c>
      <c r="F5" s="16">
        <v>43831</v>
      </c>
      <c r="G5" s="16">
        <v>43861</v>
      </c>
      <c r="H5" s="95">
        <v>1</v>
      </c>
      <c r="I5" s="174" t="s">
        <v>340</v>
      </c>
    </row>
    <row r="6" spans="1:10" s="178" customFormat="1" ht="102.75" customHeight="1">
      <c r="A6" s="239"/>
      <c r="B6" s="175" t="s">
        <v>41</v>
      </c>
      <c r="C6" s="176" t="s">
        <v>136</v>
      </c>
      <c r="D6" s="149" t="s">
        <v>137</v>
      </c>
      <c r="E6" s="149" t="s">
        <v>138</v>
      </c>
      <c r="F6" s="150">
        <v>43861</v>
      </c>
      <c r="G6" s="150">
        <v>44195</v>
      </c>
      <c r="H6" s="181">
        <v>0.9</v>
      </c>
      <c r="I6" s="180" t="s">
        <v>428</v>
      </c>
      <c r="J6" s="177"/>
    </row>
    <row r="7" spans="1:10" ht="88.5" customHeight="1">
      <c r="A7" s="239" t="s">
        <v>139</v>
      </c>
      <c r="B7" s="89" t="s">
        <v>38</v>
      </c>
      <c r="C7" s="14" t="s">
        <v>140</v>
      </c>
      <c r="D7" s="15" t="s">
        <v>141</v>
      </c>
      <c r="E7" s="15" t="s">
        <v>42</v>
      </c>
      <c r="F7" s="16">
        <v>43862</v>
      </c>
      <c r="G7" s="16">
        <v>44134</v>
      </c>
      <c r="H7" s="102">
        <v>0.35</v>
      </c>
      <c r="I7" s="174" t="s">
        <v>341</v>
      </c>
    </row>
    <row r="8" spans="1:10" ht="94.5" customHeight="1">
      <c r="A8" s="239"/>
      <c r="B8" s="175" t="s">
        <v>105</v>
      </c>
      <c r="C8" s="179" t="s">
        <v>142</v>
      </c>
      <c r="D8" s="15" t="s">
        <v>143</v>
      </c>
      <c r="E8" s="15" t="s">
        <v>42</v>
      </c>
      <c r="F8" s="16">
        <v>43863</v>
      </c>
      <c r="G8" s="16">
        <v>44196</v>
      </c>
      <c r="H8" s="169">
        <v>0.9</v>
      </c>
      <c r="I8" s="174" t="s">
        <v>445</v>
      </c>
      <c r="J8" s="172"/>
    </row>
    <row r="9" spans="1:10" ht="201" customHeight="1">
      <c r="A9" s="239" t="s">
        <v>144</v>
      </c>
      <c r="B9" s="89" t="s">
        <v>23</v>
      </c>
      <c r="C9" s="14" t="s">
        <v>145</v>
      </c>
      <c r="D9" s="15" t="s">
        <v>146</v>
      </c>
      <c r="E9" s="15" t="s">
        <v>147</v>
      </c>
      <c r="F9" s="16">
        <v>43863</v>
      </c>
      <c r="G9" s="16">
        <v>44196</v>
      </c>
      <c r="H9" s="95">
        <v>0.5</v>
      </c>
      <c r="I9" s="174" t="s">
        <v>429</v>
      </c>
    </row>
    <row r="10" spans="1:10" ht="118.5" customHeight="1">
      <c r="A10" s="239"/>
      <c r="B10" s="89" t="s">
        <v>20</v>
      </c>
      <c r="C10" s="14" t="s">
        <v>148</v>
      </c>
      <c r="D10" s="15" t="s">
        <v>149</v>
      </c>
      <c r="E10" s="15" t="s">
        <v>138</v>
      </c>
      <c r="F10" s="16">
        <v>43863</v>
      </c>
      <c r="G10" s="16">
        <v>44196</v>
      </c>
      <c r="H10" s="95">
        <v>0.5</v>
      </c>
      <c r="I10" s="174" t="s">
        <v>430</v>
      </c>
    </row>
    <row r="11" spans="1:10" ht="122.25" customHeight="1">
      <c r="A11" s="235" t="s">
        <v>150</v>
      </c>
      <c r="B11" s="89" t="s">
        <v>15</v>
      </c>
      <c r="C11" s="14" t="s">
        <v>151</v>
      </c>
      <c r="D11" s="17" t="s">
        <v>152</v>
      </c>
      <c r="E11" s="17" t="s">
        <v>153</v>
      </c>
      <c r="F11" s="236" t="s">
        <v>154</v>
      </c>
      <c r="G11" s="236"/>
      <c r="H11" s="232">
        <v>0.33300000000000002</v>
      </c>
      <c r="I11" s="14" t="s">
        <v>363</v>
      </c>
    </row>
    <row r="12" spans="1:10" ht="127.5" customHeight="1">
      <c r="A12" s="235"/>
      <c r="B12" s="96" t="s">
        <v>12</v>
      </c>
      <c r="C12" s="14" t="s">
        <v>155</v>
      </c>
      <c r="D12" s="94" t="s">
        <v>156</v>
      </c>
      <c r="E12" s="17" t="s">
        <v>153</v>
      </c>
      <c r="F12" s="236"/>
      <c r="G12" s="236"/>
      <c r="H12" s="550">
        <v>0.33</v>
      </c>
      <c r="I12" s="14" t="s">
        <v>364</v>
      </c>
    </row>
    <row r="13" spans="1:10" ht="32.25" customHeight="1"/>
  </sheetData>
  <autoFilter ref="A3:I12" xr:uid="{00000000-0009-0000-0000-000000000000}"/>
  <mergeCells count="7">
    <mergeCell ref="A11:A12"/>
    <mergeCell ref="F11:G12"/>
    <mergeCell ref="C1:I1"/>
    <mergeCell ref="A2:I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sheetPr>
    <tabColor theme="0"/>
  </sheetPr>
  <dimension ref="A1:T23"/>
  <sheetViews>
    <sheetView topLeftCell="A6" zoomScale="50" zoomScaleNormal="50" workbookViewId="0">
      <selection activeCell="L7" sqref="L7"/>
    </sheetView>
  </sheetViews>
  <sheetFormatPr baseColWidth="10" defaultColWidth="0" defaultRowHeight="0" customHeight="1" zeroHeight="1"/>
  <cols>
    <col min="1" max="1" width="16.85546875" style="18" bestFit="1" customWidth="1"/>
    <col min="2" max="2" width="26" style="18" customWidth="1"/>
    <col min="3" max="3" width="23.28515625" style="66" customWidth="1"/>
    <col min="4" max="4" width="35.28515625" style="18" customWidth="1"/>
    <col min="5" max="5" width="25.140625" style="18" customWidth="1"/>
    <col min="6" max="6" width="29.42578125" style="18" customWidth="1"/>
    <col min="7" max="7" width="38.28515625" style="18" customWidth="1"/>
    <col min="8" max="8" width="29.28515625" style="18" customWidth="1"/>
    <col min="9" max="9" width="23.140625" style="18" customWidth="1"/>
    <col min="10" max="10" width="39.42578125" style="18" customWidth="1"/>
    <col min="11" max="11" width="18.85546875" style="18" customWidth="1"/>
    <col min="12" max="12" width="67.28515625" style="18" bestFit="1" customWidth="1"/>
    <col min="13" max="13" width="17.42578125" style="18" customWidth="1"/>
    <col min="14" max="14" width="67.28515625" style="18" bestFit="1" customWidth="1"/>
    <col min="15" max="15" width="15" style="18" customWidth="1"/>
    <col min="16" max="16" width="72.28515625" style="18" customWidth="1"/>
    <col min="17" max="17" width="19.140625" style="18" customWidth="1"/>
    <col min="18" max="18" width="80" style="18" customWidth="1"/>
    <col min="19" max="20" width="0" style="18" hidden="1" customWidth="1"/>
    <col min="21" max="16384" width="11.42578125" style="18" hidden="1"/>
  </cols>
  <sheetData>
    <row r="1" spans="1:19" ht="102.75" customHeight="1">
      <c r="A1" s="64"/>
      <c r="B1" s="64"/>
      <c r="C1" s="65"/>
      <c r="D1" s="244"/>
      <c r="E1" s="244"/>
      <c r="F1" s="244"/>
      <c r="G1" s="244"/>
      <c r="H1" s="244"/>
      <c r="I1" s="244"/>
      <c r="J1" s="244"/>
      <c r="K1" s="244"/>
      <c r="L1" s="244"/>
      <c r="M1" s="244"/>
      <c r="N1" s="244"/>
      <c r="O1" s="244"/>
      <c r="P1" s="244"/>
      <c r="Q1" s="244"/>
      <c r="R1" s="244"/>
      <c r="S1" s="64"/>
    </row>
    <row r="2" spans="1:19" ht="50.1" customHeight="1" thickBot="1">
      <c r="A2" s="245" t="s">
        <v>272</v>
      </c>
      <c r="B2" s="246"/>
      <c r="C2" s="246"/>
      <c r="D2" s="246"/>
      <c r="E2" s="246"/>
      <c r="F2" s="246"/>
      <c r="G2" s="246"/>
      <c r="H2" s="246"/>
      <c r="I2" s="246"/>
      <c r="J2" s="246"/>
      <c r="K2" s="246"/>
      <c r="L2" s="246"/>
      <c r="M2" s="246"/>
      <c r="N2" s="246"/>
      <c r="O2" s="246"/>
      <c r="P2" s="246"/>
      <c r="Q2" s="246"/>
      <c r="R2" s="246"/>
      <c r="S2" s="64"/>
    </row>
    <row r="3" spans="1:19" ht="42.75" customHeight="1" thickBot="1">
      <c r="A3" s="243" t="s">
        <v>273</v>
      </c>
      <c r="B3" s="243"/>
      <c r="C3" s="243" t="s">
        <v>274</v>
      </c>
      <c r="D3" s="243"/>
      <c r="E3" s="243"/>
      <c r="F3" s="243"/>
      <c r="G3" s="243"/>
      <c r="H3" s="243"/>
      <c r="I3" s="148"/>
      <c r="J3" s="247" t="s">
        <v>286</v>
      </c>
      <c r="K3" s="248"/>
      <c r="L3" s="248"/>
      <c r="M3" s="248"/>
      <c r="N3" s="248"/>
      <c r="O3" s="248"/>
      <c r="P3" s="248"/>
      <c r="Q3" s="248"/>
      <c r="R3" s="248"/>
      <c r="S3" s="64"/>
    </row>
    <row r="4" spans="1:19" ht="117" customHeight="1" thickBot="1">
      <c r="A4" s="72"/>
      <c r="B4" s="72"/>
      <c r="C4" s="72"/>
      <c r="D4" s="72"/>
      <c r="E4" s="72"/>
      <c r="F4" s="72"/>
      <c r="G4" s="72"/>
      <c r="H4" s="72"/>
      <c r="I4" s="241" t="s">
        <v>422</v>
      </c>
      <c r="J4" s="73" t="s">
        <v>287</v>
      </c>
      <c r="K4" s="243" t="s">
        <v>288</v>
      </c>
      <c r="L4" s="243"/>
      <c r="M4" s="243" t="s">
        <v>289</v>
      </c>
      <c r="N4" s="243"/>
      <c r="O4" s="243" t="s">
        <v>290</v>
      </c>
      <c r="P4" s="243"/>
      <c r="Q4" s="243" t="s">
        <v>331</v>
      </c>
      <c r="R4" s="243"/>
      <c r="S4" s="64"/>
    </row>
    <row r="5" spans="1:19" s="157" customFormat="1" ht="111.75" customHeight="1">
      <c r="A5" s="155" t="s">
        <v>275</v>
      </c>
      <c r="B5" s="155" t="s">
        <v>276</v>
      </c>
      <c r="C5" s="155" t="s">
        <v>277</v>
      </c>
      <c r="D5" s="155" t="s">
        <v>278</v>
      </c>
      <c r="E5" s="155" t="s">
        <v>279</v>
      </c>
      <c r="F5" s="155" t="s">
        <v>280</v>
      </c>
      <c r="G5" s="155" t="s">
        <v>126</v>
      </c>
      <c r="H5" s="155" t="s">
        <v>291</v>
      </c>
      <c r="I5" s="242"/>
      <c r="J5" s="74" t="s">
        <v>292</v>
      </c>
      <c r="K5" s="75" t="s">
        <v>293</v>
      </c>
      <c r="L5" s="76" t="s">
        <v>294</v>
      </c>
      <c r="M5" s="76" t="s">
        <v>293</v>
      </c>
      <c r="N5" s="76" t="s">
        <v>294</v>
      </c>
      <c r="O5" s="76" t="s">
        <v>293</v>
      </c>
      <c r="P5" s="76" t="s">
        <v>294</v>
      </c>
      <c r="Q5" s="76" t="s">
        <v>293</v>
      </c>
      <c r="R5" s="76" t="s">
        <v>294</v>
      </c>
      <c r="S5" s="156"/>
    </row>
    <row r="6" spans="1:19" ht="228.75" customHeight="1">
      <c r="A6" s="78" t="s">
        <v>281</v>
      </c>
      <c r="B6" s="79" t="s">
        <v>282</v>
      </c>
      <c r="C6" s="79" t="s">
        <v>332</v>
      </c>
      <c r="D6" s="80" t="s">
        <v>295</v>
      </c>
      <c r="E6" s="78" t="s">
        <v>296</v>
      </c>
      <c r="F6" s="81">
        <v>44196</v>
      </c>
      <c r="G6" s="80" t="s">
        <v>283</v>
      </c>
      <c r="H6" s="142" t="str">
        <f>+H7</f>
        <v>German Cordón</v>
      </c>
      <c r="I6" s="240">
        <v>70</v>
      </c>
      <c r="J6" s="71" t="s">
        <v>297</v>
      </c>
      <c r="K6" s="82" t="s">
        <v>157</v>
      </c>
      <c r="L6" s="80" t="s">
        <v>357</v>
      </c>
      <c r="M6" s="83" t="s">
        <v>157</v>
      </c>
      <c r="N6" s="80" t="s">
        <v>413</v>
      </c>
      <c r="O6" s="82" t="s">
        <v>157</v>
      </c>
      <c r="P6" s="80" t="s">
        <v>358</v>
      </c>
      <c r="Q6" s="82" t="s">
        <v>157</v>
      </c>
      <c r="R6" s="80" t="s">
        <v>359</v>
      </c>
      <c r="S6" s="64"/>
    </row>
    <row r="7" spans="1:19" ht="207" customHeight="1">
      <c r="A7" s="140" t="s">
        <v>281</v>
      </c>
      <c r="B7" s="139" t="s">
        <v>282</v>
      </c>
      <c r="C7" s="79" t="s">
        <v>285</v>
      </c>
      <c r="D7" s="80" t="s">
        <v>284</v>
      </c>
      <c r="E7" s="81">
        <v>43831</v>
      </c>
      <c r="F7" s="81">
        <v>44196</v>
      </c>
      <c r="G7" s="80" t="s">
        <v>283</v>
      </c>
      <c r="H7" s="142" t="s">
        <v>312</v>
      </c>
      <c r="I7" s="240"/>
      <c r="J7" s="71" t="s">
        <v>297</v>
      </c>
      <c r="K7" s="137" t="s">
        <v>157</v>
      </c>
      <c r="L7" s="80" t="s">
        <v>411</v>
      </c>
      <c r="M7" s="138" t="s">
        <v>157</v>
      </c>
      <c r="N7" s="80" t="s">
        <v>360</v>
      </c>
      <c r="O7" s="136" t="s">
        <v>157</v>
      </c>
      <c r="P7" s="80" t="s">
        <v>361</v>
      </c>
      <c r="Q7" s="82" t="s">
        <v>157</v>
      </c>
      <c r="R7" s="80" t="s">
        <v>362</v>
      </c>
      <c r="S7" s="64"/>
    </row>
    <row r="8" spans="1:19" ht="173.25" customHeight="1">
      <c r="A8" s="141">
        <v>1853</v>
      </c>
      <c r="B8" s="139" t="s">
        <v>308</v>
      </c>
      <c r="C8" s="79" t="s">
        <v>309</v>
      </c>
      <c r="D8" s="135" t="s">
        <v>310</v>
      </c>
      <c r="E8" s="134">
        <v>43101</v>
      </c>
      <c r="F8" s="134">
        <v>44196</v>
      </c>
      <c r="G8" s="80" t="s">
        <v>311</v>
      </c>
      <c r="H8" s="143" t="s">
        <v>330</v>
      </c>
      <c r="I8" s="182">
        <v>30</v>
      </c>
      <c r="J8" s="71" t="s">
        <v>297</v>
      </c>
      <c r="K8" s="137" t="s">
        <v>157</v>
      </c>
      <c r="L8" s="77" t="s">
        <v>414</v>
      </c>
      <c r="M8" s="138" t="s">
        <v>157</v>
      </c>
      <c r="N8" s="80" t="s">
        <v>415</v>
      </c>
      <c r="O8" s="136" t="s">
        <v>157</v>
      </c>
      <c r="P8" s="80" t="s">
        <v>410</v>
      </c>
      <c r="Q8" s="82" t="s">
        <v>157</v>
      </c>
      <c r="R8" s="80" t="s">
        <v>412</v>
      </c>
      <c r="S8" s="64"/>
    </row>
    <row r="9" spans="1:19" ht="15.75" hidden="1">
      <c r="A9" s="64"/>
      <c r="B9" s="64"/>
      <c r="C9" s="65"/>
      <c r="D9" s="64"/>
      <c r="E9" s="64"/>
      <c r="F9" s="64"/>
      <c r="G9" s="64"/>
      <c r="H9" s="64"/>
      <c r="I9" s="64"/>
      <c r="J9" s="64"/>
      <c r="K9" s="64"/>
      <c r="L9" s="64"/>
      <c r="M9" s="64"/>
      <c r="N9" s="64"/>
      <c r="O9" s="64"/>
      <c r="P9" s="64"/>
      <c r="Q9" s="64"/>
      <c r="R9" s="64"/>
    </row>
    <row r="10" spans="1:19" ht="15.75" hidden="1">
      <c r="A10" s="64"/>
      <c r="B10" s="64"/>
      <c r="C10" s="65"/>
      <c r="D10" s="64"/>
      <c r="E10" s="64"/>
      <c r="F10" s="64"/>
      <c r="G10" s="64"/>
      <c r="H10" s="64"/>
      <c r="I10" s="64"/>
      <c r="J10" s="64"/>
      <c r="K10" s="64"/>
      <c r="L10" s="64"/>
      <c r="M10" s="64"/>
      <c r="N10" s="64"/>
      <c r="O10" s="64"/>
      <c r="P10" s="64"/>
      <c r="Q10" s="64"/>
      <c r="R10" s="64"/>
    </row>
    <row r="11" spans="1:19" ht="15.75" hidden="1">
      <c r="A11" s="64"/>
      <c r="B11" s="64"/>
      <c r="C11" s="65"/>
      <c r="D11" s="64"/>
      <c r="E11" s="64"/>
      <c r="F11" s="64"/>
      <c r="G11" s="64"/>
      <c r="H11" s="64"/>
      <c r="I11" s="64"/>
      <c r="J11" s="64"/>
      <c r="K11" s="64"/>
      <c r="L11" s="64"/>
      <c r="M11" s="64"/>
      <c r="N11" s="64"/>
      <c r="O11" s="64"/>
      <c r="P11" s="64"/>
      <c r="Q11" s="64"/>
      <c r="R11" s="64"/>
    </row>
    <row r="12" spans="1:19" ht="15.75" hidden="1">
      <c r="A12" s="64"/>
      <c r="B12" s="64"/>
      <c r="C12" s="65"/>
      <c r="D12" s="64"/>
      <c r="E12" s="64"/>
      <c r="F12" s="64"/>
      <c r="G12" s="64"/>
      <c r="H12" s="64"/>
      <c r="I12" s="64"/>
      <c r="J12" s="64"/>
      <c r="K12" s="64"/>
      <c r="L12" s="64"/>
      <c r="M12" s="64"/>
      <c r="N12" s="64"/>
      <c r="O12" s="64"/>
      <c r="P12" s="64"/>
      <c r="Q12" s="64"/>
      <c r="R12" s="64"/>
    </row>
    <row r="13" spans="1:19" ht="43.5" customHeight="1"/>
    <row r="14" spans="1:19" ht="15.75"/>
    <row r="15" spans="1:19" ht="15.75"/>
    <row r="16" spans="1:19" ht="15.75"/>
    <row r="17" spans="8:9" ht="15.75"/>
    <row r="18" spans="8:9" ht="15.75"/>
    <row r="19" spans="8:9" ht="15.75"/>
    <row r="20" spans="8:9" ht="15.75"/>
    <row r="21" spans="8:9" ht="15.75">
      <c r="H21" s="66"/>
      <c r="I21" s="66"/>
    </row>
    <row r="22" spans="8:9" ht="15.75">
      <c r="H22" s="66"/>
      <c r="I22" s="66"/>
    </row>
    <row r="23" spans="8:9" ht="15.75"/>
  </sheetData>
  <autoFilter ref="A5:R5" xr:uid="{00000000-0009-0000-0000-000000000000}"/>
  <mergeCells count="11">
    <mergeCell ref="Q4:R4"/>
    <mergeCell ref="D1:R1"/>
    <mergeCell ref="A2:R2"/>
    <mergeCell ref="A3:B3"/>
    <mergeCell ref="C3:H3"/>
    <mergeCell ref="J3:R3"/>
    <mergeCell ref="I6:I7"/>
    <mergeCell ref="I4:I5"/>
    <mergeCell ref="K4:L4"/>
    <mergeCell ref="M4:N4"/>
    <mergeCell ref="O4:P4"/>
  </mergeCells>
  <dataValidations count="3">
    <dataValidation type="list" showInputMessage="1" showErrorMessage="1" sqref="M6:M8 Q6:Q8" xr:uid="{1E68176C-35C0-457C-8B8D-1E54FFC6C6A2}">
      <formula1>"Sí, No"</formula1>
    </dataValidation>
    <dataValidation type="list" showInputMessage="1" showErrorMessage="1" sqref="K6:K8" xr:uid="{F48DEC7A-0BBA-4F02-83A3-388DA65F8593}">
      <formula1>"Sí,  No"</formula1>
    </dataValidation>
    <dataValidation type="list" allowBlank="1" showInputMessage="1" showErrorMessage="1" sqref="O6:O8" xr:uid="{664EB6F9-F939-4807-B7FF-8504FA981327}">
      <formula1>"Sí , No"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9AB447-E29D-4FAF-AB2B-2D8FA0A9B930}">
          <x14:formula1>
            <xm:f>'C:\Users\Jorge Jaimes\Downloads\[MONITOREO DE TRAMILTES PAAC 2020 - Registro Calificado.xlsx]Hoja1'!#REF!</xm:f>
          </x14:formula1>
          <xm:sqref>J6:J7</xm:sqref>
        </x14:dataValidation>
        <x14:dataValidation type="list" allowBlank="1" showInputMessage="1" showErrorMessage="1" xr:uid="{626D5602-8697-49CE-8998-91A273A923AC}">
          <x14:formula1>
            <xm:f>'C:\Users\jbicenty\AppData\Local\Microsoft\Windows\INetCache\Content.Outlook\WZSKEZM5\[Monitoreo PAAC I Trimestre-Convalidaciones Básica.xlsx]Hoja1'!#REF!</xm:f>
          </x14:formula1>
          <xm:sqref>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W45"/>
  <sheetViews>
    <sheetView topLeftCell="D22" zoomScale="70" zoomScaleNormal="70" workbookViewId="0">
      <selection activeCell="J31" sqref="J31:J32"/>
    </sheetView>
  </sheetViews>
  <sheetFormatPr baseColWidth="10" defaultRowHeight="15"/>
  <cols>
    <col min="1" max="1" width="22" customWidth="1"/>
    <col min="2" max="2" width="52.7109375" customWidth="1"/>
    <col min="4" max="4" width="9.42578125" customWidth="1"/>
    <col min="5" max="5" width="7.85546875" customWidth="1"/>
    <col min="6" max="6" width="6.140625" customWidth="1"/>
    <col min="7" max="7" width="7.28515625" customWidth="1"/>
    <col min="8" max="8" width="49" style="41" customWidth="1"/>
    <col min="9" max="9" width="69" customWidth="1"/>
    <col min="10" max="10" width="19.85546875" customWidth="1"/>
    <col min="11" max="16" width="11.42578125" customWidth="1"/>
    <col min="17" max="17" width="21.42578125" customWidth="1"/>
    <col min="18" max="18" width="23" customWidth="1"/>
    <col min="19" max="19" width="34.5703125" customWidth="1"/>
    <col min="20" max="20" width="18.42578125" customWidth="1"/>
    <col min="21" max="21" width="141.85546875" customWidth="1"/>
    <col min="22" max="22" width="67.140625" customWidth="1"/>
    <col min="23" max="23" width="24.5703125" style="170" customWidth="1"/>
  </cols>
  <sheetData>
    <row r="1" spans="1:23">
      <c r="A1" s="404" t="s">
        <v>92</v>
      </c>
      <c r="B1" s="404"/>
      <c r="C1" s="404"/>
      <c r="D1" s="404"/>
      <c r="E1" s="404"/>
      <c r="F1" s="404"/>
      <c r="G1" s="404"/>
      <c r="H1" s="404"/>
      <c r="I1" s="404"/>
      <c r="J1" s="404"/>
      <c r="K1" s="404"/>
      <c r="L1" s="404"/>
      <c r="M1" s="404"/>
      <c r="N1" s="404"/>
      <c r="O1" s="404"/>
      <c r="P1" s="404"/>
      <c r="Q1" s="404"/>
      <c r="R1" s="404"/>
      <c r="S1" s="404"/>
      <c r="T1" s="404"/>
      <c r="U1" s="404"/>
      <c r="V1" s="404"/>
    </row>
    <row r="2" spans="1:23">
      <c r="A2" s="404"/>
      <c r="B2" s="404"/>
      <c r="C2" s="404"/>
      <c r="D2" s="404"/>
      <c r="E2" s="404"/>
      <c r="F2" s="404"/>
      <c r="G2" s="404"/>
      <c r="H2" s="404"/>
      <c r="I2" s="404"/>
      <c r="J2" s="404"/>
      <c r="K2" s="404"/>
      <c r="L2" s="404"/>
      <c r="M2" s="404"/>
      <c r="N2" s="404"/>
      <c r="O2" s="404"/>
      <c r="P2" s="404"/>
      <c r="Q2" s="404"/>
      <c r="R2" s="404"/>
      <c r="S2" s="404"/>
      <c r="T2" s="404"/>
      <c r="U2" s="404"/>
      <c r="V2" s="404"/>
    </row>
    <row r="3" spans="1:23" ht="39.75" customHeight="1">
      <c r="A3" s="404"/>
      <c r="B3" s="404"/>
      <c r="C3" s="404"/>
      <c r="D3" s="404"/>
      <c r="E3" s="404"/>
      <c r="F3" s="404"/>
      <c r="G3" s="404"/>
      <c r="H3" s="404"/>
      <c r="I3" s="404"/>
      <c r="J3" s="404"/>
      <c r="K3" s="404"/>
      <c r="L3" s="404"/>
      <c r="M3" s="404"/>
      <c r="N3" s="404"/>
      <c r="O3" s="404"/>
      <c r="P3" s="404"/>
      <c r="Q3" s="404"/>
      <c r="R3" s="404"/>
      <c r="S3" s="404"/>
      <c r="T3" s="404"/>
      <c r="U3" s="404"/>
      <c r="V3" s="404"/>
    </row>
    <row r="4" spans="1:23" ht="20.25" customHeight="1" thickBot="1">
      <c r="A4" s="405"/>
      <c r="B4" s="405"/>
      <c r="C4" s="405"/>
      <c r="D4" s="405"/>
      <c r="E4" s="405"/>
      <c r="F4" s="405"/>
      <c r="G4" s="405"/>
      <c r="H4" s="405"/>
      <c r="I4" s="405"/>
      <c r="J4" s="405"/>
      <c r="K4" s="405"/>
      <c r="L4" s="405"/>
      <c r="M4" s="405"/>
      <c r="N4" s="405"/>
      <c r="O4" s="405"/>
      <c r="P4" s="405"/>
      <c r="Q4" s="405"/>
      <c r="R4" s="405"/>
      <c r="S4" s="405"/>
      <c r="T4" s="405"/>
      <c r="U4" s="405"/>
      <c r="V4" s="405"/>
    </row>
    <row r="5" spans="1:23" ht="54" customHeight="1" thickBot="1">
      <c r="A5" s="293" t="s">
        <v>159</v>
      </c>
      <c r="B5" s="294"/>
      <c r="C5" s="294"/>
      <c r="D5" s="294"/>
      <c r="E5" s="294"/>
      <c r="F5" s="294"/>
      <c r="G5" s="294"/>
      <c r="H5" s="294"/>
      <c r="I5" s="294"/>
      <c r="J5" s="294"/>
      <c r="K5" s="294"/>
      <c r="L5" s="294"/>
      <c r="M5" s="294"/>
      <c r="N5" s="294"/>
      <c r="O5" s="294"/>
      <c r="P5" s="294"/>
      <c r="Q5" s="294"/>
      <c r="R5" s="294"/>
      <c r="S5" s="294"/>
      <c r="T5" s="294"/>
      <c r="U5" s="294"/>
      <c r="V5" s="295"/>
    </row>
    <row r="6" spans="1:23" ht="30" customHeight="1">
      <c r="A6" s="296" t="s">
        <v>160</v>
      </c>
      <c r="B6" s="327" t="s">
        <v>161</v>
      </c>
      <c r="C6" s="329" t="s">
        <v>162</v>
      </c>
      <c r="D6" s="330"/>
      <c r="E6" s="330"/>
      <c r="F6" s="330"/>
      <c r="G6" s="331"/>
      <c r="H6" s="332" t="s">
        <v>163</v>
      </c>
      <c r="I6" s="332" t="s">
        <v>164</v>
      </c>
      <c r="J6" s="327" t="s">
        <v>165</v>
      </c>
      <c r="K6" s="317" t="s">
        <v>166</v>
      </c>
      <c r="L6" s="317"/>
      <c r="M6" s="317"/>
      <c r="N6" s="317"/>
      <c r="O6" s="317"/>
      <c r="P6" s="317"/>
      <c r="Q6" s="317" t="s">
        <v>167</v>
      </c>
      <c r="R6" s="317"/>
      <c r="S6" s="318" t="s">
        <v>168</v>
      </c>
      <c r="T6" s="320" t="s">
        <v>169</v>
      </c>
      <c r="U6" s="321"/>
      <c r="V6" s="322"/>
    </row>
    <row r="7" spans="1:23" ht="84.75" customHeight="1" thickBot="1">
      <c r="A7" s="297"/>
      <c r="B7" s="328"/>
      <c r="C7" s="62" t="s">
        <v>170</v>
      </c>
      <c r="D7" s="62" t="s">
        <v>171</v>
      </c>
      <c r="E7" s="62" t="s">
        <v>172</v>
      </c>
      <c r="F7" s="62" t="s">
        <v>173</v>
      </c>
      <c r="G7" s="63" t="s">
        <v>174</v>
      </c>
      <c r="H7" s="333"/>
      <c r="I7" s="333"/>
      <c r="J7" s="328"/>
      <c r="K7" s="22" t="s">
        <v>266</v>
      </c>
      <c r="L7" s="22" t="s">
        <v>267</v>
      </c>
      <c r="M7" s="22" t="s">
        <v>268</v>
      </c>
      <c r="N7" s="22" t="s">
        <v>269</v>
      </c>
      <c r="O7" s="22" t="s">
        <v>265</v>
      </c>
      <c r="P7" s="23" t="s">
        <v>175</v>
      </c>
      <c r="Q7" s="24" t="s">
        <v>176</v>
      </c>
      <c r="R7" s="24" t="s">
        <v>177</v>
      </c>
      <c r="S7" s="319"/>
      <c r="T7" s="24" t="s">
        <v>334</v>
      </c>
      <c r="U7" s="91" t="s">
        <v>178</v>
      </c>
      <c r="V7" s="90" t="s">
        <v>179</v>
      </c>
    </row>
    <row r="8" spans="1:23" ht="229.5" customHeight="1">
      <c r="A8" s="323" t="s">
        <v>180</v>
      </c>
      <c r="B8" s="284" t="s">
        <v>181</v>
      </c>
      <c r="C8" s="325" t="s">
        <v>182</v>
      </c>
      <c r="D8" s="284"/>
      <c r="E8" s="284"/>
      <c r="F8" s="284"/>
      <c r="G8" s="284"/>
      <c r="H8" s="280" t="s">
        <v>183</v>
      </c>
      <c r="I8" s="282" t="s">
        <v>184</v>
      </c>
      <c r="J8" s="284" t="s">
        <v>185</v>
      </c>
      <c r="K8" s="396">
        <v>1</v>
      </c>
      <c r="L8" s="397"/>
      <c r="M8" s="398"/>
      <c r="N8" s="25">
        <v>0</v>
      </c>
      <c r="O8" s="25" t="s">
        <v>186</v>
      </c>
      <c r="P8" s="184">
        <f>+SUM(K8:N8)</f>
        <v>1</v>
      </c>
      <c r="Q8" s="334">
        <v>43855</v>
      </c>
      <c r="R8" s="334">
        <v>44104</v>
      </c>
      <c r="S8" s="316" t="s">
        <v>399</v>
      </c>
      <c r="T8" s="201">
        <v>1</v>
      </c>
      <c r="U8" s="336" t="s">
        <v>444</v>
      </c>
      <c r="V8" s="338" t="s">
        <v>440</v>
      </c>
    </row>
    <row r="9" spans="1:23" ht="28.5" customHeight="1" thickBot="1">
      <c r="A9" s="324"/>
      <c r="B9" s="285"/>
      <c r="C9" s="326"/>
      <c r="D9" s="285"/>
      <c r="E9" s="285"/>
      <c r="F9" s="285"/>
      <c r="G9" s="285"/>
      <c r="H9" s="281"/>
      <c r="I9" s="283"/>
      <c r="J9" s="285"/>
      <c r="K9" s="26">
        <v>0.6</v>
      </c>
      <c r="L9" s="26">
        <v>0.9</v>
      </c>
      <c r="M9" s="26">
        <v>1</v>
      </c>
      <c r="N9" s="26">
        <v>1</v>
      </c>
      <c r="O9" s="26"/>
      <c r="P9" s="133">
        <v>1</v>
      </c>
      <c r="Q9" s="268"/>
      <c r="R9" s="268"/>
      <c r="S9" s="335"/>
      <c r="T9" s="202">
        <v>0.9</v>
      </c>
      <c r="U9" s="337"/>
      <c r="V9" s="339"/>
    </row>
    <row r="10" spans="1:23" ht="97.5" customHeight="1">
      <c r="A10" s="324"/>
      <c r="B10" s="340" t="s">
        <v>187</v>
      </c>
      <c r="C10" s="342" t="s">
        <v>182</v>
      </c>
      <c r="D10" s="286"/>
      <c r="E10" s="286"/>
      <c r="F10" s="286"/>
      <c r="G10" s="286"/>
      <c r="H10" s="288" t="s">
        <v>188</v>
      </c>
      <c r="I10" s="288" t="s">
        <v>189</v>
      </c>
      <c r="J10" s="286" t="s">
        <v>190</v>
      </c>
      <c r="K10" s="251">
        <v>1</v>
      </c>
      <c r="L10" s="252"/>
      <c r="M10" s="27">
        <v>0</v>
      </c>
      <c r="N10" s="27">
        <v>0</v>
      </c>
      <c r="O10" s="27" t="s">
        <v>186</v>
      </c>
      <c r="P10" s="184">
        <f>+SUM(K10:N10)</f>
        <v>1</v>
      </c>
      <c r="Q10" s="267">
        <v>43855</v>
      </c>
      <c r="R10" s="267">
        <v>43982</v>
      </c>
      <c r="S10" s="269" t="s">
        <v>191</v>
      </c>
      <c r="T10" s="203">
        <v>1</v>
      </c>
      <c r="U10" s="272" t="s">
        <v>446</v>
      </c>
      <c r="V10" s="273" t="s">
        <v>379</v>
      </c>
    </row>
    <row r="11" spans="1:23" ht="31.5" customHeight="1" thickBot="1">
      <c r="A11" s="324"/>
      <c r="B11" s="341"/>
      <c r="C11" s="343"/>
      <c r="D11" s="287"/>
      <c r="E11" s="287"/>
      <c r="F11" s="287"/>
      <c r="G11" s="287"/>
      <c r="H11" s="289"/>
      <c r="I11" s="289"/>
      <c r="J11" s="285"/>
      <c r="K11" s="26">
        <v>0.6</v>
      </c>
      <c r="L11" s="26">
        <v>1</v>
      </c>
      <c r="M11" s="26">
        <v>1</v>
      </c>
      <c r="N11" s="26">
        <v>1</v>
      </c>
      <c r="O11" s="26"/>
      <c r="P11" s="133">
        <v>1</v>
      </c>
      <c r="Q11" s="268"/>
      <c r="R11" s="268"/>
      <c r="S11" s="269"/>
      <c r="T11" s="202">
        <v>1</v>
      </c>
      <c r="U11" s="272"/>
      <c r="V11" s="273"/>
    </row>
    <row r="12" spans="1:23" ht="90" customHeight="1">
      <c r="A12" s="324"/>
      <c r="B12" s="341"/>
      <c r="C12" s="343"/>
      <c r="D12" s="287"/>
      <c r="E12" s="287"/>
      <c r="F12" s="287"/>
      <c r="G12" s="287"/>
      <c r="H12" s="289"/>
      <c r="I12" s="289"/>
      <c r="J12" s="286" t="s">
        <v>192</v>
      </c>
      <c r="K12" s="27">
        <v>1</v>
      </c>
      <c r="L12" s="27">
        <v>0</v>
      </c>
      <c r="M12" s="251">
        <v>1</v>
      </c>
      <c r="N12" s="252">
        <v>0</v>
      </c>
      <c r="O12" s="27" t="s">
        <v>186</v>
      </c>
      <c r="P12" s="184">
        <v>1</v>
      </c>
      <c r="Q12" s="267">
        <v>44013</v>
      </c>
      <c r="R12" s="267">
        <v>44134</v>
      </c>
      <c r="S12" s="269"/>
      <c r="T12" s="203">
        <v>0</v>
      </c>
      <c r="U12" s="272" t="s">
        <v>400</v>
      </c>
      <c r="V12" s="273" t="s">
        <v>380</v>
      </c>
    </row>
    <row r="13" spans="1:23" ht="32.25" customHeight="1" thickBot="1">
      <c r="A13" s="324"/>
      <c r="B13" s="341"/>
      <c r="C13" s="343"/>
      <c r="D13" s="287"/>
      <c r="E13" s="287"/>
      <c r="F13" s="287"/>
      <c r="G13" s="287"/>
      <c r="H13" s="289"/>
      <c r="I13" s="289"/>
      <c r="J13" s="287"/>
      <c r="K13" s="28">
        <v>0.5</v>
      </c>
      <c r="L13" s="28">
        <v>0.5</v>
      </c>
      <c r="M13" s="28">
        <v>1</v>
      </c>
      <c r="N13" s="28">
        <v>1</v>
      </c>
      <c r="O13" s="28"/>
      <c r="P13" s="144">
        <v>1</v>
      </c>
      <c r="Q13" s="274"/>
      <c r="R13" s="274"/>
      <c r="S13" s="269"/>
      <c r="T13" s="204">
        <v>0.4</v>
      </c>
      <c r="U13" s="275"/>
      <c r="V13" s="276"/>
    </row>
    <row r="14" spans="1:23" ht="84" customHeight="1">
      <c r="A14" s="259" t="s">
        <v>193</v>
      </c>
      <c r="B14" s="262" t="s">
        <v>194</v>
      </c>
      <c r="C14" s="264"/>
      <c r="D14" s="265" t="s">
        <v>182</v>
      </c>
      <c r="E14" s="265" t="s">
        <v>182</v>
      </c>
      <c r="F14" s="264"/>
      <c r="G14" s="264"/>
      <c r="H14" s="253" t="s">
        <v>195</v>
      </c>
      <c r="I14" s="290" t="s">
        <v>196</v>
      </c>
      <c r="J14" s="264" t="s">
        <v>185</v>
      </c>
      <c r="K14" s="314">
        <v>1</v>
      </c>
      <c r="L14" s="399"/>
      <c r="M14" s="315"/>
      <c r="N14" s="29">
        <v>0</v>
      </c>
      <c r="O14" s="29" t="s">
        <v>186</v>
      </c>
      <c r="P14" s="184">
        <f>+SUM(K14:N14)</f>
        <v>1</v>
      </c>
      <c r="Q14" s="270">
        <v>43855</v>
      </c>
      <c r="R14" s="270">
        <v>44104</v>
      </c>
      <c r="S14" s="269" t="s">
        <v>197</v>
      </c>
      <c r="T14" s="205">
        <v>0</v>
      </c>
      <c r="U14" s="344" t="s">
        <v>447</v>
      </c>
      <c r="V14" s="249" t="s">
        <v>381</v>
      </c>
      <c r="W14" s="257"/>
    </row>
    <row r="15" spans="1:23" ht="46.5" customHeight="1" thickBot="1">
      <c r="A15" s="260"/>
      <c r="B15" s="263"/>
      <c r="C15" s="255"/>
      <c r="D15" s="266"/>
      <c r="E15" s="266"/>
      <c r="F15" s="255"/>
      <c r="G15" s="255"/>
      <c r="H15" s="254"/>
      <c r="I15" s="278"/>
      <c r="J15" s="255"/>
      <c r="K15" s="30">
        <v>0</v>
      </c>
      <c r="L15" s="30">
        <v>0.7</v>
      </c>
      <c r="M15" s="30">
        <v>1</v>
      </c>
      <c r="N15" s="30">
        <v>1</v>
      </c>
      <c r="O15" s="30"/>
      <c r="P15" s="145">
        <v>1</v>
      </c>
      <c r="Q15" s="271"/>
      <c r="R15" s="271"/>
      <c r="S15" s="269"/>
      <c r="T15" s="206">
        <v>0.7</v>
      </c>
      <c r="U15" s="272"/>
      <c r="V15" s="250"/>
      <c r="W15" s="258"/>
    </row>
    <row r="16" spans="1:23" ht="108" customHeight="1">
      <c r="A16" s="260"/>
      <c r="B16" s="255" t="s">
        <v>198</v>
      </c>
      <c r="C16" s="255"/>
      <c r="D16" s="255"/>
      <c r="E16" s="266" t="s">
        <v>182</v>
      </c>
      <c r="F16" s="266" t="s">
        <v>182</v>
      </c>
      <c r="G16" s="255"/>
      <c r="H16" s="278" t="s">
        <v>199</v>
      </c>
      <c r="I16" s="278" t="s">
        <v>200</v>
      </c>
      <c r="J16" s="255" t="s">
        <v>201</v>
      </c>
      <c r="K16" s="185">
        <v>0.25</v>
      </c>
      <c r="L16" s="185">
        <v>0.5</v>
      </c>
      <c r="M16" s="185">
        <v>0.75</v>
      </c>
      <c r="N16" s="185">
        <v>1</v>
      </c>
      <c r="O16" s="31" t="s">
        <v>186</v>
      </c>
      <c r="P16" s="184">
        <v>100</v>
      </c>
      <c r="Q16" s="300">
        <v>43831</v>
      </c>
      <c r="R16" s="300">
        <v>44196</v>
      </c>
      <c r="S16" s="269" t="s">
        <v>202</v>
      </c>
      <c r="T16" s="207">
        <v>0.5</v>
      </c>
      <c r="U16" s="345" t="s">
        <v>448</v>
      </c>
      <c r="V16" s="273" t="s">
        <v>449</v>
      </c>
    </row>
    <row r="17" spans="1:23" ht="30.75" customHeight="1" thickBot="1">
      <c r="A17" s="260"/>
      <c r="B17" s="255"/>
      <c r="C17" s="255"/>
      <c r="D17" s="255"/>
      <c r="E17" s="266"/>
      <c r="F17" s="266"/>
      <c r="G17" s="255"/>
      <c r="H17" s="278"/>
      <c r="I17" s="278"/>
      <c r="J17" s="255"/>
      <c r="K17" s="30">
        <v>0.25</v>
      </c>
      <c r="L17" s="30">
        <v>0.5</v>
      </c>
      <c r="M17" s="30">
        <v>0.75</v>
      </c>
      <c r="N17" s="30">
        <v>1</v>
      </c>
      <c r="O17" s="30"/>
      <c r="P17" s="145">
        <v>1</v>
      </c>
      <c r="Q17" s="300"/>
      <c r="R17" s="300"/>
      <c r="S17" s="269"/>
      <c r="T17" s="202">
        <v>0.5</v>
      </c>
      <c r="U17" s="272"/>
      <c r="V17" s="346"/>
    </row>
    <row r="18" spans="1:23" ht="120" customHeight="1">
      <c r="A18" s="260"/>
      <c r="B18" s="255"/>
      <c r="C18" s="255"/>
      <c r="D18" s="266" t="s">
        <v>182</v>
      </c>
      <c r="E18" s="266" t="s">
        <v>182</v>
      </c>
      <c r="F18" s="266" t="s">
        <v>182</v>
      </c>
      <c r="G18" s="255"/>
      <c r="H18" s="278" t="s">
        <v>203</v>
      </c>
      <c r="I18" s="278" t="s">
        <v>204</v>
      </c>
      <c r="J18" s="255" t="s">
        <v>205</v>
      </c>
      <c r="K18" s="185">
        <v>0.25</v>
      </c>
      <c r="L18" s="185">
        <v>0.5</v>
      </c>
      <c r="M18" s="185">
        <v>0.75</v>
      </c>
      <c r="N18" s="185">
        <v>1</v>
      </c>
      <c r="O18" s="186" t="s">
        <v>186</v>
      </c>
      <c r="P18" s="184">
        <v>100</v>
      </c>
      <c r="Q18" s="300">
        <v>43855</v>
      </c>
      <c r="R18" s="300">
        <v>44196</v>
      </c>
      <c r="S18" s="269"/>
      <c r="T18" s="207">
        <v>0.5</v>
      </c>
      <c r="U18" s="272" t="s">
        <v>450</v>
      </c>
      <c r="V18" s="273" t="s">
        <v>451</v>
      </c>
    </row>
    <row r="19" spans="1:23" ht="21.75" customHeight="1" thickBot="1">
      <c r="A19" s="261"/>
      <c r="B19" s="256"/>
      <c r="C19" s="256"/>
      <c r="D19" s="277"/>
      <c r="E19" s="277"/>
      <c r="F19" s="277"/>
      <c r="G19" s="256"/>
      <c r="H19" s="279"/>
      <c r="I19" s="279"/>
      <c r="J19" s="256"/>
      <c r="K19" s="32">
        <v>0.25</v>
      </c>
      <c r="L19" s="32">
        <v>0.5</v>
      </c>
      <c r="M19" s="32">
        <v>0.75</v>
      </c>
      <c r="N19" s="32">
        <v>1</v>
      </c>
      <c r="O19" s="32"/>
      <c r="P19" s="146">
        <v>1</v>
      </c>
      <c r="Q19" s="301"/>
      <c r="R19" s="301"/>
      <c r="S19" s="269"/>
      <c r="T19" s="208">
        <v>0.5</v>
      </c>
      <c r="U19" s="275"/>
      <c r="V19" s="276"/>
    </row>
    <row r="20" spans="1:23" ht="120.75" customHeight="1">
      <c r="A20" s="379" t="s">
        <v>206</v>
      </c>
      <c r="B20" s="382" t="s">
        <v>207</v>
      </c>
      <c r="C20" s="25"/>
      <c r="D20" s="25" t="s">
        <v>182</v>
      </c>
      <c r="E20" s="25" t="s">
        <v>182</v>
      </c>
      <c r="F20" s="25"/>
      <c r="G20" s="25"/>
      <c r="H20" s="42" t="s">
        <v>208</v>
      </c>
      <c r="I20" s="42" t="s">
        <v>209</v>
      </c>
      <c r="J20" s="353" t="s">
        <v>201</v>
      </c>
      <c r="K20" s="354">
        <v>0.25</v>
      </c>
      <c r="L20" s="354">
        <v>0.5</v>
      </c>
      <c r="M20" s="354">
        <v>0.75</v>
      </c>
      <c r="N20" s="354">
        <v>1</v>
      </c>
      <c r="O20" s="356" t="s">
        <v>186</v>
      </c>
      <c r="P20" s="358">
        <v>100</v>
      </c>
      <c r="Q20" s="270">
        <v>43831</v>
      </c>
      <c r="R20" s="270">
        <v>44196</v>
      </c>
      <c r="S20" s="269" t="s">
        <v>202</v>
      </c>
      <c r="T20" s="347">
        <v>0.5</v>
      </c>
      <c r="U20" s="344" t="s">
        <v>401</v>
      </c>
      <c r="V20" s="349" t="s">
        <v>382</v>
      </c>
    </row>
    <row r="21" spans="1:23" ht="78.75" customHeight="1">
      <c r="A21" s="380"/>
      <c r="B21" s="383"/>
      <c r="C21" s="27"/>
      <c r="D21" s="27"/>
      <c r="E21" s="27" t="s">
        <v>182</v>
      </c>
      <c r="F21" s="27"/>
      <c r="G21" s="27"/>
      <c r="H21" s="43" t="s">
        <v>210</v>
      </c>
      <c r="I21" s="43" t="s">
        <v>328</v>
      </c>
      <c r="J21" s="306"/>
      <c r="K21" s="355"/>
      <c r="L21" s="355"/>
      <c r="M21" s="355"/>
      <c r="N21" s="355"/>
      <c r="O21" s="357"/>
      <c r="P21" s="359"/>
      <c r="Q21" s="300"/>
      <c r="R21" s="300"/>
      <c r="S21" s="269"/>
      <c r="T21" s="348"/>
      <c r="U21" s="272"/>
      <c r="V21" s="273"/>
    </row>
    <row r="22" spans="1:23" ht="60" customHeight="1">
      <c r="A22" s="380"/>
      <c r="B22" s="383"/>
      <c r="C22" s="27"/>
      <c r="D22" s="27"/>
      <c r="E22" s="27"/>
      <c r="F22" s="27" t="s">
        <v>182</v>
      </c>
      <c r="G22" s="27"/>
      <c r="H22" s="43" t="s">
        <v>211</v>
      </c>
      <c r="I22" s="43" t="s">
        <v>212</v>
      </c>
      <c r="J22" s="306"/>
      <c r="K22" s="355"/>
      <c r="L22" s="355"/>
      <c r="M22" s="355"/>
      <c r="N22" s="355"/>
      <c r="O22" s="357"/>
      <c r="P22" s="359"/>
      <c r="Q22" s="300"/>
      <c r="R22" s="300"/>
      <c r="S22" s="269"/>
      <c r="T22" s="348"/>
      <c r="U22" s="272"/>
      <c r="V22" s="273"/>
    </row>
    <row r="23" spans="1:23">
      <c r="A23" s="380"/>
      <c r="B23" s="383"/>
      <c r="C23" s="271"/>
      <c r="D23" s="271"/>
      <c r="E23" s="271"/>
      <c r="F23" s="271"/>
      <c r="G23" s="350" t="s">
        <v>182</v>
      </c>
      <c r="H23" s="351" t="s">
        <v>213</v>
      </c>
      <c r="I23" s="352" t="s">
        <v>214</v>
      </c>
      <c r="J23" s="306"/>
      <c r="K23" s="355"/>
      <c r="L23" s="355"/>
      <c r="M23" s="355"/>
      <c r="N23" s="355"/>
      <c r="O23" s="357"/>
      <c r="P23" s="359"/>
      <c r="Q23" s="300"/>
      <c r="R23" s="300"/>
      <c r="S23" s="269"/>
      <c r="T23" s="348"/>
      <c r="U23" s="272"/>
      <c r="V23" s="273"/>
    </row>
    <row r="24" spans="1:23" ht="37.5" customHeight="1">
      <c r="A24" s="380"/>
      <c r="B24" s="383"/>
      <c r="C24" s="271"/>
      <c r="D24" s="271"/>
      <c r="E24" s="271"/>
      <c r="F24" s="271"/>
      <c r="G24" s="350"/>
      <c r="H24" s="351"/>
      <c r="I24" s="352"/>
      <c r="J24" s="306"/>
      <c r="K24" s="26">
        <v>0.25</v>
      </c>
      <c r="L24" s="26">
        <v>0.5</v>
      </c>
      <c r="M24" s="26">
        <v>0.75</v>
      </c>
      <c r="N24" s="26">
        <v>1</v>
      </c>
      <c r="O24" s="26"/>
      <c r="P24" s="133">
        <v>1</v>
      </c>
      <c r="Q24" s="300"/>
      <c r="R24" s="300"/>
      <c r="S24" s="269"/>
      <c r="T24" s="209">
        <v>0.5</v>
      </c>
      <c r="U24" s="272"/>
      <c r="V24" s="273"/>
    </row>
    <row r="25" spans="1:23" ht="78.75" customHeight="1">
      <c r="A25" s="380"/>
      <c r="B25" s="364" t="s">
        <v>215</v>
      </c>
      <c r="C25" s="271"/>
      <c r="D25" s="365" t="s">
        <v>182</v>
      </c>
      <c r="E25" s="306"/>
      <c r="F25" s="306"/>
      <c r="G25" s="306"/>
      <c r="H25" s="370" t="s">
        <v>216</v>
      </c>
      <c r="I25" s="351" t="s">
        <v>217</v>
      </c>
      <c r="J25" s="306" t="s">
        <v>185</v>
      </c>
      <c r="K25" s="367">
        <v>1</v>
      </c>
      <c r="L25" s="368"/>
      <c r="M25" s="369"/>
      <c r="N25" s="27">
        <v>0</v>
      </c>
      <c r="O25" s="27" t="s">
        <v>186</v>
      </c>
      <c r="P25" s="147">
        <f>+SUM(K25:N25)</f>
        <v>1</v>
      </c>
      <c r="Q25" s="300">
        <v>43862</v>
      </c>
      <c r="R25" s="300">
        <v>44104</v>
      </c>
      <c r="S25" s="269" t="s">
        <v>197</v>
      </c>
      <c r="T25" s="210">
        <v>1</v>
      </c>
      <c r="U25" s="366" t="s">
        <v>452</v>
      </c>
      <c r="V25" s="273" t="s">
        <v>402</v>
      </c>
      <c r="W25" s="257"/>
    </row>
    <row r="26" spans="1:23" ht="41.25" customHeight="1">
      <c r="A26" s="380"/>
      <c r="B26" s="364"/>
      <c r="C26" s="271"/>
      <c r="D26" s="365"/>
      <c r="E26" s="306"/>
      <c r="F26" s="306"/>
      <c r="G26" s="306"/>
      <c r="H26" s="371"/>
      <c r="I26" s="288"/>
      <c r="J26" s="286"/>
      <c r="K26" s="152">
        <v>0</v>
      </c>
      <c r="L26" s="28">
        <v>0.6</v>
      </c>
      <c r="M26" s="28">
        <v>1</v>
      </c>
      <c r="N26" s="28">
        <v>1</v>
      </c>
      <c r="O26" s="28"/>
      <c r="P26" s="144">
        <v>1</v>
      </c>
      <c r="Q26" s="271"/>
      <c r="R26" s="271"/>
      <c r="S26" s="269"/>
      <c r="T26" s="209">
        <v>0.6</v>
      </c>
      <c r="U26" s="366"/>
      <c r="V26" s="273"/>
      <c r="W26" s="258"/>
    </row>
    <row r="27" spans="1:23" ht="63.75" customHeight="1">
      <c r="A27" s="380"/>
      <c r="B27" s="361" t="s">
        <v>218</v>
      </c>
      <c r="C27" s="271"/>
      <c r="D27" s="271"/>
      <c r="E27" s="271"/>
      <c r="F27" s="271"/>
      <c r="G27" s="251" t="s">
        <v>182</v>
      </c>
      <c r="H27" s="312" t="s">
        <v>219</v>
      </c>
      <c r="I27" s="360" t="s">
        <v>220</v>
      </c>
      <c r="J27" s="269" t="s">
        <v>221</v>
      </c>
      <c r="K27" s="186">
        <v>0</v>
      </c>
      <c r="L27" s="186">
        <v>0</v>
      </c>
      <c r="M27" s="251">
        <v>1</v>
      </c>
      <c r="N27" s="252"/>
      <c r="O27" s="187" t="s">
        <v>186</v>
      </c>
      <c r="P27" s="188">
        <f>+SUM(K27:N27)</f>
        <v>1</v>
      </c>
      <c r="Q27" s="375">
        <v>44013</v>
      </c>
      <c r="R27" s="375">
        <v>44165</v>
      </c>
      <c r="S27" s="316" t="s">
        <v>197</v>
      </c>
      <c r="T27" s="211">
        <v>0</v>
      </c>
      <c r="U27" s="272" t="s">
        <v>384</v>
      </c>
      <c r="V27" s="273" t="s">
        <v>383</v>
      </c>
    </row>
    <row r="28" spans="1:23" ht="27" customHeight="1" thickBot="1">
      <c r="A28" s="381"/>
      <c r="B28" s="362"/>
      <c r="C28" s="363"/>
      <c r="D28" s="363"/>
      <c r="E28" s="363"/>
      <c r="F28" s="363"/>
      <c r="G28" s="372"/>
      <c r="H28" s="312"/>
      <c r="I28" s="360"/>
      <c r="J28" s="269"/>
      <c r="K28" s="189">
        <v>0</v>
      </c>
      <c r="L28" s="189">
        <v>1</v>
      </c>
      <c r="M28" s="189">
        <v>0.7</v>
      </c>
      <c r="N28" s="189">
        <v>1</v>
      </c>
      <c r="O28" s="189"/>
      <c r="P28" s="189">
        <v>1</v>
      </c>
      <c r="Q28" s="376"/>
      <c r="R28" s="376"/>
      <c r="S28" s="316"/>
      <c r="T28" s="204">
        <v>0</v>
      </c>
      <c r="U28" s="275"/>
      <c r="V28" s="276"/>
    </row>
    <row r="29" spans="1:23" ht="69" customHeight="1">
      <c r="A29" s="384" t="s">
        <v>222</v>
      </c>
      <c r="B29" s="313" t="s">
        <v>223</v>
      </c>
      <c r="C29" s="387"/>
      <c r="D29" s="313"/>
      <c r="E29" s="388" t="s">
        <v>182</v>
      </c>
      <c r="F29" s="388" t="s">
        <v>182</v>
      </c>
      <c r="G29" s="389"/>
      <c r="H29" s="390" t="s">
        <v>439</v>
      </c>
      <c r="I29" s="312" t="s">
        <v>224</v>
      </c>
      <c r="J29" s="313" t="s">
        <v>438</v>
      </c>
      <c r="K29" s="190">
        <v>0</v>
      </c>
      <c r="L29" s="314">
        <v>1</v>
      </c>
      <c r="M29" s="315"/>
      <c r="N29" s="190">
        <v>0</v>
      </c>
      <c r="O29" s="190" t="s">
        <v>186</v>
      </c>
      <c r="P29" s="191">
        <f>+SUM(K29:N29)</f>
        <v>1</v>
      </c>
      <c r="Q29" s="270">
        <v>43922</v>
      </c>
      <c r="R29" s="270">
        <v>44104</v>
      </c>
      <c r="S29" s="395" t="s">
        <v>197</v>
      </c>
      <c r="T29" s="212">
        <v>0</v>
      </c>
      <c r="U29" s="344" t="s">
        <v>403</v>
      </c>
      <c r="V29" s="349" t="s">
        <v>404</v>
      </c>
    </row>
    <row r="30" spans="1:23" ht="30" customHeight="1">
      <c r="A30" s="385"/>
      <c r="B30" s="306"/>
      <c r="C30" s="271"/>
      <c r="D30" s="306"/>
      <c r="E30" s="365"/>
      <c r="F30" s="365"/>
      <c r="G30" s="309"/>
      <c r="H30" s="391"/>
      <c r="I30" s="312"/>
      <c r="J30" s="306"/>
      <c r="K30" s="28">
        <v>0</v>
      </c>
      <c r="L30" s="28">
        <v>0.6</v>
      </c>
      <c r="M30" s="28">
        <v>1</v>
      </c>
      <c r="N30" s="28">
        <v>1</v>
      </c>
      <c r="O30" s="28"/>
      <c r="P30" s="28">
        <v>1</v>
      </c>
      <c r="Q30" s="271"/>
      <c r="R30" s="271"/>
      <c r="S30" s="311"/>
      <c r="T30" s="209">
        <v>0.4</v>
      </c>
      <c r="U30" s="272"/>
      <c r="V30" s="273"/>
    </row>
    <row r="31" spans="1:23" ht="69.75" customHeight="1">
      <c r="A31" s="385"/>
      <c r="B31" s="306" t="s">
        <v>225</v>
      </c>
      <c r="C31" s="271"/>
      <c r="D31" s="350" t="s">
        <v>182</v>
      </c>
      <c r="E31" s="350" t="s">
        <v>182</v>
      </c>
      <c r="F31" s="350" t="s">
        <v>182</v>
      </c>
      <c r="G31" s="350" t="s">
        <v>182</v>
      </c>
      <c r="H31" s="303" t="s">
        <v>329</v>
      </c>
      <c r="I31" s="303" t="s">
        <v>226</v>
      </c>
      <c r="J31" s="309" t="s">
        <v>453</v>
      </c>
      <c r="K31" s="192">
        <v>0</v>
      </c>
      <c r="L31" s="193">
        <v>0.2</v>
      </c>
      <c r="M31" s="193">
        <v>0.7</v>
      </c>
      <c r="N31" s="193">
        <v>1</v>
      </c>
      <c r="O31" s="186" t="s">
        <v>186</v>
      </c>
      <c r="P31" s="194">
        <v>1</v>
      </c>
      <c r="Q31" s="310">
        <v>43855</v>
      </c>
      <c r="R31" s="300">
        <v>44196</v>
      </c>
      <c r="S31" s="311" t="s">
        <v>197</v>
      </c>
      <c r="T31" s="213">
        <v>0.15</v>
      </c>
      <c r="U31" s="272" t="s">
        <v>405</v>
      </c>
      <c r="V31" s="273" t="s">
        <v>406</v>
      </c>
    </row>
    <row r="32" spans="1:23" ht="34.5" customHeight="1">
      <c r="A32" s="385"/>
      <c r="B32" s="306"/>
      <c r="C32" s="271"/>
      <c r="D32" s="350"/>
      <c r="E32" s="350"/>
      <c r="F32" s="350"/>
      <c r="G32" s="350"/>
      <c r="H32" s="351"/>
      <c r="I32" s="351"/>
      <c r="J32" s="309"/>
      <c r="K32" s="33">
        <v>0</v>
      </c>
      <c r="L32" s="34">
        <v>0.2</v>
      </c>
      <c r="M32" s="34">
        <v>0.7</v>
      </c>
      <c r="N32" s="34">
        <v>1</v>
      </c>
      <c r="O32" s="35"/>
      <c r="P32" s="195">
        <v>1</v>
      </c>
      <c r="Q32" s="310"/>
      <c r="R32" s="300"/>
      <c r="S32" s="311"/>
      <c r="T32" s="209">
        <v>0.15</v>
      </c>
      <c r="U32" s="272"/>
      <c r="V32" s="273"/>
    </row>
    <row r="33" spans="1:22" ht="43.5" customHeight="1">
      <c r="A33" s="385"/>
      <c r="B33" s="306" t="s">
        <v>227</v>
      </c>
      <c r="C33" s="271"/>
      <c r="D33" s="271"/>
      <c r="E33" s="271"/>
      <c r="F33" s="271"/>
      <c r="G33" s="350" t="s">
        <v>182</v>
      </c>
      <c r="H33" s="351" t="s">
        <v>228</v>
      </c>
      <c r="I33" s="351" t="s">
        <v>229</v>
      </c>
      <c r="J33" s="306" t="s">
        <v>185</v>
      </c>
      <c r="K33" s="196">
        <v>0</v>
      </c>
      <c r="L33" s="196">
        <v>0</v>
      </c>
      <c r="M33" s="196">
        <v>0</v>
      </c>
      <c r="N33" s="307">
        <v>1</v>
      </c>
      <c r="O33" s="308"/>
      <c r="P33" s="197">
        <f>+SUM(K33:N33)</f>
        <v>1</v>
      </c>
      <c r="Q33" s="300">
        <v>44105</v>
      </c>
      <c r="R33" s="300">
        <v>44211</v>
      </c>
      <c r="S33" s="311" t="s">
        <v>34</v>
      </c>
      <c r="T33" s="213">
        <v>0</v>
      </c>
      <c r="U33" s="272" t="s">
        <v>384</v>
      </c>
      <c r="V33" s="346" t="s">
        <v>385</v>
      </c>
    </row>
    <row r="34" spans="1:22" ht="34.5" customHeight="1">
      <c r="A34" s="385"/>
      <c r="B34" s="306"/>
      <c r="C34" s="271"/>
      <c r="D34" s="271"/>
      <c r="E34" s="271"/>
      <c r="F34" s="271"/>
      <c r="G34" s="350"/>
      <c r="H34" s="351"/>
      <c r="I34" s="351"/>
      <c r="J34" s="306"/>
      <c r="K34" s="26">
        <v>0</v>
      </c>
      <c r="L34" s="26">
        <v>0</v>
      </c>
      <c r="M34" s="26">
        <v>0</v>
      </c>
      <c r="N34" s="304">
        <v>1</v>
      </c>
      <c r="O34" s="305"/>
      <c r="P34" s="26">
        <v>1</v>
      </c>
      <c r="Q34" s="300"/>
      <c r="R34" s="300"/>
      <c r="S34" s="311"/>
      <c r="T34" s="202">
        <v>0</v>
      </c>
      <c r="U34" s="272"/>
      <c r="V34" s="346"/>
    </row>
    <row r="35" spans="1:22" ht="90.75" customHeight="1">
      <c r="A35" s="385"/>
      <c r="B35" s="286" t="s">
        <v>230</v>
      </c>
      <c r="C35" s="392"/>
      <c r="D35" s="392"/>
      <c r="E35" s="392"/>
      <c r="F35" s="392"/>
      <c r="G35" s="373" t="s">
        <v>182</v>
      </c>
      <c r="H35" s="288" t="s">
        <v>231</v>
      </c>
      <c r="I35" s="288" t="s">
        <v>232</v>
      </c>
      <c r="J35" s="286" t="s">
        <v>185</v>
      </c>
      <c r="K35" s="153">
        <v>1</v>
      </c>
      <c r="L35" s="186">
        <v>0</v>
      </c>
      <c r="M35" s="186">
        <v>0</v>
      </c>
      <c r="N35" s="186">
        <v>0</v>
      </c>
      <c r="O35" s="186" t="s">
        <v>186</v>
      </c>
      <c r="P35" s="188">
        <f>+SUM(K35:N35)</f>
        <v>1</v>
      </c>
      <c r="Q35" s="267">
        <v>43855</v>
      </c>
      <c r="R35" s="267">
        <v>43921</v>
      </c>
      <c r="S35" s="394" t="s">
        <v>197</v>
      </c>
      <c r="T35" s="203">
        <v>1</v>
      </c>
      <c r="U35" s="272" t="s">
        <v>386</v>
      </c>
      <c r="V35" s="273" t="s">
        <v>387</v>
      </c>
    </row>
    <row r="36" spans="1:22" ht="53.25" customHeight="1">
      <c r="A36" s="385"/>
      <c r="B36" s="287"/>
      <c r="C36" s="393"/>
      <c r="D36" s="393"/>
      <c r="E36" s="393"/>
      <c r="F36" s="393"/>
      <c r="G36" s="374"/>
      <c r="H36" s="303"/>
      <c r="I36" s="303"/>
      <c r="J36" s="285"/>
      <c r="K36" s="26">
        <v>1</v>
      </c>
      <c r="L36" s="26">
        <v>1</v>
      </c>
      <c r="M36" s="26">
        <v>1</v>
      </c>
      <c r="N36" s="26">
        <v>1</v>
      </c>
      <c r="O36" s="26"/>
      <c r="P36" s="26">
        <v>1</v>
      </c>
      <c r="Q36" s="268"/>
      <c r="R36" s="268"/>
      <c r="S36" s="394"/>
      <c r="T36" s="202">
        <v>1</v>
      </c>
      <c r="U36" s="272"/>
      <c r="V36" s="273"/>
    </row>
    <row r="37" spans="1:22" ht="69" customHeight="1">
      <c r="A37" s="385"/>
      <c r="B37" s="287"/>
      <c r="C37" s="36"/>
      <c r="D37" s="373" t="s">
        <v>182</v>
      </c>
      <c r="E37" s="373" t="s">
        <v>182</v>
      </c>
      <c r="F37" s="373" t="s">
        <v>182</v>
      </c>
      <c r="G37" s="373" t="s">
        <v>182</v>
      </c>
      <c r="H37" s="377" t="s">
        <v>407</v>
      </c>
      <c r="I37" s="288" t="s">
        <v>233</v>
      </c>
      <c r="J37" s="286" t="s">
        <v>234</v>
      </c>
      <c r="K37" s="198">
        <v>0</v>
      </c>
      <c r="L37" s="199">
        <v>0.4</v>
      </c>
      <c r="M37" s="199">
        <v>1</v>
      </c>
      <c r="N37" s="198">
        <v>0</v>
      </c>
      <c r="O37" s="198" t="s">
        <v>186</v>
      </c>
      <c r="P37" s="200">
        <v>1</v>
      </c>
      <c r="Q37" s="267">
        <v>43922</v>
      </c>
      <c r="R37" s="267">
        <v>44104</v>
      </c>
      <c r="S37" s="394"/>
      <c r="T37" s="207">
        <v>0.4</v>
      </c>
      <c r="U37" s="272" t="s">
        <v>388</v>
      </c>
      <c r="V37" s="273" t="s">
        <v>389</v>
      </c>
    </row>
    <row r="38" spans="1:22" ht="32.25" customHeight="1">
      <c r="A38" s="385"/>
      <c r="B38" s="285"/>
      <c r="C38" s="36"/>
      <c r="D38" s="374"/>
      <c r="E38" s="374"/>
      <c r="F38" s="374"/>
      <c r="G38" s="374"/>
      <c r="H38" s="378"/>
      <c r="I38" s="303"/>
      <c r="J38" s="285"/>
      <c r="K38" s="26">
        <v>0</v>
      </c>
      <c r="L38" s="26">
        <v>0.4</v>
      </c>
      <c r="M38" s="26">
        <v>1</v>
      </c>
      <c r="N38" s="26">
        <v>1</v>
      </c>
      <c r="O38" s="26"/>
      <c r="P38" s="26">
        <v>1</v>
      </c>
      <c r="Q38" s="268"/>
      <c r="R38" s="268"/>
      <c r="S38" s="394"/>
      <c r="T38" s="202">
        <v>0.4</v>
      </c>
      <c r="U38" s="272"/>
      <c r="V38" s="273"/>
    </row>
    <row r="39" spans="1:22" ht="87.75" customHeight="1">
      <c r="A39" s="385"/>
      <c r="B39" s="306" t="s">
        <v>235</v>
      </c>
      <c r="C39" s="392"/>
      <c r="D39" s="392"/>
      <c r="E39" s="392"/>
      <c r="F39" s="392"/>
      <c r="G39" s="373" t="s">
        <v>182</v>
      </c>
      <c r="H39" s="407" t="s">
        <v>236</v>
      </c>
      <c r="I39" s="351" t="s">
        <v>237</v>
      </c>
      <c r="J39" s="306" t="s">
        <v>185</v>
      </c>
      <c r="K39" s="186">
        <v>0</v>
      </c>
      <c r="L39" s="186">
        <v>0</v>
      </c>
      <c r="M39" s="186">
        <v>0</v>
      </c>
      <c r="N39" s="251">
        <v>1</v>
      </c>
      <c r="O39" s="252"/>
      <c r="P39" s="188">
        <f>+SUM(K39:N39)</f>
        <v>1</v>
      </c>
      <c r="Q39" s="300">
        <v>44105</v>
      </c>
      <c r="R39" s="300">
        <v>44196</v>
      </c>
      <c r="S39" s="302" t="s">
        <v>153</v>
      </c>
      <c r="T39" s="214">
        <v>0</v>
      </c>
      <c r="U39" s="272" t="s">
        <v>365</v>
      </c>
      <c r="V39" s="400"/>
    </row>
    <row r="40" spans="1:22" ht="30.75" customHeight="1" thickBot="1">
      <c r="A40" s="386"/>
      <c r="B40" s="411"/>
      <c r="C40" s="412"/>
      <c r="D40" s="412"/>
      <c r="E40" s="412"/>
      <c r="F40" s="412"/>
      <c r="G40" s="406"/>
      <c r="H40" s="408"/>
      <c r="I40" s="409"/>
      <c r="J40" s="410"/>
      <c r="K40" s="189">
        <v>0</v>
      </c>
      <c r="L40" s="189">
        <v>0</v>
      </c>
      <c r="M40" s="189">
        <v>0</v>
      </c>
      <c r="N40" s="298">
        <v>1</v>
      </c>
      <c r="O40" s="299"/>
      <c r="P40" s="189">
        <v>1</v>
      </c>
      <c r="Q40" s="301"/>
      <c r="R40" s="301"/>
      <c r="S40" s="302"/>
      <c r="T40" s="208">
        <v>0</v>
      </c>
      <c r="U40" s="275"/>
      <c r="V40" s="401"/>
    </row>
    <row r="41" spans="1:22" ht="27.75" thickBot="1">
      <c r="A41" s="37"/>
      <c r="B41" s="37"/>
      <c r="C41" s="37"/>
      <c r="D41" s="37"/>
      <c r="E41" s="37"/>
      <c r="F41" s="37"/>
      <c r="G41" s="37"/>
      <c r="H41" s="44"/>
      <c r="I41" s="21"/>
      <c r="J41" s="38" t="s">
        <v>238</v>
      </c>
      <c r="K41" s="39">
        <f>+(K9+K11+K13+K15+K17+K24+K26+K28+K30+K32+K34+K40+K19+K36+K38)/15</f>
        <v>0.23</v>
      </c>
      <c r="L41" s="39">
        <f>+(L9+L11+L13+L15+L17+L24+L26+L28+L30+L32+L34+L40+L19+L36+L38)/15</f>
        <v>0.55999999999999994</v>
      </c>
      <c r="M41" s="39">
        <f>+(M9+M11+M13+M15+M17+M24+M26+M28+M30+M32+M34+M40+M19+M36+M38)/15</f>
        <v>0.77666666666666662</v>
      </c>
      <c r="N41" s="291">
        <f>+(N9+N11+N13+N15+N17+N24+N26+N28+N30+N32+N34+N40+N19+N36+N38)/15</f>
        <v>1</v>
      </c>
      <c r="O41" s="292"/>
      <c r="P41" s="39">
        <f>+(P9+P11+P13+P15+P17+P24+P26+P28+P30+P32+P34+P40+P19+P36+P38)/15</f>
        <v>1</v>
      </c>
      <c r="Q41" s="21"/>
      <c r="R41" s="21"/>
      <c r="S41" s="21"/>
      <c r="T41" s="39">
        <f>AVERAGE(T9+T11+T13+T15+T17+T19+T24+T26+T28+T30+T32+T34+T36+T38)/14</f>
        <v>0.50357142857142867</v>
      </c>
      <c r="U41" s="21"/>
      <c r="V41" s="21"/>
    </row>
    <row r="42" spans="1:22">
      <c r="A42" s="402" t="s">
        <v>239</v>
      </c>
      <c r="B42" s="402"/>
      <c r="C42" s="402"/>
      <c r="D42" s="402"/>
      <c r="E42" s="402"/>
      <c r="F42" s="402"/>
      <c r="G42" s="402"/>
      <c r="H42" s="402"/>
      <c r="I42" s="402"/>
      <c r="J42" s="402"/>
      <c r="K42" s="21"/>
      <c r="L42" s="21"/>
      <c r="M42" s="21"/>
      <c r="N42" s="21"/>
      <c r="O42" s="21"/>
      <c r="P42" s="21"/>
      <c r="Q42" s="21"/>
      <c r="R42" s="21"/>
      <c r="S42" s="21"/>
      <c r="U42" s="21"/>
      <c r="V42" s="21"/>
    </row>
    <row r="43" spans="1:22" ht="27">
      <c r="A43" s="40" t="s">
        <v>240</v>
      </c>
      <c r="B43" s="37"/>
      <c r="C43" s="37"/>
      <c r="D43" s="37"/>
      <c r="E43" s="37"/>
      <c r="F43" s="37"/>
      <c r="G43" s="37"/>
      <c r="H43" s="44"/>
      <c r="I43" s="21"/>
      <c r="J43" s="21"/>
      <c r="K43" s="21"/>
      <c r="L43" s="21"/>
      <c r="M43" s="21"/>
      <c r="N43" s="21"/>
      <c r="O43" s="21"/>
      <c r="P43" s="21"/>
      <c r="Q43" s="21"/>
      <c r="R43" s="21"/>
      <c r="S43" s="21"/>
      <c r="T43" s="21"/>
      <c r="U43" s="21"/>
      <c r="V43" s="21"/>
    </row>
    <row r="44" spans="1:22" ht="27">
      <c r="A44" s="40" t="s">
        <v>241</v>
      </c>
      <c r="B44" s="37"/>
      <c r="C44" s="37"/>
      <c r="D44" s="37"/>
      <c r="E44" s="37"/>
      <c r="F44" s="37"/>
      <c r="G44" s="37"/>
      <c r="H44" s="44"/>
      <c r="I44" s="21"/>
      <c r="J44" s="21"/>
      <c r="K44" s="21"/>
      <c r="L44" s="21"/>
      <c r="M44" s="21"/>
      <c r="N44" s="21"/>
      <c r="O44" s="21"/>
      <c r="P44" s="21"/>
      <c r="Q44" s="21"/>
      <c r="R44" s="21"/>
      <c r="S44" s="21"/>
      <c r="T44" s="21"/>
      <c r="U44" s="21"/>
      <c r="V44" s="21"/>
    </row>
    <row r="45" spans="1:22">
      <c r="A45" s="403" t="s">
        <v>242</v>
      </c>
      <c r="B45" s="403"/>
      <c r="C45" s="403"/>
      <c r="D45" s="403"/>
      <c r="E45" s="403"/>
      <c r="F45" s="403"/>
      <c r="G45" s="403"/>
      <c r="H45" s="403"/>
      <c r="I45" s="403"/>
      <c r="J45" s="403"/>
      <c r="K45" s="21"/>
      <c r="L45" s="21"/>
      <c r="M45" s="21"/>
      <c r="N45" s="21"/>
      <c r="O45" s="21"/>
      <c r="P45" s="21"/>
      <c r="Q45" s="21"/>
      <c r="R45" s="21"/>
      <c r="S45" s="21"/>
      <c r="T45" s="21"/>
      <c r="U45" s="21"/>
      <c r="V45" s="21"/>
    </row>
  </sheetData>
  <autoFilter ref="A7:V45" xr:uid="{00484B17-97C5-44BF-BD64-A21F84B5C1F0}"/>
  <mergeCells count="235">
    <mergeCell ref="K8:M8"/>
    <mergeCell ref="M12:N12"/>
    <mergeCell ref="K14:M14"/>
    <mergeCell ref="W25:W26"/>
    <mergeCell ref="V39:V40"/>
    <mergeCell ref="A42:J42"/>
    <mergeCell ref="A45:J45"/>
    <mergeCell ref="A1:V4"/>
    <mergeCell ref="G39:G40"/>
    <mergeCell ref="H39:H40"/>
    <mergeCell ref="I39:I40"/>
    <mergeCell ref="J39:J40"/>
    <mergeCell ref="N39:O39"/>
    <mergeCell ref="Q39:Q40"/>
    <mergeCell ref="J37:J38"/>
    <mergeCell ref="Q37:Q38"/>
    <mergeCell ref="R37:R38"/>
    <mergeCell ref="U37:U38"/>
    <mergeCell ref="V37:V38"/>
    <mergeCell ref="B39:B40"/>
    <mergeCell ref="C39:C40"/>
    <mergeCell ref="D39:D40"/>
    <mergeCell ref="E39:E40"/>
    <mergeCell ref="F39:F40"/>
    <mergeCell ref="S35:S38"/>
    <mergeCell ref="F37:F38"/>
    <mergeCell ref="S33:S34"/>
    <mergeCell ref="U33:U34"/>
    <mergeCell ref="H35:H36"/>
    <mergeCell ref="V35:V36"/>
    <mergeCell ref="V33:V34"/>
    <mergeCell ref="V29:V30"/>
    <mergeCell ref="V31:V32"/>
    <mergeCell ref="S29:S30"/>
    <mergeCell ref="U29:U30"/>
    <mergeCell ref="U35:U36"/>
    <mergeCell ref="I33:I34"/>
    <mergeCell ref="B31:B32"/>
    <mergeCell ref="C31:C32"/>
    <mergeCell ref="D31:D32"/>
    <mergeCell ref="E31:E32"/>
    <mergeCell ref="F31:F32"/>
    <mergeCell ref="G31:G32"/>
    <mergeCell ref="H31:H32"/>
    <mergeCell ref="I31:I32"/>
    <mergeCell ref="U31:U32"/>
    <mergeCell ref="B33:B34"/>
    <mergeCell ref="C33:C34"/>
    <mergeCell ref="D33:D34"/>
    <mergeCell ref="E33:E34"/>
    <mergeCell ref="F33:F34"/>
    <mergeCell ref="G33:G34"/>
    <mergeCell ref="A20:A28"/>
    <mergeCell ref="B20:B24"/>
    <mergeCell ref="R29:R30"/>
    <mergeCell ref="A29:A40"/>
    <mergeCell ref="B29:B30"/>
    <mergeCell ref="C29:C30"/>
    <mergeCell ref="D29:D30"/>
    <mergeCell ref="E29:E30"/>
    <mergeCell ref="F29:F30"/>
    <mergeCell ref="G29:G30"/>
    <mergeCell ref="H29:H30"/>
    <mergeCell ref="H27:H28"/>
    <mergeCell ref="B35:B38"/>
    <mergeCell ref="C35:C36"/>
    <mergeCell ref="D35:D36"/>
    <mergeCell ref="E35:E36"/>
    <mergeCell ref="F35:F36"/>
    <mergeCell ref="G35:G36"/>
    <mergeCell ref="D37:D38"/>
    <mergeCell ref="E37:E38"/>
    <mergeCell ref="H33:H34"/>
    <mergeCell ref="Q25:Q26"/>
    <mergeCell ref="R25:R26"/>
    <mergeCell ref="J27:J28"/>
    <mergeCell ref="M27:N27"/>
    <mergeCell ref="Q27:Q28"/>
    <mergeCell ref="R27:R28"/>
    <mergeCell ref="G37:G38"/>
    <mergeCell ref="H37:H38"/>
    <mergeCell ref="I37:I38"/>
    <mergeCell ref="R35:R36"/>
    <mergeCell ref="S20:S24"/>
    <mergeCell ref="V25:V26"/>
    <mergeCell ref="V27:V28"/>
    <mergeCell ref="I27:I28"/>
    <mergeCell ref="B27:B28"/>
    <mergeCell ref="C27:C28"/>
    <mergeCell ref="D27:D28"/>
    <mergeCell ref="E27:E28"/>
    <mergeCell ref="F27:F28"/>
    <mergeCell ref="B25:B26"/>
    <mergeCell ref="C25:C26"/>
    <mergeCell ref="D25:D26"/>
    <mergeCell ref="E25:E26"/>
    <mergeCell ref="S25:S26"/>
    <mergeCell ref="U25:U26"/>
    <mergeCell ref="K25:M25"/>
    <mergeCell ref="H25:H26"/>
    <mergeCell ref="I25:I26"/>
    <mergeCell ref="J25:J26"/>
    <mergeCell ref="F25:F26"/>
    <mergeCell ref="G25:G26"/>
    <mergeCell ref="G27:G28"/>
    <mergeCell ref="U27:U28"/>
    <mergeCell ref="V18:V19"/>
    <mergeCell ref="R16:R17"/>
    <mergeCell ref="S16:S19"/>
    <mergeCell ref="U16:U17"/>
    <mergeCell ref="V16:V17"/>
    <mergeCell ref="T20:T23"/>
    <mergeCell ref="U20:U24"/>
    <mergeCell ref="V20:V24"/>
    <mergeCell ref="C23:C24"/>
    <mergeCell ref="D23:D24"/>
    <mergeCell ref="E23:E24"/>
    <mergeCell ref="F23:F24"/>
    <mergeCell ref="G23:G24"/>
    <mergeCell ref="H23:H24"/>
    <mergeCell ref="I23:I24"/>
    <mergeCell ref="J20:J24"/>
    <mergeCell ref="K20:K23"/>
    <mergeCell ref="L20:L23"/>
    <mergeCell ref="M20:M23"/>
    <mergeCell ref="N20:N23"/>
    <mergeCell ref="O20:O23"/>
    <mergeCell ref="P20:P23"/>
    <mergeCell ref="Q20:Q24"/>
    <mergeCell ref="R20:R24"/>
    <mergeCell ref="J16:J17"/>
    <mergeCell ref="Q14:Q15"/>
    <mergeCell ref="Q16:Q17"/>
    <mergeCell ref="I18:I19"/>
    <mergeCell ref="J18:J19"/>
    <mergeCell ref="Q18:Q19"/>
    <mergeCell ref="R18:R19"/>
    <mergeCell ref="U18:U19"/>
    <mergeCell ref="U14:U15"/>
    <mergeCell ref="Q6:R6"/>
    <mergeCell ref="S6:S7"/>
    <mergeCell ref="T6:V6"/>
    <mergeCell ref="A8:A13"/>
    <mergeCell ref="B8:B9"/>
    <mergeCell ref="C8:C9"/>
    <mergeCell ref="D8:D9"/>
    <mergeCell ref="E8:E9"/>
    <mergeCell ref="F8:F9"/>
    <mergeCell ref="G8:G9"/>
    <mergeCell ref="B6:B7"/>
    <mergeCell ref="C6:G6"/>
    <mergeCell ref="H6:H7"/>
    <mergeCell ref="I6:I7"/>
    <mergeCell ref="J6:J7"/>
    <mergeCell ref="K6:P6"/>
    <mergeCell ref="Q8:Q9"/>
    <mergeCell ref="R8:R9"/>
    <mergeCell ref="S8:S9"/>
    <mergeCell ref="U8:U9"/>
    <mergeCell ref="V8:V9"/>
    <mergeCell ref="B10:B13"/>
    <mergeCell ref="C10:C13"/>
    <mergeCell ref="D10:D13"/>
    <mergeCell ref="N41:O41"/>
    <mergeCell ref="A5:V5"/>
    <mergeCell ref="A6:A7"/>
    <mergeCell ref="N40:O40"/>
    <mergeCell ref="R39:R40"/>
    <mergeCell ref="S39:S40"/>
    <mergeCell ref="U39:U40"/>
    <mergeCell ref="I35:I36"/>
    <mergeCell ref="J35:J36"/>
    <mergeCell ref="Q35:Q36"/>
    <mergeCell ref="N34:O34"/>
    <mergeCell ref="J33:J34"/>
    <mergeCell ref="N33:O33"/>
    <mergeCell ref="Q33:Q34"/>
    <mergeCell ref="R33:R34"/>
    <mergeCell ref="J31:J32"/>
    <mergeCell ref="Q31:Q32"/>
    <mergeCell ref="R31:R32"/>
    <mergeCell ref="S31:S32"/>
    <mergeCell ref="I29:I30"/>
    <mergeCell ref="J29:J30"/>
    <mergeCell ref="L29:M29"/>
    <mergeCell ref="Q29:Q30"/>
    <mergeCell ref="S27:S28"/>
    <mergeCell ref="S14:S15"/>
    <mergeCell ref="H8:H9"/>
    <mergeCell ref="I8:I9"/>
    <mergeCell ref="J8:J9"/>
    <mergeCell ref="E10:E13"/>
    <mergeCell ref="F10:F13"/>
    <mergeCell ref="B16:B19"/>
    <mergeCell ref="C16:C17"/>
    <mergeCell ref="D16:D17"/>
    <mergeCell ref="E16:E17"/>
    <mergeCell ref="F16:F17"/>
    <mergeCell ref="G16:G17"/>
    <mergeCell ref="H16:H17"/>
    <mergeCell ref="E14:E15"/>
    <mergeCell ref="F14:F15"/>
    <mergeCell ref="G14:G15"/>
    <mergeCell ref="J12:J13"/>
    <mergeCell ref="G10:G13"/>
    <mergeCell ref="H10:H13"/>
    <mergeCell ref="I10:I13"/>
    <mergeCell ref="J10:J11"/>
    <mergeCell ref="I14:I15"/>
    <mergeCell ref="J14:J15"/>
    <mergeCell ref="I16:I17"/>
    <mergeCell ref="V14:V15"/>
    <mergeCell ref="K10:L10"/>
    <mergeCell ref="H14:H15"/>
    <mergeCell ref="C18:C19"/>
    <mergeCell ref="W14:W15"/>
    <mergeCell ref="A14:A19"/>
    <mergeCell ref="B14:B15"/>
    <mergeCell ref="C14:C15"/>
    <mergeCell ref="D14:D15"/>
    <mergeCell ref="R10:R11"/>
    <mergeCell ref="S10:S13"/>
    <mergeCell ref="R14:R15"/>
    <mergeCell ref="U10:U11"/>
    <mergeCell ref="V10:V11"/>
    <mergeCell ref="Q12:Q13"/>
    <mergeCell ref="R12:R13"/>
    <mergeCell ref="U12:U13"/>
    <mergeCell ref="V12:V13"/>
    <mergeCell ref="Q10:Q11"/>
    <mergeCell ref="D18:D19"/>
    <mergeCell ref="E18:E19"/>
    <mergeCell ref="F18:F19"/>
    <mergeCell ref="G18:G19"/>
    <mergeCell ref="H18:H19"/>
  </mergeCells>
  <hyperlinks>
    <hyperlink ref="V29" r:id="rId1" xr:uid="{9053A981-862A-490A-AA3E-5736A37199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CE8B-F13E-4832-9E60-935759616434}">
  <sheetPr filterMode="1">
    <tabColor theme="0"/>
  </sheetPr>
  <dimension ref="A1:K21"/>
  <sheetViews>
    <sheetView topLeftCell="A5" zoomScale="70" zoomScaleNormal="70" workbookViewId="0">
      <selection activeCell="I7" sqref="I7"/>
    </sheetView>
  </sheetViews>
  <sheetFormatPr baseColWidth="10" defaultRowHeight="14.25"/>
  <cols>
    <col min="1" max="1" width="30.42578125" style="4" customWidth="1"/>
    <col min="2" max="2" width="11.42578125" style="4"/>
    <col min="3" max="3" width="43" style="4" customWidth="1"/>
    <col min="4" max="4" width="29.42578125" style="4" customWidth="1"/>
    <col min="5" max="5" width="25.42578125" style="4" customWidth="1"/>
    <col min="6" max="6" width="16" style="4" customWidth="1"/>
    <col min="7" max="7" width="16.42578125" style="4" customWidth="1"/>
    <col min="8" max="8" width="20" style="4" customWidth="1"/>
    <col min="9" max="9" width="16.42578125" style="4" customWidth="1"/>
    <col min="10" max="10" width="76.28515625" style="4" customWidth="1"/>
    <col min="11" max="11" width="56.85546875" style="4" customWidth="1"/>
    <col min="12" max="16384" width="11.42578125" style="4"/>
  </cols>
  <sheetData>
    <row r="1" spans="1:10" s="3" customFormat="1">
      <c r="A1" s="420" t="s">
        <v>92</v>
      </c>
      <c r="B1" s="420"/>
      <c r="C1" s="420"/>
      <c r="D1" s="420"/>
      <c r="E1" s="420"/>
      <c r="F1" s="420"/>
      <c r="G1" s="420"/>
      <c r="H1" s="420"/>
      <c r="I1" s="420"/>
      <c r="J1" s="420"/>
    </row>
    <row r="2" spans="1:10" s="3" customFormat="1" ht="72" customHeight="1" thickBot="1">
      <c r="A2" s="420"/>
      <c r="B2" s="420"/>
      <c r="C2" s="420"/>
      <c r="D2" s="420"/>
      <c r="E2" s="420"/>
      <c r="F2" s="420"/>
      <c r="G2" s="420"/>
      <c r="H2" s="420"/>
      <c r="I2" s="420"/>
      <c r="J2" s="420"/>
    </row>
    <row r="3" spans="1:10" ht="56.25" customHeight="1" thickBot="1">
      <c r="A3" s="421" t="s">
        <v>368</v>
      </c>
      <c r="B3" s="422"/>
      <c r="C3" s="422"/>
      <c r="D3" s="422"/>
      <c r="E3" s="422"/>
      <c r="F3" s="422"/>
      <c r="G3" s="422"/>
      <c r="H3" s="422"/>
      <c r="I3" s="422"/>
      <c r="J3" s="422"/>
    </row>
    <row r="4" spans="1:10" ht="26.25" customHeight="1" thickBot="1">
      <c r="A4" s="423" t="s">
        <v>91</v>
      </c>
      <c r="B4" s="425" t="s">
        <v>90</v>
      </c>
      <c r="C4" s="426"/>
      <c r="D4" s="429" t="s">
        <v>89</v>
      </c>
      <c r="E4" s="431" t="s">
        <v>88</v>
      </c>
      <c r="F4" s="433" t="s">
        <v>87</v>
      </c>
      <c r="G4" s="434"/>
      <c r="H4" s="434"/>
      <c r="I4" s="434"/>
      <c r="J4" s="435"/>
    </row>
    <row r="5" spans="1:10" ht="48" thickBot="1">
      <c r="A5" s="424"/>
      <c r="B5" s="427"/>
      <c r="C5" s="428"/>
      <c r="D5" s="430"/>
      <c r="E5" s="432"/>
      <c r="F5" s="2" t="s">
        <v>85</v>
      </c>
      <c r="G5" s="2" t="s">
        <v>85</v>
      </c>
      <c r="H5" s="1" t="s">
        <v>335</v>
      </c>
      <c r="I5" s="1" t="s">
        <v>336</v>
      </c>
      <c r="J5" s="233" t="s">
        <v>333</v>
      </c>
    </row>
    <row r="6" spans="1:10" ht="98.25" customHeight="1">
      <c r="A6" s="413" t="s">
        <v>93</v>
      </c>
      <c r="B6" s="5" t="s">
        <v>83</v>
      </c>
      <c r="C6" s="6" t="s">
        <v>94</v>
      </c>
      <c r="D6" s="7" t="s">
        <v>95</v>
      </c>
      <c r="E6" s="7" t="s">
        <v>322</v>
      </c>
      <c r="F6" s="8">
        <v>43862</v>
      </c>
      <c r="G6" s="9">
        <v>44196</v>
      </c>
      <c r="H6" s="10">
        <v>0.5</v>
      </c>
      <c r="I6" s="10">
        <v>0.5</v>
      </c>
      <c r="J6" s="19" t="s">
        <v>375</v>
      </c>
    </row>
    <row r="7" spans="1:10" ht="114.75" customHeight="1">
      <c r="A7" s="414"/>
      <c r="B7" s="5" t="s">
        <v>82</v>
      </c>
      <c r="C7" s="11" t="s">
        <v>271</v>
      </c>
      <c r="D7" s="20" t="s">
        <v>96</v>
      </c>
      <c r="E7" s="7" t="s">
        <v>42</v>
      </c>
      <c r="F7" s="8">
        <v>43862</v>
      </c>
      <c r="G7" s="9">
        <v>44196</v>
      </c>
      <c r="H7" s="10">
        <v>0.5</v>
      </c>
      <c r="I7" s="10">
        <v>0.5</v>
      </c>
      <c r="J7" s="19" t="s">
        <v>376</v>
      </c>
    </row>
    <row r="8" spans="1:10" ht="120">
      <c r="A8" s="415"/>
      <c r="B8" s="5" t="s">
        <v>78</v>
      </c>
      <c r="C8" s="6" t="s">
        <v>270</v>
      </c>
      <c r="D8" s="7" t="s">
        <v>97</v>
      </c>
      <c r="E8" s="7" t="s">
        <v>42</v>
      </c>
      <c r="F8" s="8">
        <v>43862</v>
      </c>
      <c r="G8" s="9">
        <v>44196</v>
      </c>
      <c r="H8" s="10">
        <v>0.5</v>
      </c>
      <c r="I8" s="10">
        <v>0.5</v>
      </c>
      <c r="J8" s="19" t="s">
        <v>454</v>
      </c>
    </row>
    <row r="9" spans="1:10" ht="108" customHeight="1">
      <c r="A9" s="416" t="s">
        <v>98</v>
      </c>
      <c r="B9" s="5" t="s">
        <v>44</v>
      </c>
      <c r="C9" s="11" t="s">
        <v>99</v>
      </c>
      <c r="D9" s="7" t="s">
        <v>100</v>
      </c>
      <c r="E9" s="7" t="s">
        <v>323</v>
      </c>
      <c r="F9" s="8">
        <v>43863</v>
      </c>
      <c r="G9" s="9">
        <v>44196</v>
      </c>
      <c r="H9" s="10">
        <v>0.5</v>
      </c>
      <c r="I9" s="10">
        <v>0.5</v>
      </c>
      <c r="J9" s="92" t="s">
        <v>416</v>
      </c>
    </row>
    <row r="10" spans="1:10" ht="143.25" customHeight="1">
      <c r="A10" s="416"/>
      <c r="B10" s="5" t="s">
        <v>41</v>
      </c>
      <c r="C10" s="6" t="s">
        <v>101</v>
      </c>
      <c r="D10" s="7" t="s">
        <v>324</v>
      </c>
      <c r="E10" s="7" t="s">
        <v>102</v>
      </c>
      <c r="F10" s="8">
        <v>43863</v>
      </c>
      <c r="G10" s="9">
        <v>44196</v>
      </c>
      <c r="H10" s="10">
        <v>0.5</v>
      </c>
      <c r="I10" s="10">
        <v>0.5</v>
      </c>
      <c r="J10" s="19" t="s">
        <v>369</v>
      </c>
    </row>
    <row r="11" spans="1:10" ht="142.5" customHeight="1">
      <c r="A11" s="413" t="s">
        <v>103</v>
      </c>
      <c r="B11" s="5" t="s">
        <v>38</v>
      </c>
      <c r="C11" s="11" t="s">
        <v>158</v>
      </c>
      <c r="D11" s="7" t="s">
        <v>104</v>
      </c>
      <c r="E11" s="7" t="s">
        <v>102</v>
      </c>
      <c r="F11" s="8">
        <v>43832</v>
      </c>
      <c r="G11" s="9">
        <v>44196</v>
      </c>
      <c r="H11" s="10">
        <v>0.5</v>
      </c>
      <c r="I11" s="10">
        <v>0.5</v>
      </c>
      <c r="J11" s="19" t="s">
        <v>371</v>
      </c>
    </row>
    <row r="12" spans="1:10" ht="82.5" customHeight="1">
      <c r="A12" s="414"/>
      <c r="B12" s="5" t="s">
        <v>105</v>
      </c>
      <c r="C12" s="6" t="s">
        <v>106</v>
      </c>
      <c r="D12" s="7" t="s">
        <v>325</v>
      </c>
      <c r="E12" s="7" t="s">
        <v>107</v>
      </c>
      <c r="F12" s="8">
        <v>43832</v>
      </c>
      <c r="G12" s="9">
        <v>44196</v>
      </c>
      <c r="H12" s="10">
        <v>0.5</v>
      </c>
      <c r="I12" s="10">
        <v>0.5</v>
      </c>
      <c r="J12" s="19" t="s">
        <v>431</v>
      </c>
    </row>
    <row r="13" spans="1:10" ht="84.75" customHeight="1">
      <c r="A13" s="415"/>
      <c r="B13" s="5" t="s">
        <v>36</v>
      </c>
      <c r="C13" s="6" t="s">
        <v>108</v>
      </c>
      <c r="D13" s="7" t="s">
        <v>109</v>
      </c>
      <c r="E13" s="7" t="s">
        <v>42</v>
      </c>
      <c r="F13" s="8">
        <v>43832</v>
      </c>
      <c r="G13" s="9">
        <v>44196</v>
      </c>
      <c r="H13" s="10">
        <v>0.5</v>
      </c>
      <c r="I13" s="10">
        <v>0.5</v>
      </c>
      <c r="J13" s="19" t="s">
        <v>343</v>
      </c>
    </row>
    <row r="14" spans="1:10" ht="84.75" customHeight="1">
      <c r="A14" s="413" t="s">
        <v>110</v>
      </c>
      <c r="B14" s="5" t="s">
        <v>23</v>
      </c>
      <c r="C14" s="11" t="s">
        <v>326</v>
      </c>
      <c r="D14" s="7" t="s">
        <v>111</v>
      </c>
      <c r="E14" s="7" t="s">
        <v>112</v>
      </c>
      <c r="F14" s="8">
        <v>43832</v>
      </c>
      <c r="G14" s="9">
        <v>44196</v>
      </c>
      <c r="H14" s="10">
        <v>0.5</v>
      </c>
      <c r="I14" s="10">
        <v>0.5</v>
      </c>
      <c r="J14" s="19" t="s">
        <v>372</v>
      </c>
    </row>
    <row r="15" spans="1:10" ht="75" customHeight="1">
      <c r="A15" s="414"/>
      <c r="B15" s="5" t="s">
        <v>20</v>
      </c>
      <c r="C15" s="11" t="s">
        <v>113</v>
      </c>
      <c r="D15" s="7" t="s">
        <v>114</v>
      </c>
      <c r="E15" s="7" t="s">
        <v>112</v>
      </c>
      <c r="F15" s="8">
        <v>43832</v>
      </c>
      <c r="G15" s="9">
        <v>44196</v>
      </c>
      <c r="H15" s="10">
        <v>0.5</v>
      </c>
      <c r="I15" s="10">
        <v>0.5</v>
      </c>
      <c r="J15" s="19" t="s">
        <v>373</v>
      </c>
    </row>
    <row r="16" spans="1:10" ht="120">
      <c r="A16" s="414"/>
      <c r="B16" s="5" t="s">
        <v>115</v>
      </c>
      <c r="C16" s="11" t="s">
        <v>116</v>
      </c>
      <c r="D16" s="7" t="s">
        <v>117</v>
      </c>
      <c r="E16" s="7" t="s">
        <v>112</v>
      </c>
      <c r="F16" s="8">
        <v>43832</v>
      </c>
      <c r="G16" s="9">
        <v>44196</v>
      </c>
      <c r="H16" s="10">
        <v>0.5</v>
      </c>
      <c r="I16" s="10">
        <v>0.5</v>
      </c>
      <c r="J16" s="19" t="s">
        <v>374</v>
      </c>
    </row>
    <row r="17" spans="1:11" ht="105">
      <c r="A17" s="415"/>
      <c r="B17" s="5" t="s">
        <v>118</v>
      </c>
      <c r="C17" s="11" t="s">
        <v>327</v>
      </c>
      <c r="D17" s="7" t="s">
        <v>119</v>
      </c>
      <c r="E17" s="7" t="s">
        <v>42</v>
      </c>
      <c r="F17" s="8">
        <v>43922</v>
      </c>
      <c r="G17" s="9">
        <v>44196</v>
      </c>
      <c r="H17" s="10">
        <v>0.5</v>
      </c>
      <c r="I17" s="10">
        <v>0.5</v>
      </c>
      <c r="J17" s="19" t="s">
        <v>370</v>
      </c>
    </row>
    <row r="18" spans="1:11" ht="75">
      <c r="A18" s="417" t="s">
        <v>120</v>
      </c>
      <c r="B18" s="5" t="s">
        <v>15</v>
      </c>
      <c r="C18" s="6" t="s">
        <v>121</v>
      </c>
      <c r="D18" s="7" t="s">
        <v>122</v>
      </c>
      <c r="E18" s="7" t="s">
        <v>123</v>
      </c>
      <c r="F18" s="8">
        <v>43832</v>
      </c>
      <c r="G18" s="9">
        <v>44196</v>
      </c>
      <c r="H18" s="10">
        <v>0.5</v>
      </c>
      <c r="I18" s="10">
        <v>0.5</v>
      </c>
      <c r="J18" s="92" t="s">
        <v>432</v>
      </c>
    </row>
    <row r="19" spans="1:11" ht="75.75" customHeight="1">
      <c r="A19" s="418"/>
      <c r="B19" s="123" t="s">
        <v>12</v>
      </c>
      <c r="C19" s="11" t="s">
        <v>437</v>
      </c>
      <c r="D19" s="124" t="s">
        <v>124</v>
      </c>
      <c r="E19" s="124" t="s">
        <v>112</v>
      </c>
      <c r="F19" s="125">
        <v>43832</v>
      </c>
      <c r="G19" s="126">
        <v>44196</v>
      </c>
      <c r="H19" s="10">
        <v>0.5</v>
      </c>
      <c r="I19" s="10">
        <v>0.5</v>
      </c>
      <c r="J19" s="92" t="s">
        <v>351</v>
      </c>
      <c r="K19" s="132"/>
    </row>
    <row r="20" spans="1:11" ht="78" customHeight="1">
      <c r="A20" s="419"/>
      <c r="B20" s="127" t="s">
        <v>9</v>
      </c>
      <c r="C20" s="11" t="s">
        <v>377</v>
      </c>
      <c r="D20" s="11" t="s">
        <v>398</v>
      </c>
      <c r="E20" s="124" t="s">
        <v>112</v>
      </c>
      <c r="F20" s="128">
        <v>44105</v>
      </c>
      <c r="G20" s="128">
        <v>44196</v>
      </c>
      <c r="H20" s="129">
        <v>0</v>
      </c>
      <c r="I20" s="129">
        <v>0</v>
      </c>
      <c r="J20" s="130" t="s">
        <v>365</v>
      </c>
    </row>
    <row r="21" spans="1:11" ht="28.5" customHeight="1"/>
  </sheetData>
  <autoFilter ref="A5:J20" xr:uid="{BB190A44-844F-4093-9C5A-8A26CB769FC8}">
    <filterColumn colId="1" showButton="0"/>
    <filterColumn colId="4">
      <filters>
        <filter val="_x000a_Grupo de Atención al Ciudadano"/>
        <filter val="Grupo de  Atención  al Ciudadano"/>
        <filter val="Grupo de  Atención al Ciudadano - Empresa contratada_x000a_Subdirección de Contratación"/>
        <filter val="Grupo de Atención  al Ciudadano"/>
        <filter val="Grupo de Atención al ciudadano"/>
        <filter val="Unidad de Atención al Ciudadano, empresa  tercerizada Conalcréditos"/>
      </filters>
    </filterColumn>
  </autoFilter>
  <mergeCells count="12">
    <mergeCell ref="A1:J2"/>
    <mergeCell ref="A3:J3"/>
    <mergeCell ref="A4:A5"/>
    <mergeCell ref="B4:C5"/>
    <mergeCell ref="D4:D5"/>
    <mergeCell ref="E4:E5"/>
    <mergeCell ref="F4:J4"/>
    <mergeCell ref="A6:A8"/>
    <mergeCell ref="A9:A10"/>
    <mergeCell ref="A11:A13"/>
    <mergeCell ref="A14:A17"/>
    <mergeCell ref="A18:A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3"/>
  <sheetViews>
    <sheetView topLeftCell="F27" zoomScale="40" zoomScaleNormal="40" zoomScaleSheetLayoutView="80" workbookViewId="0">
      <selection activeCell="M29" sqref="M29"/>
    </sheetView>
  </sheetViews>
  <sheetFormatPr baseColWidth="10" defaultRowHeight="26.25"/>
  <cols>
    <col min="1" max="1" width="5" style="45" customWidth="1"/>
    <col min="2" max="2" width="51" style="45" customWidth="1"/>
    <col min="3" max="3" width="11.42578125" style="45"/>
    <col min="4" max="4" width="105.7109375" style="98" customWidth="1"/>
    <col min="5" max="5" width="98.5703125" style="45" customWidth="1"/>
    <col min="6" max="6" width="73" style="45" customWidth="1"/>
    <col min="7" max="7" width="26.28515625" style="45" customWidth="1"/>
    <col min="8" max="8" width="26" style="45" customWidth="1"/>
    <col min="9" max="9" width="34.85546875" style="45" customWidth="1"/>
    <col min="10" max="10" width="31.7109375" style="45" customWidth="1"/>
    <col min="11" max="11" width="235.7109375" style="45" customWidth="1"/>
    <col min="12" max="12" width="25.7109375" style="45" customWidth="1"/>
    <col min="13" max="16384" width="11.42578125" style="45"/>
  </cols>
  <sheetData>
    <row r="1" spans="2:11" ht="20.25" customHeight="1">
      <c r="B1" s="446" t="s">
        <v>92</v>
      </c>
      <c r="C1" s="446"/>
      <c r="D1" s="446"/>
      <c r="E1" s="446"/>
      <c r="F1" s="446"/>
      <c r="G1" s="446"/>
      <c r="H1" s="446"/>
      <c r="I1" s="446"/>
      <c r="J1" s="446"/>
      <c r="K1" s="446"/>
    </row>
    <row r="2" spans="2:11" ht="56.25" customHeight="1">
      <c r="B2" s="446"/>
      <c r="C2" s="446"/>
      <c r="D2" s="446"/>
      <c r="E2" s="446"/>
      <c r="F2" s="446"/>
      <c r="G2" s="446"/>
      <c r="H2" s="446"/>
      <c r="I2" s="446"/>
      <c r="J2" s="446"/>
      <c r="K2" s="446"/>
    </row>
    <row r="4" spans="2:11" s="99" customFormat="1" ht="104.25" customHeight="1">
      <c r="B4" s="438" t="s">
        <v>366</v>
      </c>
      <c r="C4" s="439"/>
      <c r="D4" s="439"/>
      <c r="E4" s="439"/>
      <c r="F4" s="439"/>
      <c r="G4" s="439"/>
      <c r="H4" s="439"/>
      <c r="I4" s="439"/>
      <c r="J4" s="439"/>
      <c r="K4" s="439"/>
    </row>
    <row r="5" spans="2:11" s="99" customFormat="1" ht="62.25" customHeight="1" thickBot="1">
      <c r="B5" s="440" t="s">
        <v>91</v>
      </c>
      <c r="C5" s="442" t="s">
        <v>90</v>
      </c>
      <c r="D5" s="442"/>
      <c r="E5" s="444" t="s">
        <v>89</v>
      </c>
      <c r="F5" s="442" t="s">
        <v>88</v>
      </c>
      <c r="G5" s="444" t="s">
        <v>87</v>
      </c>
      <c r="H5" s="444"/>
      <c r="I5" s="444" t="s">
        <v>86</v>
      </c>
      <c r="J5" s="444"/>
      <c r="K5" s="444"/>
    </row>
    <row r="6" spans="2:11" s="99" customFormat="1" ht="140.25" customHeight="1" thickBot="1">
      <c r="B6" s="441"/>
      <c r="C6" s="443"/>
      <c r="D6" s="443"/>
      <c r="E6" s="445"/>
      <c r="F6" s="443"/>
      <c r="G6" s="100" t="s">
        <v>85</v>
      </c>
      <c r="H6" s="100" t="s">
        <v>85</v>
      </c>
      <c r="I6" s="100" t="s">
        <v>337</v>
      </c>
      <c r="J6" s="101" t="s">
        <v>338</v>
      </c>
      <c r="K6" s="101" t="s">
        <v>333</v>
      </c>
    </row>
    <row r="7" spans="2:11" ht="245.25" customHeight="1">
      <c r="B7" s="447" t="s">
        <v>84</v>
      </c>
      <c r="C7" s="122" t="s">
        <v>83</v>
      </c>
      <c r="D7" s="119" t="s">
        <v>396</v>
      </c>
      <c r="E7" s="165" t="s">
        <v>397</v>
      </c>
      <c r="F7" s="131" t="s">
        <v>34</v>
      </c>
      <c r="G7" s="120">
        <v>43831</v>
      </c>
      <c r="H7" s="120">
        <v>44196</v>
      </c>
      <c r="I7" s="121">
        <v>0.5</v>
      </c>
      <c r="J7" s="163">
        <v>0.5</v>
      </c>
      <c r="K7" s="118" t="s">
        <v>433</v>
      </c>
    </row>
    <row r="8" spans="2:11" ht="303.75" customHeight="1">
      <c r="B8" s="448"/>
      <c r="C8" s="115" t="s">
        <v>82</v>
      </c>
      <c r="D8" s="93" t="s">
        <v>81</v>
      </c>
      <c r="E8" s="93" t="s">
        <v>80</v>
      </c>
      <c r="F8" s="46" t="s">
        <v>79</v>
      </c>
      <c r="G8" s="47">
        <v>43831</v>
      </c>
      <c r="H8" s="48">
        <v>44196</v>
      </c>
      <c r="I8" s="121">
        <v>0.5</v>
      </c>
      <c r="J8" s="163">
        <v>0.5</v>
      </c>
      <c r="K8" s="104" t="s">
        <v>352</v>
      </c>
    </row>
    <row r="9" spans="2:11" ht="358.5" customHeight="1">
      <c r="B9" s="449"/>
      <c r="C9" s="117" t="s">
        <v>78</v>
      </c>
      <c r="D9" s="105" t="s">
        <v>77</v>
      </c>
      <c r="E9" s="105" t="s">
        <v>320</v>
      </c>
      <c r="F9" s="108" t="s">
        <v>76</v>
      </c>
      <c r="G9" s="109">
        <v>43831</v>
      </c>
      <c r="H9" s="110">
        <v>44196</v>
      </c>
      <c r="I9" s="121">
        <v>0.5</v>
      </c>
      <c r="J9" s="163">
        <v>0.5</v>
      </c>
      <c r="K9" s="104" t="s">
        <v>339</v>
      </c>
    </row>
    <row r="10" spans="2:11" ht="409.5" customHeight="1">
      <c r="B10" s="450"/>
      <c r="C10" s="115" t="s">
        <v>75</v>
      </c>
      <c r="D10" s="113" t="s">
        <v>74</v>
      </c>
      <c r="E10" s="166" t="s">
        <v>73</v>
      </c>
      <c r="F10" s="113" t="s">
        <v>72</v>
      </c>
      <c r="G10" s="114">
        <v>43831</v>
      </c>
      <c r="H10" s="114">
        <v>44196</v>
      </c>
      <c r="I10" s="121">
        <v>0.5</v>
      </c>
      <c r="J10" s="163">
        <v>0.5</v>
      </c>
      <c r="K10" s="97" t="s">
        <v>378</v>
      </c>
    </row>
    <row r="11" spans="2:11" ht="344.25" customHeight="1">
      <c r="B11" s="448"/>
      <c r="C11" s="115" t="s">
        <v>71</v>
      </c>
      <c r="D11" s="93" t="s">
        <v>70</v>
      </c>
      <c r="E11" s="93" t="s">
        <v>69</v>
      </c>
      <c r="F11" s="46" t="s">
        <v>68</v>
      </c>
      <c r="G11" s="47">
        <v>43831</v>
      </c>
      <c r="H11" s="48">
        <v>44196</v>
      </c>
      <c r="I11" s="121">
        <v>0.5</v>
      </c>
      <c r="J11" s="163">
        <v>0.5</v>
      </c>
      <c r="K11" s="93" t="s">
        <v>353</v>
      </c>
    </row>
    <row r="12" spans="2:11" ht="228" customHeight="1">
      <c r="B12" s="449"/>
      <c r="C12" s="117" t="s">
        <v>67</v>
      </c>
      <c r="D12" s="111" t="s">
        <v>66</v>
      </c>
      <c r="E12" s="111" t="s">
        <v>65</v>
      </c>
      <c r="F12" s="112" t="s">
        <v>64</v>
      </c>
      <c r="G12" s="109">
        <v>43831</v>
      </c>
      <c r="H12" s="110">
        <v>44196</v>
      </c>
      <c r="I12" s="121">
        <v>0.5</v>
      </c>
      <c r="J12" s="163">
        <v>0.5</v>
      </c>
      <c r="K12" s="183" t="s">
        <v>434</v>
      </c>
    </row>
    <row r="13" spans="2:11" s="162" customFormat="1" ht="408.75" customHeight="1">
      <c r="B13" s="450"/>
      <c r="C13" s="158" t="s">
        <v>63</v>
      </c>
      <c r="D13" s="159" t="s">
        <v>62</v>
      </c>
      <c r="E13" s="97" t="s">
        <v>61</v>
      </c>
      <c r="F13" s="159" t="s">
        <v>60</v>
      </c>
      <c r="G13" s="160">
        <v>43831</v>
      </c>
      <c r="H13" s="160">
        <v>44196</v>
      </c>
      <c r="I13" s="161">
        <v>0.5</v>
      </c>
      <c r="J13" s="164">
        <v>0.5</v>
      </c>
      <c r="K13" s="159" t="s">
        <v>455</v>
      </c>
    </row>
    <row r="14" spans="2:11" ht="180" customHeight="1">
      <c r="B14" s="448"/>
      <c r="C14" s="115" t="s">
        <v>59</v>
      </c>
      <c r="D14" s="97" t="s">
        <v>58</v>
      </c>
      <c r="E14" s="97" t="s">
        <v>57</v>
      </c>
      <c r="F14" s="49" t="s">
        <v>316</v>
      </c>
      <c r="G14" s="48">
        <v>43831</v>
      </c>
      <c r="H14" s="48">
        <v>43861</v>
      </c>
      <c r="I14" s="121">
        <v>1</v>
      </c>
      <c r="J14" s="163">
        <v>1</v>
      </c>
      <c r="K14" s="106" t="s">
        <v>435</v>
      </c>
    </row>
    <row r="15" spans="2:11" ht="237" customHeight="1">
      <c r="B15" s="448"/>
      <c r="C15" s="115" t="s">
        <v>56</v>
      </c>
      <c r="D15" s="97" t="s">
        <v>55</v>
      </c>
      <c r="E15" s="97" t="s">
        <v>54</v>
      </c>
      <c r="F15" s="49" t="s">
        <v>42</v>
      </c>
      <c r="G15" s="47">
        <v>43831</v>
      </c>
      <c r="H15" s="48">
        <v>44196</v>
      </c>
      <c r="I15" s="121">
        <v>0.5</v>
      </c>
      <c r="J15" s="163">
        <v>0.5</v>
      </c>
      <c r="K15" s="104" t="s">
        <v>344</v>
      </c>
    </row>
    <row r="16" spans="2:11" ht="296.25" customHeight="1">
      <c r="B16" s="448"/>
      <c r="C16" s="115" t="s">
        <v>53</v>
      </c>
      <c r="D16" s="97" t="s">
        <v>317</v>
      </c>
      <c r="E16" s="97" t="s">
        <v>52</v>
      </c>
      <c r="F16" s="49" t="s">
        <v>42</v>
      </c>
      <c r="G16" s="47">
        <v>43831</v>
      </c>
      <c r="H16" s="48">
        <v>44196</v>
      </c>
      <c r="I16" s="121">
        <v>0.5</v>
      </c>
      <c r="J16" s="163">
        <v>0.5</v>
      </c>
      <c r="K16" s="104" t="s">
        <v>417</v>
      </c>
    </row>
    <row r="17" spans="2:11" ht="216.75" customHeight="1">
      <c r="B17" s="448"/>
      <c r="C17" s="115" t="s">
        <v>51</v>
      </c>
      <c r="D17" s="97" t="s">
        <v>50</v>
      </c>
      <c r="E17" s="97" t="s">
        <v>49</v>
      </c>
      <c r="F17" s="49" t="s">
        <v>42</v>
      </c>
      <c r="G17" s="47">
        <v>43831</v>
      </c>
      <c r="H17" s="48">
        <v>44196</v>
      </c>
      <c r="I17" s="121">
        <v>0.5</v>
      </c>
      <c r="J17" s="163">
        <v>0.5</v>
      </c>
      <c r="K17" s="104" t="s">
        <v>436</v>
      </c>
    </row>
    <row r="18" spans="2:11" ht="138.75" customHeight="1">
      <c r="B18" s="448"/>
      <c r="C18" s="115" t="s">
        <v>48</v>
      </c>
      <c r="D18" s="97" t="s">
        <v>47</v>
      </c>
      <c r="E18" s="97" t="s">
        <v>46</v>
      </c>
      <c r="F18" s="49" t="s">
        <v>42</v>
      </c>
      <c r="G18" s="47">
        <v>43831</v>
      </c>
      <c r="H18" s="48">
        <v>44196</v>
      </c>
      <c r="I18" s="121">
        <v>0.5</v>
      </c>
      <c r="J18" s="163">
        <v>0.5</v>
      </c>
      <c r="K18" s="104" t="s">
        <v>418</v>
      </c>
    </row>
    <row r="19" spans="2:11" ht="104.25" customHeight="1">
      <c r="B19" s="448" t="s">
        <v>45</v>
      </c>
      <c r="C19" s="115" t="s">
        <v>44</v>
      </c>
      <c r="D19" s="97" t="s">
        <v>298</v>
      </c>
      <c r="E19" s="97" t="s">
        <v>43</v>
      </c>
      <c r="F19" s="49" t="s">
        <v>42</v>
      </c>
      <c r="G19" s="47">
        <v>43831</v>
      </c>
      <c r="H19" s="48">
        <v>44196</v>
      </c>
      <c r="I19" s="121">
        <v>0.5</v>
      </c>
      <c r="J19" s="163">
        <v>0.5</v>
      </c>
      <c r="K19" s="104" t="s">
        <v>421</v>
      </c>
    </row>
    <row r="20" spans="2:11" ht="154.5" customHeight="1">
      <c r="B20" s="448"/>
      <c r="C20" s="115" t="s">
        <v>41</v>
      </c>
      <c r="D20" s="93" t="s">
        <v>40</v>
      </c>
      <c r="E20" s="93" t="s">
        <v>1</v>
      </c>
      <c r="F20" s="46" t="s">
        <v>0</v>
      </c>
      <c r="G20" s="47">
        <v>43831</v>
      </c>
      <c r="H20" s="48">
        <v>44196</v>
      </c>
      <c r="I20" s="121">
        <v>0.5</v>
      </c>
      <c r="J20" s="163">
        <v>0.5</v>
      </c>
      <c r="K20" s="107" t="s">
        <v>419</v>
      </c>
    </row>
    <row r="21" spans="2:11" ht="224.25" customHeight="1">
      <c r="B21" s="451" t="s">
        <v>39</v>
      </c>
      <c r="C21" s="103" t="s">
        <v>38</v>
      </c>
      <c r="D21" s="93" t="s">
        <v>318</v>
      </c>
      <c r="E21" s="93" t="s">
        <v>37</v>
      </c>
      <c r="F21" s="46" t="s">
        <v>34</v>
      </c>
      <c r="G21" s="47">
        <v>43831</v>
      </c>
      <c r="H21" s="48">
        <v>44196</v>
      </c>
      <c r="I21" s="121">
        <v>0.5</v>
      </c>
      <c r="J21" s="163">
        <v>0.5</v>
      </c>
      <c r="K21" s="104" t="s">
        <v>394</v>
      </c>
    </row>
    <row r="22" spans="2:11" ht="316.5" customHeight="1">
      <c r="B22" s="451"/>
      <c r="C22" s="103" t="s">
        <v>105</v>
      </c>
      <c r="D22" s="93" t="s">
        <v>35</v>
      </c>
      <c r="E22" s="93" t="s">
        <v>319</v>
      </c>
      <c r="F22" s="46" t="s">
        <v>34</v>
      </c>
      <c r="G22" s="47">
        <v>43831</v>
      </c>
      <c r="H22" s="48">
        <v>44196</v>
      </c>
      <c r="I22" s="121">
        <v>0.5</v>
      </c>
      <c r="J22" s="163">
        <v>0.5</v>
      </c>
      <c r="K22" s="104" t="s">
        <v>395</v>
      </c>
    </row>
    <row r="23" spans="2:11" ht="229.5" customHeight="1">
      <c r="B23" s="451"/>
      <c r="C23" s="103" t="s">
        <v>36</v>
      </c>
      <c r="D23" s="93" t="s">
        <v>32</v>
      </c>
      <c r="E23" s="97" t="s">
        <v>31</v>
      </c>
      <c r="F23" s="46" t="s">
        <v>27</v>
      </c>
      <c r="G23" s="47">
        <v>43831</v>
      </c>
      <c r="H23" s="48">
        <v>44196</v>
      </c>
      <c r="I23" s="121">
        <v>0.5</v>
      </c>
      <c r="J23" s="163">
        <v>0.5</v>
      </c>
      <c r="K23" s="107" t="s">
        <v>345</v>
      </c>
    </row>
    <row r="24" spans="2:11" ht="226.5" customHeight="1">
      <c r="B24" s="451"/>
      <c r="C24" s="103" t="s">
        <v>33</v>
      </c>
      <c r="D24" s="93" t="s">
        <v>29</v>
      </c>
      <c r="E24" s="97" t="s">
        <v>28</v>
      </c>
      <c r="F24" s="46" t="s">
        <v>27</v>
      </c>
      <c r="G24" s="47">
        <v>43831</v>
      </c>
      <c r="H24" s="48">
        <v>44196</v>
      </c>
      <c r="I24" s="121">
        <v>0.5</v>
      </c>
      <c r="J24" s="163">
        <v>0.5</v>
      </c>
      <c r="K24" s="97" t="s">
        <v>420</v>
      </c>
    </row>
    <row r="25" spans="2:11" ht="183.75" customHeight="1">
      <c r="B25" s="451"/>
      <c r="C25" s="103" t="s">
        <v>30</v>
      </c>
      <c r="D25" s="97" t="s">
        <v>26</v>
      </c>
      <c r="E25" s="97" t="s">
        <v>25</v>
      </c>
      <c r="F25" s="49" t="s">
        <v>17</v>
      </c>
      <c r="G25" s="47">
        <v>43831</v>
      </c>
      <c r="H25" s="48">
        <v>44196</v>
      </c>
      <c r="I25" s="121">
        <v>0.5</v>
      </c>
      <c r="J25" s="163">
        <v>0.5</v>
      </c>
      <c r="K25" s="97" t="s">
        <v>354</v>
      </c>
    </row>
    <row r="26" spans="2:11" ht="409.5" customHeight="1">
      <c r="B26" s="448" t="s">
        <v>24</v>
      </c>
      <c r="C26" s="115" t="s">
        <v>23</v>
      </c>
      <c r="D26" s="97" t="s">
        <v>22</v>
      </c>
      <c r="E26" s="97" t="s">
        <v>21</v>
      </c>
      <c r="F26" s="49" t="s">
        <v>17</v>
      </c>
      <c r="G26" s="47">
        <v>43831</v>
      </c>
      <c r="H26" s="48">
        <v>44196</v>
      </c>
      <c r="I26" s="121">
        <v>0.5</v>
      </c>
      <c r="J26" s="163">
        <v>0.5</v>
      </c>
      <c r="K26" s="93" t="s">
        <v>356</v>
      </c>
    </row>
    <row r="27" spans="2:11" ht="409.6" customHeight="1">
      <c r="B27" s="448"/>
      <c r="C27" s="115" t="s">
        <v>20</v>
      </c>
      <c r="D27" s="97" t="s">
        <v>19</v>
      </c>
      <c r="E27" s="97" t="s">
        <v>18</v>
      </c>
      <c r="F27" s="49" t="s">
        <v>17</v>
      </c>
      <c r="G27" s="47">
        <v>43831</v>
      </c>
      <c r="H27" s="48">
        <v>44196</v>
      </c>
      <c r="I27" s="121">
        <v>0.5</v>
      </c>
      <c r="J27" s="163">
        <v>0.5</v>
      </c>
      <c r="K27" s="93" t="s">
        <v>355</v>
      </c>
    </row>
    <row r="28" spans="2:11" ht="103.5" customHeight="1">
      <c r="B28" s="436" t="s">
        <v>16</v>
      </c>
      <c r="C28" s="115" t="s">
        <v>15</v>
      </c>
      <c r="D28" s="93" t="s">
        <v>14</v>
      </c>
      <c r="E28" s="97" t="s">
        <v>13</v>
      </c>
      <c r="F28" s="46" t="s">
        <v>3</v>
      </c>
      <c r="G28" s="47">
        <v>43831</v>
      </c>
      <c r="H28" s="47">
        <v>44196</v>
      </c>
      <c r="I28" s="121">
        <v>0.5</v>
      </c>
      <c r="J28" s="163">
        <v>0.5</v>
      </c>
      <c r="K28" s="97" t="s">
        <v>346</v>
      </c>
    </row>
    <row r="29" spans="2:11" ht="308.25" customHeight="1">
      <c r="B29" s="436"/>
      <c r="C29" s="115" t="s">
        <v>12</v>
      </c>
      <c r="D29" s="93" t="s">
        <v>11</v>
      </c>
      <c r="E29" s="97" t="s">
        <v>10</v>
      </c>
      <c r="F29" s="46" t="s">
        <v>3</v>
      </c>
      <c r="G29" s="47">
        <v>43831</v>
      </c>
      <c r="H29" s="47">
        <v>44196</v>
      </c>
      <c r="I29" s="121">
        <v>0.5</v>
      </c>
      <c r="J29" s="163">
        <v>0.5</v>
      </c>
      <c r="K29" s="93" t="s">
        <v>347</v>
      </c>
    </row>
    <row r="30" spans="2:11" ht="234.75" customHeight="1">
      <c r="B30" s="436"/>
      <c r="C30" s="115" t="s">
        <v>9</v>
      </c>
      <c r="D30" s="93" t="s">
        <v>8</v>
      </c>
      <c r="E30" s="97" t="s">
        <v>7</v>
      </c>
      <c r="F30" s="46" t="s">
        <v>3</v>
      </c>
      <c r="G30" s="47">
        <v>43831</v>
      </c>
      <c r="H30" s="47">
        <v>44196</v>
      </c>
      <c r="I30" s="121">
        <v>0.5</v>
      </c>
      <c r="J30" s="163">
        <v>0.5</v>
      </c>
      <c r="K30" s="93" t="s">
        <v>348</v>
      </c>
    </row>
    <row r="31" spans="2:11" ht="217.5" customHeight="1">
      <c r="B31" s="436"/>
      <c r="C31" s="115" t="s">
        <v>6</v>
      </c>
      <c r="D31" s="93" t="s">
        <v>5</v>
      </c>
      <c r="E31" s="97" t="s">
        <v>4</v>
      </c>
      <c r="F31" s="46" t="s">
        <v>3</v>
      </c>
      <c r="G31" s="47">
        <v>43831</v>
      </c>
      <c r="H31" s="47">
        <v>44196</v>
      </c>
      <c r="I31" s="121">
        <v>0.5</v>
      </c>
      <c r="J31" s="163">
        <v>0.5</v>
      </c>
      <c r="K31" s="93" t="s">
        <v>349</v>
      </c>
    </row>
    <row r="32" spans="2:11" ht="285.75" customHeight="1" thickBot="1">
      <c r="B32" s="437"/>
      <c r="C32" s="115" t="s">
        <v>2</v>
      </c>
      <c r="D32" s="93" t="s">
        <v>321</v>
      </c>
      <c r="E32" s="93" t="s">
        <v>1</v>
      </c>
      <c r="F32" s="46" t="s">
        <v>0</v>
      </c>
      <c r="G32" s="47">
        <v>43862</v>
      </c>
      <c r="H32" s="47">
        <v>44196</v>
      </c>
      <c r="I32" s="121">
        <v>0.5</v>
      </c>
      <c r="J32" s="163">
        <v>0.5</v>
      </c>
      <c r="K32" s="93" t="s">
        <v>350</v>
      </c>
    </row>
    <row r="33" ht="54.75" customHeight="1"/>
  </sheetData>
  <autoFilter ref="A6:L32" xr:uid="{00000000-0009-0000-0000-000003000000}">
    <filterColumn colId="2" showButton="0"/>
  </autoFilter>
  <mergeCells count="13">
    <mergeCell ref="B1:K2"/>
    <mergeCell ref="B7:B18"/>
    <mergeCell ref="B19:B20"/>
    <mergeCell ref="B21:B25"/>
    <mergeCell ref="B26:B27"/>
    <mergeCell ref="B28:B32"/>
    <mergeCell ref="B4:K4"/>
    <mergeCell ref="B5:B6"/>
    <mergeCell ref="C5:D6"/>
    <mergeCell ref="E5:E6"/>
    <mergeCell ref="F5:F6"/>
    <mergeCell ref="G5:H5"/>
    <mergeCell ref="I5:K5"/>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6524-5661-48BC-8BA8-AA71E35B8FCF}">
  <sheetPr>
    <tabColor theme="0"/>
  </sheetPr>
  <dimension ref="A1:Q43"/>
  <sheetViews>
    <sheetView tabSelected="1" topLeftCell="O15" zoomScale="20" zoomScaleNormal="20" workbookViewId="0">
      <selection activeCell="V20" sqref="V20"/>
    </sheetView>
  </sheetViews>
  <sheetFormatPr baseColWidth="10" defaultRowHeight="46.5"/>
  <cols>
    <col min="1" max="1" width="79" style="50" customWidth="1"/>
    <col min="2" max="2" width="167" style="50" customWidth="1"/>
    <col min="3" max="3" width="223.140625" style="50" customWidth="1"/>
    <col min="4" max="4" width="223.85546875" style="50" customWidth="1"/>
    <col min="5" max="5" width="87.28515625" style="50" customWidth="1"/>
    <col min="6" max="6" width="60.42578125" style="50" customWidth="1"/>
    <col min="7" max="7" width="55" style="50" customWidth="1"/>
    <col min="8" max="8" width="49.7109375" style="50" customWidth="1"/>
    <col min="9" max="9" width="61.42578125" style="50" customWidth="1"/>
    <col min="10" max="10" width="62.140625" style="50" customWidth="1"/>
    <col min="11" max="11" width="44.7109375" style="50" customWidth="1"/>
    <col min="12" max="12" width="55.42578125" style="50" customWidth="1"/>
    <col min="13" max="13" width="55" style="50" customWidth="1"/>
    <col min="14" max="14" width="108.28515625" style="50" customWidth="1"/>
    <col min="15" max="15" width="59.85546875" style="50" customWidth="1"/>
    <col min="16" max="16" width="255.5703125" style="50" customWidth="1"/>
    <col min="17" max="17" width="172.5703125" style="50" customWidth="1"/>
    <col min="18" max="16384" width="11.42578125" style="50"/>
  </cols>
  <sheetData>
    <row r="1" spans="1:17">
      <c r="A1" s="460" t="s">
        <v>92</v>
      </c>
      <c r="B1" s="460"/>
      <c r="C1" s="460"/>
      <c r="D1" s="460"/>
      <c r="E1" s="460"/>
      <c r="F1" s="460"/>
      <c r="G1" s="460"/>
      <c r="H1" s="460"/>
      <c r="I1" s="460"/>
      <c r="J1" s="460"/>
      <c r="K1" s="460"/>
      <c r="L1" s="460"/>
      <c r="M1" s="460"/>
      <c r="N1" s="460"/>
      <c r="O1" s="460"/>
      <c r="P1" s="460"/>
      <c r="Q1" s="460"/>
    </row>
    <row r="2" spans="1:17">
      <c r="A2" s="460"/>
      <c r="B2" s="460"/>
      <c r="C2" s="460"/>
      <c r="D2" s="460"/>
      <c r="E2" s="460"/>
      <c r="F2" s="460"/>
      <c r="G2" s="460"/>
      <c r="H2" s="460"/>
      <c r="I2" s="460"/>
      <c r="J2" s="460"/>
      <c r="K2" s="460"/>
      <c r="L2" s="460"/>
      <c r="M2" s="460"/>
      <c r="N2" s="460"/>
      <c r="O2" s="460"/>
      <c r="P2" s="460"/>
      <c r="Q2" s="460"/>
    </row>
    <row r="3" spans="1:17" ht="21" customHeight="1">
      <c r="A3" s="460"/>
      <c r="B3" s="460"/>
      <c r="C3" s="460"/>
      <c r="D3" s="460"/>
      <c r="E3" s="460"/>
      <c r="F3" s="460"/>
      <c r="G3" s="460"/>
      <c r="H3" s="460"/>
      <c r="I3" s="460"/>
      <c r="J3" s="460"/>
      <c r="K3" s="460"/>
      <c r="L3" s="460"/>
      <c r="M3" s="460"/>
      <c r="N3" s="460"/>
      <c r="O3" s="460"/>
      <c r="P3" s="460"/>
      <c r="Q3" s="460"/>
    </row>
    <row r="4" spans="1:17" ht="21" customHeight="1">
      <c r="A4" s="460"/>
      <c r="B4" s="460"/>
      <c r="C4" s="460"/>
      <c r="D4" s="460"/>
      <c r="E4" s="460"/>
      <c r="F4" s="460"/>
      <c r="G4" s="460"/>
      <c r="H4" s="460"/>
      <c r="I4" s="460"/>
      <c r="J4" s="460"/>
      <c r="K4" s="460"/>
      <c r="L4" s="460"/>
      <c r="M4" s="460"/>
      <c r="N4" s="460"/>
      <c r="O4" s="460"/>
      <c r="P4" s="460"/>
      <c r="Q4" s="460"/>
    </row>
    <row r="5" spans="1:17">
      <c r="A5" s="460"/>
      <c r="B5" s="460"/>
      <c r="C5" s="460"/>
      <c r="D5" s="460"/>
      <c r="E5" s="460"/>
      <c r="F5" s="460"/>
      <c r="G5" s="460"/>
      <c r="H5" s="460"/>
      <c r="I5" s="460"/>
      <c r="J5" s="460"/>
      <c r="K5" s="460"/>
      <c r="L5" s="460"/>
      <c r="M5" s="460"/>
      <c r="N5" s="460"/>
      <c r="O5" s="460"/>
      <c r="P5" s="460"/>
      <c r="Q5" s="460"/>
    </row>
    <row r="6" spans="1:17">
      <c r="A6" s="460"/>
      <c r="B6" s="460"/>
      <c r="C6" s="460"/>
      <c r="D6" s="460"/>
      <c r="E6" s="460"/>
      <c r="F6" s="460"/>
      <c r="G6" s="460"/>
      <c r="H6" s="460"/>
      <c r="I6" s="460"/>
      <c r="J6" s="460"/>
      <c r="K6" s="460"/>
      <c r="L6" s="460"/>
      <c r="M6" s="460"/>
      <c r="N6" s="460"/>
      <c r="O6" s="460"/>
      <c r="P6" s="460"/>
      <c r="Q6" s="460"/>
    </row>
    <row r="7" spans="1:17" ht="47.25" thickBot="1">
      <c r="A7" s="461"/>
      <c r="B7" s="461"/>
      <c r="C7" s="461"/>
      <c r="D7" s="461"/>
      <c r="E7" s="461"/>
      <c r="F7" s="461"/>
      <c r="G7" s="461"/>
      <c r="H7" s="461"/>
      <c r="I7" s="461"/>
      <c r="J7" s="461"/>
      <c r="K7" s="461"/>
      <c r="L7" s="461"/>
      <c r="M7" s="461"/>
      <c r="N7" s="461"/>
      <c r="O7" s="461"/>
      <c r="P7" s="461"/>
      <c r="Q7" s="461"/>
    </row>
    <row r="8" spans="1:17" ht="208.5" customHeight="1" thickBot="1">
      <c r="A8" s="462" t="s">
        <v>367</v>
      </c>
      <c r="B8" s="463"/>
      <c r="C8" s="463"/>
      <c r="D8" s="463"/>
      <c r="E8" s="463"/>
      <c r="F8" s="463"/>
      <c r="G8" s="463"/>
      <c r="H8" s="463"/>
      <c r="I8" s="463"/>
      <c r="J8" s="463"/>
      <c r="K8" s="463"/>
      <c r="L8" s="463"/>
      <c r="M8" s="463"/>
      <c r="N8" s="463"/>
      <c r="O8" s="463"/>
      <c r="P8" s="463"/>
      <c r="Q8" s="464"/>
    </row>
    <row r="9" spans="1:17" ht="134.25" customHeight="1">
      <c r="A9" s="465" t="s">
        <v>243</v>
      </c>
      <c r="B9" s="467" t="s">
        <v>161</v>
      </c>
      <c r="C9" s="467" t="s">
        <v>163</v>
      </c>
      <c r="D9" s="467" t="s">
        <v>164</v>
      </c>
      <c r="E9" s="469" t="s">
        <v>244</v>
      </c>
      <c r="F9" s="471" t="s">
        <v>166</v>
      </c>
      <c r="G9" s="472"/>
      <c r="H9" s="472"/>
      <c r="I9" s="472"/>
      <c r="J9" s="472"/>
      <c r="K9" s="473"/>
      <c r="L9" s="471" t="s">
        <v>167</v>
      </c>
      <c r="M9" s="473"/>
      <c r="N9" s="474" t="s">
        <v>168</v>
      </c>
      <c r="O9" s="476" t="s">
        <v>169</v>
      </c>
      <c r="P9" s="477"/>
      <c r="Q9" s="478"/>
    </row>
    <row r="10" spans="1:17" ht="236.25" customHeight="1" thickBot="1">
      <c r="A10" s="466"/>
      <c r="B10" s="468"/>
      <c r="C10" s="468"/>
      <c r="D10" s="468"/>
      <c r="E10" s="470"/>
      <c r="F10" s="151" t="s">
        <v>423</v>
      </c>
      <c r="G10" s="151" t="s">
        <v>424</v>
      </c>
      <c r="H10" s="151" t="s">
        <v>425</v>
      </c>
      <c r="I10" s="151" t="s">
        <v>426</v>
      </c>
      <c r="J10" s="151" t="s">
        <v>265</v>
      </c>
      <c r="K10" s="68" t="s">
        <v>175</v>
      </c>
      <c r="L10" s="67" t="s">
        <v>176</v>
      </c>
      <c r="M10" s="67" t="s">
        <v>177</v>
      </c>
      <c r="N10" s="475"/>
      <c r="O10" s="51" t="s">
        <v>334</v>
      </c>
      <c r="P10" s="68" t="s">
        <v>178</v>
      </c>
      <c r="Q10" s="70" t="s">
        <v>179</v>
      </c>
    </row>
    <row r="11" spans="1:17" ht="409.5" customHeight="1">
      <c r="A11" s="513" t="s">
        <v>245</v>
      </c>
      <c r="B11" s="454" t="s">
        <v>246</v>
      </c>
      <c r="C11" s="456" t="s">
        <v>247</v>
      </c>
      <c r="D11" s="458" t="s">
        <v>315</v>
      </c>
      <c r="E11" s="459" t="s">
        <v>185</v>
      </c>
      <c r="F11" s="482">
        <v>1</v>
      </c>
      <c r="G11" s="537"/>
      <c r="H11" s="483"/>
      <c r="I11" s="215">
        <v>0</v>
      </c>
      <c r="J11" s="215" t="s">
        <v>186</v>
      </c>
      <c r="K11" s="216">
        <f>+SUM(F11:I11)</f>
        <v>1</v>
      </c>
      <c r="L11" s="480">
        <v>43855</v>
      </c>
      <c r="M11" s="480">
        <v>44104</v>
      </c>
      <c r="N11" s="481" t="s">
        <v>441</v>
      </c>
      <c r="O11" s="225">
        <v>1</v>
      </c>
      <c r="P11" s="548" t="s">
        <v>456</v>
      </c>
      <c r="Q11" s="452" t="s">
        <v>442</v>
      </c>
    </row>
    <row r="12" spans="1:17" ht="157.5" customHeight="1">
      <c r="A12" s="514"/>
      <c r="B12" s="455"/>
      <c r="C12" s="457"/>
      <c r="D12" s="457"/>
      <c r="E12" s="459"/>
      <c r="F12" s="52">
        <v>0.6</v>
      </c>
      <c r="G12" s="52">
        <v>0.9</v>
      </c>
      <c r="H12" s="52">
        <v>1</v>
      </c>
      <c r="I12" s="52">
        <v>1</v>
      </c>
      <c r="J12" s="52"/>
      <c r="K12" s="52">
        <v>1</v>
      </c>
      <c r="L12" s="480"/>
      <c r="M12" s="480"/>
      <c r="N12" s="481"/>
      <c r="O12" s="226">
        <v>0.9</v>
      </c>
      <c r="P12" s="549"/>
      <c r="Q12" s="453"/>
    </row>
    <row r="13" spans="1:17" ht="408.75" customHeight="1">
      <c r="A13" s="514"/>
      <c r="B13" s="457" t="s">
        <v>248</v>
      </c>
      <c r="C13" s="457" t="s">
        <v>249</v>
      </c>
      <c r="D13" s="457" t="s">
        <v>250</v>
      </c>
      <c r="E13" s="459" t="s">
        <v>190</v>
      </c>
      <c r="F13" s="482">
        <v>1</v>
      </c>
      <c r="G13" s="483"/>
      <c r="H13" s="215">
        <v>0</v>
      </c>
      <c r="I13" s="215">
        <v>0</v>
      </c>
      <c r="J13" s="215" t="s">
        <v>186</v>
      </c>
      <c r="K13" s="216">
        <f>+SUM(F13:I13)</f>
        <v>1</v>
      </c>
      <c r="L13" s="480">
        <v>43855</v>
      </c>
      <c r="M13" s="480">
        <v>43982</v>
      </c>
      <c r="N13" s="481" t="s">
        <v>191</v>
      </c>
      <c r="O13" s="225">
        <v>1</v>
      </c>
      <c r="P13" s="479" t="s">
        <v>457</v>
      </c>
      <c r="Q13" s="479" t="s">
        <v>379</v>
      </c>
    </row>
    <row r="14" spans="1:17" ht="127.5" customHeight="1">
      <c r="A14" s="514"/>
      <c r="B14" s="457"/>
      <c r="C14" s="457"/>
      <c r="D14" s="457"/>
      <c r="E14" s="459"/>
      <c r="F14" s="52">
        <v>0.6</v>
      </c>
      <c r="G14" s="52">
        <v>1</v>
      </c>
      <c r="H14" s="52">
        <v>1</v>
      </c>
      <c r="I14" s="52">
        <v>1</v>
      </c>
      <c r="J14" s="52"/>
      <c r="K14" s="52">
        <v>1</v>
      </c>
      <c r="L14" s="480"/>
      <c r="M14" s="480"/>
      <c r="N14" s="481"/>
      <c r="O14" s="226">
        <v>1</v>
      </c>
      <c r="P14" s="479"/>
      <c r="Q14" s="479"/>
    </row>
    <row r="15" spans="1:17" ht="198" customHeight="1">
      <c r="A15" s="514"/>
      <c r="B15" s="457"/>
      <c r="C15" s="457"/>
      <c r="D15" s="457"/>
      <c r="E15" s="459" t="s">
        <v>192</v>
      </c>
      <c r="F15" s="154">
        <v>0</v>
      </c>
      <c r="G15" s="215">
        <v>0</v>
      </c>
      <c r="H15" s="482">
        <v>1</v>
      </c>
      <c r="I15" s="483"/>
      <c r="J15" s="217" t="s">
        <v>186</v>
      </c>
      <c r="K15" s="216">
        <f>+SUM(F15:I15)</f>
        <v>1</v>
      </c>
      <c r="L15" s="480">
        <v>43855</v>
      </c>
      <c r="M15" s="480">
        <v>44135</v>
      </c>
      <c r="N15" s="481"/>
      <c r="O15" s="225">
        <v>0</v>
      </c>
      <c r="P15" s="479" t="s">
        <v>400</v>
      </c>
      <c r="Q15" s="479" t="s">
        <v>380</v>
      </c>
    </row>
    <row r="16" spans="1:17" ht="125.25" customHeight="1">
      <c r="A16" s="514"/>
      <c r="B16" s="457"/>
      <c r="C16" s="457"/>
      <c r="D16" s="457"/>
      <c r="E16" s="459"/>
      <c r="F16" s="52">
        <v>0</v>
      </c>
      <c r="G16" s="52">
        <v>0</v>
      </c>
      <c r="H16" s="52">
        <v>1</v>
      </c>
      <c r="I16" s="52">
        <v>1</v>
      </c>
      <c r="J16" s="52"/>
      <c r="K16" s="52">
        <v>1</v>
      </c>
      <c r="L16" s="480"/>
      <c r="M16" s="480"/>
      <c r="N16" s="481"/>
      <c r="O16" s="226">
        <v>0</v>
      </c>
      <c r="P16" s="479"/>
      <c r="Q16" s="479"/>
    </row>
    <row r="17" spans="1:17" ht="93.75" customHeight="1">
      <c r="A17" s="514"/>
      <c r="B17" s="457" t="s">
        <v>251</v>
      </c>
      <c r="C17" s="490" t="s">
        <v>252</v>
      </c>
      <c r="D17" s="490" t="s">
        <v>253</v>
      </c>
      <c r="E17" s="459" t="s">
        <v>185</v>
      </c>
      <c r="F17" s="538">
        <v>1</v>
      </c>
      <c r="G17" s="539"/>
      <c r="H17" s="540"/>
      <c r="I17" s="488">
        <v>0</v>
      </c>
      <c r="J17" s="488" t="s">
        <v>186</v>
      </c>
      <c r="K17" s="489">
        <f>+SUM(F17:I20)</f>
        <v>1</v>
      </c>
      <c r="L17" s="480">
        <v>43855</v>
      </c>
      <c r="M17" s="480">
        <v>44104</v>
      </c>
      <c r="N17" s="481" t="s">
        <v>197</v>
      </c>
      <c r="O17" s="498">
        <v>0</v>
      </c>
      <c r="P17" s="479" t="s">
        <v>458</v>
      </c>
      <c r="Q17" s="479" t="s">
        <v>408</v>
      </c>
    </row>
    <row r="18" spans="1:17" ht="102.75" customHeight="1">
      <c r="A18" s="514"/>
      <c r="B18" s="457"/>
      <c r="C18" s="490"/>
      <c r="D18" s="490"/>
      <c r="E18" s="459"/>
      <c r="F18" s="541"/>
      <c r="G18" s="542"/>
      <c r="H18" s="543"/>
      <c r="I18" s="488"/>
      <c r="J18" s="488"/>
      <c r="K18" s="489"/>
      <c r="L18" s="480"/>
      <c r="M18" s="480"/>
      <c r="N18" s="481"/>
      <c r="O18" s="498"/>
      <c r="P18" s="479"/>
      <c r="Q18" s="479"/>
    </row>
    <row r="19" spans="1:17" ht="366.75" customHeight="1">
      <c r="A19" s="514"/>
      <c r="B19" s="457"/>
      <c r="C19" s="69" t="s">
        <v>254</v>
      </c>
      <c r="D19" s="69" t="s">
        <v>255</v>
      </c>
      <c r="E19" s="459"/>
      <c r="F19" s="541"/>
      <c r="G19" s="542"/>
      <c r="H19" s="543"/>
      <c r="I19" s="488"/>
      <c r="J19" s="488"/>
      <c r="K19" s="489"/>
      <c r="L19" s="480"/>
      <c r="M19" s="480"/>
      <c r="N19" s="481"/>
      <c r="O19" s="498"/>
      <c r="P19" s="479"/>
      <c r="Q19" s="479"/>
    </row>
    <row r="20" spans="1:17" ht="313.5" customHeight="1">
      <c r="A20" s="514"/>
      <c r="B20" s="457"/>
      <c r="C20" s="69" t="s">
        <v>256</v>
      </c>
      <c r="D20" s="69" t="s">
        <v>257</v>
      </c>
      <c r="E20" s="459"/>
      <c r="F20" s="541"/>
      <c r="G20" s="542"/>
      <c r="H20" s="543"/>
      <c r="I20" s="488"/>
      <c r="J20" s="488"/>
      <c r="K20" s="489"/>
      <c r="L20" s="480"/>
      <c r="M20" s="480"/>
      <c r="N20" s="481"/>
      <c r="O20" s="498"/>
      <c r="P20" s="479"/>
      <c r="Q20" s="479"/>
    </row>
    <row r="21" spans="1:17">
      <c r="A21" s="514"/>
      <c r="B21" s="457"/>
      <c r="C21" s="457" t="s">
        <v>258</v>
      </c>
      <c r="D21" s="457" t="s">
        <v>259</v>
      </c>
      <c r="E21" s="459"/>
      <c r="F21" s="544"/>
      <c r="G21" s="545"/>
      <c r="H21" s="546"/>
      <c r="I21" s="488"/>
      <c r="J21" s="488"/>
      <c r="K21" s="489"/>
      <c r="L21" s="480"/>
      <c r="M21" s="480"/>
      <c r="N21" s="481"/>
      <c r="O21" s="498"/>
      <c r="P21" s="479"/>
      <c r="Q21" s="479"/>
    </row>
    <row r="22" spans="1:17" ht="103.5" customHeight="1" thickBot="1">
      <c r="A22" s="515"/>
      <c r="B22" s="484"/>
      <c r="C22" s="484"/>
      <c r="D22" s="484"/>
      <c r="E22" s="459"/>
      <c r="F22" s="52">
        <v>0</v>
      </c>
      <c r="G22" s="52">
        <v>0.7</v>
      </c>
      <c r="H22" s="52">
        <v>1</v>
      </c>
      <c r="I22" s="52">
        <v>1</v>
      </c>
      <c r="J22" s="52"/>
      <c r="K22" s="52">
        <v>1</v>
      </c>
      <c r="L22" s="480"/>
      <c r="M22" s="480"/>
      <c r="N22" s="481"/>
      <c r="O22" s="226">
        <v>0.7</v>
      </c>
      <c r="P22" s="479"/>
      <c r="Q22" s="479"/>
    </row>
    <row r="23" spans="1:17" ht="303.75" customHeight="1">
      <c r="A23" s="485" t="s">
        <v>260</v>
      </c>
      <c r="B23" s="527" t="s">
        <v>313</v>
      </c>
      <c r="C23" s="529" t="s">
        <v>299</v>
      </c>
      <c r="D23" s="531" t="s">
        <v>300</v>
      </c>
      <c r="E23" s="533" t="s">
        <v>301</v>
      </c>
      <c r="F23" s="215">
        <v>0</v>
      </c>
      <c r="G23" s="154">
        <v>0</v>
      </c>
      <c r="H23" s="218">
        <v>1</v>
      </c>
      <c r="I23" s="215">
        <v>0</v>
      </c>
      <c r="J23" s="215" t="s">
        <v>186</v>
      </c>
      <c r="K23" s="216">
        <f>+SUM(F23:I23)</f>
        <v>1</v>
      </c>
      <c r="L23" s="480">
        <v>44075</v>
      </c>
      <c r="M23" s="480">
        <v>44104</v>
      </c>
      <c r="N23" s="481" t="s">
        <v>443</v>
      </c>
      <c r="O23" s="225">
        <v>0</v>
      </c>
      <c r="P23" s="479" t="s">
        <v>392</v>
      </c>
      <c r="Q23" s="479" t="s">
        <v>393</v>
      </c>
    </row>
    <row r="24" spans="1:17" ht="110.25" customHeight="1">
      <c r="A24" s="486"/>
      <c r="B24" s="528"/>
      <c r="C24" s="530"/>
      <c r="D24" s="532"/>
      <c r="E24" s="533"/>
      <c r="F24" s="52">
        <v>0</v>
      </c>
      <c r="G24" s="52">
        <v>0</v>
      </c>
      <c r="H24" s="52">
        <v>1</v>
      </c>
      <c r="I24" s="52">
        <v>1</v>
      </c>
      <c r="J24" s="52"/>
      <c r="K24" s="52">
        <v>1</v>
      </c>
      <c r="L24" s="547"/>
      <c r="M24" s="547"/>
      <c r="N24" s="481"/>
      <c r="O24" s="226">
        <v>0</v>
      </c>
      <c r="P24" s="479"/>
      <c r="Q24" s="479"/>
    </row>
    <row r="25" spans="1:17" ht="191.25" customHeight="1">
      <c r="A25" s="486"/>
      <c r="B25" s="499" t="s">
        <v>302</v>
      </c>
      <c r="C25" s="491" t="s">
        <v>303</v>
      </c>
      <c r="D25" s="507" t="s">
        <v>314</v>
      </c>
      <c r="E25" s="459" t="s">
        <v>185</v>
      </c>
      <c r="F25" s="219">
        <v>0</v>
      </c>
      <c r="G25" s="537">
        <v>1</v>
      </c>
      <c r="H25" s="483"/>
      <c r="I25" s="215">
        <v>0</v>
      </c>
      <c r="J25" s="215" t="s">
        <v>186</v>
      </c>
      <c r="K25" s="216">
        <f>+SUM(F25:I25)</f>
        <v>1</v>
      </c>
      <c r="L25" s="480">
        <v>43922</v>
      </c>
      <c r="M25" s="480">
        <v>44104</v>
      </c>
      <c r="N25" s="481" t="s">
        <v>197</v>
      </c>
      <c r="O25" s="225">
        <v>0</v>
      </c>
      <c r="P25" s="479" t="s">
        <v>459</v>
      </c>
      <c r="Q25" s="479" t="s">
        <v>409</v>
      </c>
    </row>
    <row r="26" spans="1:17" ht="136.5" customHeight="1">
      <c r="A26" s="486"/>
      <c r="B26" s="500"/>
      <c r="C26" s="492"/>
      <c r="D26" s="521"/>
      <c r="E26" s="459"/>
      <c r="F26" s="52">
        <v>0</v>
      </c>
      <c r="G26" s="52">
        <v>0.6</v>
      </c>
      <c r="H26" s="52">
        <v>1</v>
      </c>
      <c r="I26" s="52">
        <v>1</v>
      </c>
      <c r="J26" s="52"/>
      <c r="K26" s="52">
        <v>1</v>
      </c>
      <c r="L26" s="480"/>
      <c r="M26" s="547"/>
      <c r="N26" s="481"/>
      <c r="O26" s="226">
        <v>0.6</v>
      </c>
      <c r="P26" s="479"/>
      <c r="Q26" s="479"/>
    </row>
    <row r="27" spans="1:17" ht="273.75" customHeight="1">
      <c r="A27" s="486"/>
      <c r="B27" s="501" t="s">
        <v>261</v>
      </c>
      <c r="C27" s="507" t="s">
        <v>304</v>
      </c>
      <c r="D27" s="503" t="s">
        <v>262</v>
      </c>
      <c r="E27" s="459" t="s">
        <v>263</v>
      </c>
      <c r="F27" s="220">
        <v>10</v>
      </c>
      <c r="G27" s="220">
        <v>40</v>
      </c>
      <c r="H27" s="220">
        <v>70</v>
      </c>
      <c r="I27" s="220">
        <v>100</v>
      </c>
      <c r="J27" s="154" t="s">
        <v>186</v>
      </c>
      <c r="K27" s="216">
        <v>100</v>
      </c>
      <c r="L27" s="480">
        <v>43855</v>
      </c>
      <c r="M27" s="480">
        <v>44196</v>
      </c>
      <c r="N27" s="481" t="s">
        <v>34</v>
      </c>
      <c r="O27" s="227">
        <v>0.4</v>
      </c>
      <c r="P27" s="479" t="s">
        <v>390</v>
      </c>
      <c r="Q27" s="494" t="s">
        <v>391</v>
      </c>
    </row>
    <row r="28" spans="1:17" ht="101.25" customHeight="1">
      <c r="A28" s="486"/>
      <c r="B28" s="516"/>
      <c r="C28" s="520"/>
      <c r="D28" s="504"/>
      <c r="E28" s="459"/>
      <c r="F28" s="52">
        <v>0.1</v>
      </c>
      <c r="G28" s="52">
        <v>0.4</v>
      </c>
      <c r="H28" s="52">
        <v>0.7</v>
      </c>
      <c r="I28" s="52">
        <v>1</v>
      </c>
      <c r="J28" s="52"/>
      <c r="K28" s="52">
        <v>1</v>
      </c>
      <c r="L28" s="547"/>
      <c r="M28" s="547"/>
      <c r="N28" s="481"/>
      <c r="O28" s="226">
        <v>0.4</v>
      </c>
      <c r="P28" s="479"/>
      <c r="Q28" s="494"/>
    </row>
    <row r="29" spans="1:17" ht="116.25" customHeight="1">
      <c r="A29" s="486"/>
      <c r="B29" s="516"/>
      <c r="C29" s="520"/>
      <c r="D29" s="518" t="s">
        <v>305</v>
      </c>
      <c r="E29" s="511" t="s">
        <v>185</v>
      </c>
      <c r="F29" s="221">
        <v>0</v>
      </c>
      <c r="G29" s="221">
        <v>0</v>
      </c>
      <c r="H29" s="221">
        <v>0</v>
      </c>
      <c r="I29" s="505">
        <v>1</v>
      </c>
      <c r="J29" s="506"/>
      <c r="K29" s="116">
        <f>+SUM(F29:I29)</f>
        <v>1</v>
      </c>
      <c r="L29" s="523">
        <v>44166</v>
      </c>
      <c r="M29" s="523">
        <v>44211</v>
      </c>
      <c r="N29" s="481"/>
      <c r="O29" s="228">
        <v>0</v>
      </c>
      <c r="P29" s="493" t="s">
        <v>392</v>
      </c>
      <c r="Q29" s="493" t="s">
        <v>393</v>
      </c>
    </row>
    <row r="30" spans="1:17" ht="116.25" customHeight="1">
      <c r="A30" s="486"/>
      <c r="B30" s="517"/>
      <c r="C30" s="521"/>
      <c r="D30" s="519"/>
      <c r="E30" s="522"/>
      <c r="F30" s="52">
        <v>0</v>
      </c>
      <c r="G30" s="52">
        <v>0</v>
      </c>
      <c r="H30" s="52">
        <v>0</v>
      </c>
      <c r="I30" s="525">
        <v>1</v>
      </c>
      <c r="J30" s="526"/>
      <c r="K30" s="52">
        <v>1</v>
      </c>
      <c r="L30" s="524"/>
      <c r="M30" s="524"/>
      <c r="N30" s="481"/>
      <c r="O30" s="226">
        <v>0</v>
      </c>
      <c r="P30" s="493"/>
      <c r="Q30" s="493"/>
    </row>
    <row r="31" spans="1:17" ht="116.25" customHeight="1">
      <c r="A31" s="486"/>
      <c r="B31" s="501" t="s">
        <v>306</v>
      </c>
      <c r="C31" s="507" t="s">
        <v>307</v>
      </c>
      <c r="D31" s="509" t="s">
        <v>237</v>
      </c>
      <c r="E31" s="511" t="s">
        <v>185</v>
      </c>
      <c r="F31" s="154">
        <v>0</v>
      </c>
      <c r="G31" s="154">
        <v>0</v>
      </c>
      <c r="H31" s="154">
        <v>0</v>
      </c>
      <c r="I31" s="482">
        <v>1</v>
      </c>
      <c r="J31" s="483"/>
      <c r="K31" s="216">
        <f>+SUM(F31:I31)</f>
        <v>1</v>
      </c>
      <c r="L31" s="480">
        <v>44105</v>
      </c>
      <c r="M31" s="480">
        <v>44211</v>
      </c>
      <c r="N31" s="481" t="s">
        <v>153</v>
      </c>
      <c r="O31" s="228">
        <v>0</v>
      </c>
      <c r="P31" s="493" t="s">
        <v>392</v>
      </c>
      <c r="Q31" s="493" t="s">
        <v>393</v>
      </c>
    </row>
    <row r="32" spans="1:17" ht="116.25" customHeight="1" thickBot="1">
      <c r="A32" s="487"/>
      <c r="B32" s="502"/>
      <c r="C32" s="508"/>
      <c r="D32" s="510"/>
      <c r="E32" s="512"/>
      <c r="F32" s="222">
        <v>0</v>
      </c>
      <c r="G32" s="222">
        <v>0</v>
      </c>
      <c r="H32" s="222">
        <v>0</v>
      </c>
      <c r="I32" s="535">
        <v>1</v>
      </c>
      <c r="J32" s="536"/>
      <c r="K32" s="222">
        <v>1</v>
      </c>
      <c r="L32" s="534"/>
      <c r="M32" s="534"/>
      <c r="N32" s="481"/>
      <c r="O32" s="226">
        <v>0</v>
      </c>
      <c r="P32" s="493"/>
      <c r="Q32" s="493"/>
    </row>
    <row r="33" spans="1:17" ht="116.25" customHeight="1" thickBot="1">
      <c r="A33" s="53"/>
      <c r="B33" s="54"/>
      <c r="C33" s="55"/>
      <c r="D33" s="55"/>
      <c r="E33" s="223" t="s">
        <v>238</v>
      </c>
      <c r="F33" s="57">
        <f>+(F12+F14+F16+F22+F24+F26+F28+F30+F32)/9</f>
        <v>0.14444444444444446</v>
      </c>
      <c r="G33" s="57">
        <f>+(G12+G14+G16+G22+G24+G26+G28+G30+G32)/9</f>
        <v>0.39999999999999997</v>
      </c>
      <c r="H33" s="57">
        <f>+(H12+H14+H16+H22+H24+H26+H28+H30+H32)/9</f>
        <v>0.74444444444444446</v>
      </c>
      <c r="I33" s="495">
        <f>+(I12+I14+I16+I22+I24+I26+I28+I30+I32)/9</f>
        <v>1</v>
      </c>
      <c r="J33" s="496"/>
      <c r="K33" s="57">
        <f>+(K12+K14+K16+K22+K24+K26+K28+K30+K32)/9</f>
        <v>1</v>
      </c>
      <c r="L33" s="224"/>
      <c r="M33" s="224"/>
      <c r="N33" s="229"/>
      <c r="O33" s="57">
        <f>(O12+O14+O16+O22+O24+O26+O28+O30+O32)/9</f>
        <v>0.39999999999999997</v>
      </c>
      <c r="P33" s="59"/>
      <c r="Q33" s="59"/>
    </row>
    <row r="34" spans="1:17" ht="116.25" customHeight="1">
      <c r="A34" s="53"/>
      <c r="B34" s="54"/>
      <c r="C34" s="55"/>
      <c r="D34" s="55"/>
      <c r="E34" s="56"/>
      <c r="F34" s="61"/>
      <c r="G34" s="61"/>
      <c r="H34" s="61"/>
      <c r="I34" s="61"/>
      <c r="J34" s="61"/>
      <c r="K34" s="61"/>
      <c r="L34" s="58"/>
      <c r="M34" s="58"/>
      <c r="N34" s="60"/>
      <c r="O34" s="59"/>
      <c r="P34" s="59"/>
      <c r="Q34" s="59"/>
    </row>
    <row r="35" spans="1:17" ht="116.25" customHeight="1">
      <c r="A35" s="59" t="s">
        <v>264</v>
      </c>
      <c r="B35" s="59"/>
      <c r="C35" s="59"/>
      <c r="D35" s="59"/>
      <c r="E35" s="59"/>
      <c r="F35" s="59"/>
      <c r="G35" s="59"/>
      <c r="H35" s="59"/>
      <c r="I35" s="59"/>
      <c r="J35" s="59"/>
      <c r="K35" s="59"/>
      <c r="L35" s="59"/>
      <c r="M35" s="59"/>
      <c r="N35" s="60"/>
      <c r="O35" s="59"/>
      <c r="P35" s="59"/>
      <c r="Q35" s="59"/>
    </row>
    <row r="36" spans="1:17">
      <c r="A36" s="59" t="s">
        <v>240</v>
      </c>
      <c r="B36" s="59"/>
      <c r="C36" s="59"/>
      <c r="D36" s="59"/>
      <c r="E36" s="59"/>
      <c r="F36" s="59"/>
      <c r="G36" s="59"/>
      <c r="H36" s="59"/>
      <c r="I36" s="59"/>
      <c r="J36" s="59"/>
      <c r="K36" s="59"/>
      <c r="L36" s="59"/>
      <c r="M36" s="59"/>
      <c r="N36" s="60"/>
      <c r="O36" s="59"/>
      <c r="P36" s="59"/>
      <c r="Q36" s="59"/>
    </row>
    <row r="37" spans="1:17">
      <c r="A37" s="59" t="s">
        <v>241</v>
      </c>
      <c r="B37" s="59"/>
      <c r="C37" s="59"/>
      <c r="D37" s="59"/>
      <c r="E37" s="59"/>
      <c r="F37" s="59"/>
      <c r="G37" s="59"/>
      <c r="H37" s="59"/>
      <c r="I37" s="59"/>
      <c r="J37" s="59"/>
      <c r="K37" s="59"/>
      <c r="L37" s="59"/>
      <c r="M37" s="59"/>
      <c r="N37" s="60"/>
      <c r="O37" s="59"/>
      <c r="P37" s="59"/>
      <c r="Q37" s="59"/>
    </row>
    <row r="38" spans="1:17">
      <c r="A38" s="497" t="s">
        <v>242</v>
      </c>
      <c r="B38" s="497"/>
      <c r="C38" s="497"/>
      <c r="D38" s="497"/>
      <c r="E38" s="497"/>
      <c r="F38" s="497"/>
      <c r="G38" s="497"/>
      <c r="H38" s="497"/>
      <c r="I38" s="497"/>
      <c r="J38" s="497"/>
      <c r="K38" s="59"/>
      <c r="L38" s="59"/>
      <c r="M38" s="59"/>
      <c r="N38" s="60"/>
      <c r="O38" s="59"/>
      <c r="P38" s="59"/>
      <c r="Q38" s="59"/>
    </row>
    <row r="39" spans="1:17">
      <c r="A39" s="59"/>
      <c r="B39" s="59"/>
      <c r="C39" s="59"/>
      <c r="D39" s="59"/>
      <c r="E39" s="59"/>
      <c r="F39" s="59"/>
      <c r="G39" s="59"/>
      <c r="H39" s="59"/>
      <c r="I39" s="59"/>
      <c r="J39" s="59"/>
      <c r="K39" s="59"/>
      <c r="L39" s="59"/>
      <c r="M39" s="59"/>
      <c r="N39" s="60"/>
      <c r="O39" s="59"/>
      <c r="P39" s="59"/>
      <c r="Q39" s="59"/>
    </row>
    <row r="40" spans="1:17">
      <c r="A40" s="59"/>
      <c r="B40" s="59"/>
      <c r="C40" s="59"/>
      <c r="D40" s="59"/>
      <c r="E40" s="59"/>
      <c r="F40" s="59"/>
      <c r="G40" s="59"/>
      <c r="H40" s="59"/>
      <c r="I40" s="59"/>
      <c r="J40" s="59"/>
      <c r="K40" s="59"/>
      <c r="L40" s="59"/>
      <c r="M40" s="59"/>
      <c r="N40" s="60"/>
      <c r="O40" s="59"/>
      <c r="P40" s="59"/>
      <c r="Q40" s="59"/>
    </row>
    <row r="41" spans="1:17">
      <c r="A41" s="59"/>
      <c r="B41" s="59"/>
      <c r="C41" s="59"/>
      <c r="D41" s="59"/>
      <c r="E41" s="59"/>
      <c r="F41" s="59"/>
      <c r="G41" s="59"/>
      <c r="H41" s="59"/>
      <c r="I41" s="59"/>
      <c r="J41" s="59"/>
      <c r="K41" s="59"/>
      <c r="L41" s="59"/>
      <c r="M41" s="59"/>
      <c r="N41" s="60"/>
      <c r="O41" s="59"/>
      <c r="P41" s="59"/>
      <c r="Q41" s="59"/>
    </row>
    <row r="42" spans="1:17">
      <c r="A42" s="59"/>
      <c r="B42" s="59"/>
      <c r="C42" s="59"/>
      <c r="D42" s="59"/>
      <c r="E42" s="59"/>
      <c r="F42" s="59"/>
      <c r="G42" s="59"/>
      <c r="H42" s="59"/>
      <c r="I42" s="59"/>
      <c r="J42" s="59"/>
      <c r="K42" s="59"/>
      <c r="L42" s="59"/>
      <c r="M42" s="59"/>
      <c r="N42" s="60"/>
      <c r="O42" s="59"/>
      <c r="P42" s="59"/>
      <c r="Q42" s="59"/>
    </row>
    <row r="43" spans="1:17">
      <c r="A43" s="59"/>
      <c r="B43" s="59"/>
      <c r="C43" s="59"/>
      <c r="D43" s="59"/>
      <c r="E43" s="59"/>
      <c r="F43" s="59"/>
      <c r="G43" s="59"/>
      <c r="H43" s="59"/>
      <c r="I43" s="59"/>
      <c r="J43" s="59"/>
      <c r="K43" s="59"/>
      <c r="L43" s="59"/>
      <c r="M43" s="59"/>
      <c r="N43" s="60"/>
      <c r="O43" s="59"/>
      <c r="P43" s="59"/>
      <c r="Q43" s="59"/>
    </row>
  </sheetData>
  <autoFilter ref="A10:Q33" xr:uid="{7D846B66-4921-40AD-A05E-4A1592397908}"/>
  <mergeCells count="104">
    <mergeCell ref="L31:L32"/>
    <mergeCell ref="M31:M32"/>
    <mergeCell ref="I32:J32"/>
    <mergeCell ref="F11:H11"/>
    <mergeCell ref="F17:H21"/>
    <mergeCell ref="G25:H25"/>
    <mergeCell ref="L27:L28"/>
    <mergeCell ref="M27:M28"/>
    <mergeCell ref="P31:P32"/>
    <mergeCell ref="P17:P22"/>
    <mergeCell ref="L23:L24"/>
    <mergeCell ref="M23:M24"/>
    <mergeCell ref="L25:L26"/>
    <mergeCell ref="M25:M26"/>
    <mergeCell ref="P15:P16"/>
    <mergeCell ref="P11:P12"/>
    <mergeCell ref="E27:E28"/>
    <mergeCell ref="N27:N30"/>
    <mergeCell ref="E29:E30"/>
    <mergeCell ref="L29:L30"/>
    <mergeCell ref="M29:M30"/>
    <mergeCell ref="I30:J30"/>
    <mergeCell ref="D25:D26"/>
    <mergeCell ref="E25:E26"/>
    <mergeCell ref="B23:B24"/>
    <mergeCell ref="C23:C24"/>
    <mergeCell ref="D23:D24"/>
    <mergeCell ref="E23:E24"/>
    <mergeCell ref="I33:J33"/>
    <mergeCell ref="A38:J38"/>
    <mergeCell ref="N23:N24"/>
    <mergeCell ref="O17:O21"/>
    <mergeCell ref="B25:B26"/>
    <mergeCell ref="B31:B32"/>
    <mergeCell ref="D27:D28"/>
    <mergeCell ref="N31:N32"/>
    <mergeCell ref="I29:J29"/>
    <mergeCell ref="I31:J31"/>
    <mergeCell ref="C31:C32"/>
    <mergeCell ref="D31:D32"/>
    <mergeCell ref="E31:E32"/>
    <mergeCell ref="N25:N26"/>
    <mergeCell ref="A11:A22"/>
    <mergeCell ref="H15:I15"/>
    <mergeCell ref="L15:L16"/>
    <mergeCell ref="M15:M16"/>
    <mergeCell ref="L11:L12"/>
    <mergeCell ref="M11:M12"/>
    <mergeCell ref="N11:N12"/>
    <mergeCell ref="B27:B30"/>
    <mergeCell ref="D29:D30"/>
    <mergeCell ref="C27:C30"/>
    <mergeCell ref="Q17:Q22"/>
    <mergeCell ref="C21:C22"/>
    <mergeCell ref="D21:D22"/>
    <mergeCell ref="A23:A32"/>
    <mergeCell ref="I17:I21"/>
    <mergeCell ref="J17:J21"/>
    <mergeCell ref="K17:K21"/>
    <mergeCell ref="L17:L22"/>
    <mergeCell ref="M17:M22"/>
    <mergeCell ref="N17:N22"/>
    <mergeCell ref="B17:B22"/>
    <mergeCell ref="C17:C18"/>
    <mergeCell ref="D17:D18"/>
    <mergeCell ref="E17:E22"/>
    <mergeCell ref="C25:C26"/>
    <mergeCell ref="Q23:Q24"/>
    <mergeCell ref="Q25:Q26"/>
    <mergeCell ref="Q29:Q30"/>
    <mergeCell ref="Q31:Q32"/>
    <mergeCell ref="P23:P24"/>
    <mergeCell ref="P25:P26"/>
    <mergeCell ref="P27:P28"/>
    <mergeCell ref="Q27:Q28"/>
    <mergeCell ref="P29:P30"/>
    <mergeCell ref="Q15:Q16"/>
    <mergeCell ref="L13:L14"/>
    <mergeCell ref="M13:M14"/>
    <mergeCell ref="N13:N16"/>
    <mergeCell ref="P13:P14"/>
    <mergeCell ref="Q13:Q14"/>
    <mergeCell ref="B13:B16"/>
    <mergeCell ref="C13:C16"/>
    <mergeCell ref="D13:D16"/>
    <mergeCell ref="E13:E14"/>
    <mergeCell ref="F13:G13"/>
    <mergeCell ref="E15:E16"/>
    <mergeCell ref="Q11:Q12"/>
    <mergeCell ref="B11:B12"/>
    <mergeCell ref="C11:C12"/>
    <mergeCell ref="D11:D12"/>
    <mergeCell ref="E11:E12"/>
    <mergeCell ref="A1:Q7"/>
    <mergeCell ref="A8:Q8"/>
    <mergeCell ref="A9:A10"/>
    <mergeCell ref="B9:B10"/>
    <mergeCell ref="C9:C10"/>
    <mergeCell ref="D9:D10"/>
    <mergeCell ref="E9:E10"/>
    <mergeCell ref="F9:K9"/>
    <mergeCell ref="L9:M9"/>
    <mergeCell ref="N9:N10"/>
    <mergeCell ref="O9:Q9"/>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H34"/>
  <sheetViews>
    <sheetView workbookViewId="0">
      <selection activeCell="H19" sqref="H3:H19"/>
    </sheetView>
  </sheetViews>
  <sheetFormatPr baseColWidth="10" defaultRowHeight="15"/>
  <cols>
    <col min="6" max="6" width="23.7109375" customWidth="1"/>
    <col min="8" max="8" width="11.42578125" style="234"/>
  </cols>
  <sheetData>
    <row r="1" spans="1:8">
      <c r="A1" s="201">
        <v>1</v>
      </c>
    </row>
    <row r="2" spans="1:8" ht="44.25">
      <c r="A2" s="202">
        <v>0.9</v>
      </c>
      <c r="B2">
        <v>90</v>
      </c>
      <c r="F2" s="231">
        <v>1</v>
      </c>
    </row>
    <row r="3" spans="1:8" ht="45">
      <c r="A3" s="230">
        <v>1</v>
      </c>
      <c r="B3">
        <v>100</v>
      </c>
      <c r="F3" s="226">
        <v>0.9</v>
      </c>
      <c r="H3" s="234">
        <v>0.9</v>
      </c>
    </row>
    <row r="4" spans="1:8" ht="44.25">
      <c r="A4" s="202">
        <v>1</v>
      </c>
      <c r="B4">
        <v>40</v>
      </c>
      <c r="F4" s="231">
        <v>1</v>
      </c>
    </row>
    <row r="5" spans="1:8" ht="45">
      <c r="A5" s="230">
        <v>0</v>
      </c>
      <c r="B5">
        <v>70</v>
      </c>
      <c r="F5" s="226">
        <v>1</v>
      </c>
      <c r="H5" s="234">
        <v>1</v>
      </c>
    </row>
    <row r="6" spans="1:8" ht="45" thickBot="1">
      <c r="A6" s="204">
        <v>0.4</v>
      </c>
      <c r="B6">
        <v>50</v>
      </c>
      <c r="F6" s="231">
        <v>0</v>
      </c>
    </row>
    <row r="7" spans="1:8" ht="45">
      <c r="A7" s="205">
        <v>0</v>
      </c>
      <c r="B7">
        <v>50</v>
      </c>
      <c r="F7" s="226">
        <v>0</v>
      </c>
      <c r="H7" s="234">
        <v>0</v>
      </c>
    </row>
    <row r="8" spans="1:8">
      <c r="A8" s="206">
        <v>0.7</v>
      </c>
      <c r="B8">
        <v>50</v>
      </c>
      <c r="F8" s="498">
        <v>0</v>
      </c>
    </row>
    <row r="9" spans="1:8">
      <c r="A9" s="207">
        <v>0.5</v>
      </c>
      <c r="B9">
        <v>60</v>
      </c>
      <c r="F9" s="498"/>
    </row>
    <row r="10" spans="1:8">
      <c r="A10" s="202">
        <v>0.5</v>
      </c>
      <c r="B10">
        <v>0</v>
      </c>
      <c r="F10" s="498"/>
    </row>
    <row r="11" spans="1:8">
      <c r="A11" s="207">
        <v>0.5</v>
      </c>
      <c r="B11">
        <v>40</v>
      </c>
      <c r="F11" s="498"/>
    </row>
    <row r="12" spans="1:8" ht="15.75" thickBot="1">
      <c r="A12" s="208">
        <v>0.5</v>
      </c>
      <c r="B12">
        <v>15</v>
      </c>
      <c r="F12" s="498"/>
    </row>
    <row r="13" spans="1:8" ht="45">
      <c r="A13" s="347">
        <v>0.5</v>
      </c>
      <c r="B13">
        <v>0</v>
      </c>
      <c r="F13" s="226">
        <v>0.7</v>
      </c>
      <c r="H13" s="234">
        <v>0.7</v>
      </c>
    </row>
    <row r="14" spans="1:8" ht="44.25">
      <c r="A14" s="348"/>
      <c r="B14">
        <v>100</v>
      </c>
      <c r="F14" s="231">
        <v>0</v>
      </c>
    </row>
    <row r="15" spans="1:8" ht="45">
      <c r="A15" s="348"/>
      <c r="B15">
        <v>40</v>
      </c>
      <c r="F15" s="226">
        <v>0</v>
      </c>
      <c r="H15" s="234">
        <v>0</v>
      </c>
    </row>
    <row r="16" spans="1:8" ht="44.25">
      <c r="A16" s="348"/>
      <c r="F16" s="231">
        <v>0</v>
      </c>
    </row>
    <row r="17" spans="1:8" ht="45">
      <c r="A17" s="209">
        <v>0.5</v>
      </c>
      <c r="F17" s="226">
        <v>0.6</v>
      </c>
      <c r="H17" s="234">
        <v>0.6</v>
      </c>
    </row>
    <row r="18" spans="1:8" ht="45">
      <c r="A18" s="210">
        <v>1</v>
      </c>
      <c r="F18" s="227">
        <v>0.4</v>
      </c>
    </row>
    <row r="19" spans="1:8" ht="45">
      <c r="A19" s="209">
        <v>0.6</v>
      </c>
      <c r="F19" s="226">
        <v>0.4</v>
      </c>
      <c r="H19" s="234">
        <v>0.4</v>
      </c>
    </row>
    <row r="20" spans="1:8" ht="44.25">
      <c r="A20" s="211">
        <v>0</v>
      </c>
      <c r="F20" s="228">
        <v>0</v>
      </c>
    </row>
    <row r="21" spans="1:8" ht="45.75" thickBot="1">
      <c r="A21" s="204">
        <v>0</v>
      </c>
      <c r="F21" s="226">
        <v>0</v>
      </c>
      <c r="H21" s="234">
        <v>0</v>
      </c>
    </row>
    <row r="22" spans="1:8" ht="44.25">
      <c r="A22" s="212">
        <v>0</v>
      </c>
      <c r="F22" s="228">
        <v>0</v>
      </c>
    </row>
    <row r="23" spans="1:8" ht="45">
      <c r="A23" s="209">
        <v>0.4</v>
      </c>
      <c r="F23" s="226">
        <v>0</v>
      </c>
      <c r="H23" s="234">
        <v>0</v>
      </c>
    </row>
    <row r="24" spans="1:8">
      <c r="A24" s="213">
        <v>0.15</v>
      </c>
    </row>
    <row r="25" spans="1:8">
      <c r="A25" s="209">
        <v>0.15</v>
      </c>
    </row>
    <row r="26" spans="1:8">
      <c r="A26" s="213">
        <v>0</v>
      </c>
    </row>
    <row r="27" spans="1:8">
      <c r="A27" s="202">
        <v>0</v>
      </c>
    </row>
    <row r="28" spans="1:8">
      <c r="A28" s="230">
        <v>1</v>
      </c>
    </row>
    <row r="29" spans="1:8">
      <c r="A29" s="202">
        <v>1</v>
      </c>
    </row>
    <row r="30" spans="1:8">
      <c r="A30" s="207">
        <v>0.4</v>
      </c>
    </row>
    <row r="31" spans="1:8">
      <c r="A31" s="202">
        <v>0.4</v>
      </c>
    </row>
    <row r="32" spans="1:8">
      <c r="A32" s="214">
        <v>0</v>
      </c>
    </row>
    <row r="33" spans="1:1" ht="15.75" thickBot="1">
      <c r="A33" s="208">
        <v>0</v>
      </c>
    </row>
    <row r="34" spans="1:1" ht="15.75" thickBot="1">
      <c r="A34" s="39">
        <f>+(A2+A4+A6+A8+A10+A17+A19+A21+A23+A25+A27+A33+A12+A29+A31)/15</f>
        <v>0.47000000000000003</v>
      </c>
    </row>
  </sheetData>
  <mergeCells count="2">
    <mergeCell ref="A13:A16"/>
    <mergeCell ref="F8: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8730BE-6545-4645-AB9F-6A92C613D15D}">
  <ds:schemaRefs>
    <ds:schemaRef ds:uri="http://www.w3.org/XML/1998/namespace"/>
    <ds:schemaRef ds:uri="http://schemas.microsoft.com/office/infopath/2007/PartnerControls"/>
    <ds:schemaRef ds:uri="http://purl.org/dc/terms/"/>
    <ds:schemaRef ds:uri="http://schemas.microsoft.com/office/2006/metadata/properties"/>
    <ds:schemaRef ds:uri="ab7ec48e-0734-4688-97ba-4e4ace8ccb4c"/>
    <ds:schemaRef ds:uri="http://purl.org/dc/elements/1.1/"/>
    <ds:schemaRef ds:uri="http://purl.org/dc/dcmitype/"/>
    <ds:schemaRef ds:uri="http://schemas.microsoft.com/office/2006/documentManagement/types"/>
    <ds:schemaRef ds:uri="http://schemas.openxmlformats.org/package/2006/metadata/core-properties"/>
    <ds:schemaRef ds:uri="6aaf2138-3e1c-409c-a7bd-5e07c9f28726"/>
  </ds:schemaRefs>
</ds:datastoreItem>
</file>

<file path=customXml/itemProps2.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3.xml><?xml version="1.0" encoding="utf-8"?>
<ds:datastoreItem xmlns:ds="http://schemas.openxmlformats.org/officeDocument/2006/customXml" ds:itemID="{1A58E9A9-F6DD-4B87-A2FC-BAA2CF4F5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Mapa de Riesgos Corrupción</vt:lpstr>
      <vt:lpstr>2 Racionalización trámites</vt:lpstr>
      <vt:lpstr>3. Rendición de Cuentas</vt:lpstr>
      <vt:lpstr>4. Servicio al Ciudadano</vt:lpstr>
      <vt:lpstr>5. Transparencia y Acceso IP</vt:lpstr>
      <vt:lpstr>6. Participación Ciudadana </vt:lpstr>
      <vt:lpstr>Hoja2</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2020-09-08T14:10:06Z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