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tabRatio="714" activeTab="2"/>
  </bookViews>
  <sheets>
    <sheet name="Otras Transf_Universidades" sheetId="1" r:id="rId1"/>
    <sheet name="Hoja3" sheetId="2" r:id="rId2"/>
    <sheet name="Hoja2" sheetId="3" r:id="rId3"/>
    <sheet name="Hoja1" sheetId="4" r:id="rId4"/>
  </sheets>
  <definedNames>
    <definedName name="_xlnm._FilterDatabase" localSheetId="0" hidden="1">'Otras Transf_Universidades'!$E$3:$H$54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<sst xmlns="http://schemas.openxmlformats.org/spreadsheetml/2006/main" count="239" uniqueCount="202">
  <si>
    <t>SALDOS DE CUENTAS DEL GASTO - OTRAS TRANSFERENCIAS</t>
  </si>
  <si>
    <t>MOVIMIENTOS DE ENERO</t>
  </si>
  <si>
    <t>SALDOS A 30 ENERO DEL 2011</t>
  </si>
  <si>
    <t>NIT</t>
  </si>
  <si>
    <t>CODIGO CONTADURIA</t>
  </si>
  <si>
    <t>TERCERO</t>
  </si>
  <si>
    <t>DIRECCION</t>
  </si>
  <si>
    <t>UNIVERSIDAD DE NARIÑO</t>
  </si>
  <si>
    <t>contabilidad@udenar.edu.co</t>
  </si>
  <si>
    <t>INSTITUTO TECNOLOGICO AGRICOLA</t>
  </si>
  <si>
    <t>UNIVERSIDAD COLEGIO MAYOR DE C</t>
  </si>
  <si>
    <t>UNIVERSIDAD FRANCISCO DE PAULA OCAÑA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</si>
  <si>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</si>
  <si>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</si>
  <si>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</si>
  <si>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</si>
  <si>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</si>
  <si>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</si>
  <si>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</si>
  <si>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</si>
  <si>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</si>
  <si>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</si>
  <si>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</si>
  <si>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</si>
  <si>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</si>
  <si>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</si>
  <si>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</si>
  <si>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</si>
  <si>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</si>
  <si>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</si>
  <si>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</si>
  <si>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</si>
  <si>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</si>
  <si>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UNIVERSIDAD FRANCISCO DE PAULA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</si>
  <si>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</si>
  <si>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</si>
  <si>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</si>
  <si>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</si>
  <si>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</si>
  <si>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</si>
  <si>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</si>
  <si>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</si>
  <si>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</si>
  <si>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</si>
  <si>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</si>
  <si>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</si>
  <si>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</si>
  <si>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</si>
  <si>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</si>
  <si>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</si>
  <si>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</si>
  <si>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</si>
  <si>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</si>
  <si>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</si>
  <si>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</si>
  <si>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</si>
  <si>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</si>
  <si>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</si>
  <si>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</si>
  <si>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</si>
  <si>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</si>
  <si>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</si>
  <si>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</si>
  <si>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</si>
  <si>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</si>
  <si>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</si>
  <si>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</si>
  <si>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</si>
  <si>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</si>
  <si>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</si>
  <si>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</si>
  <si>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</si>
  <si>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</si>
  <si>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</si>
  <si>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</si>
  <si>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</si>
  <si>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</si>
  <si>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</si>
  <si>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</si>
  <si>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</si>
  <si>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</si>
  <si>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</si>
  <si>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</si>
  <si>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</si>
  <si>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</si>
  <si>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</si>
  <si>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</si>
  <si>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</si>
  <si>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</si>
  <si>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</si>
  <si>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</si>
  <si>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</si>
  <si>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</si>
  <si>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</si>
  <si>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</si>
  <si>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BELLO - ANTIOQUIA</t>
  </si>
  <si>
    <t>contaduriabello@une.net.co</t>
  </si>
  <si>
    <t>INST.SUP. ISER DE PAMPLONA</t>
  </si>
  <si>
    <t>INST.EDUC.TEC.ROLDANILLO</t>
  </si>
  <si>
    <t xml:space="preserve">TOTAL SALDO </t>
  </si>
  <si>
    <t xml:space="preserve"> </t>
  </si>
  <si>
    <t>542301 Para pago de pensiones y/o cesantias</t>
  </si>
  <si>
    <t>542302 Para Proyectos de Inversión</t>
  </si>
  <si>
    <t>542303 Para gastos de funcionamiento</t>
  </si>
  <si>
    <t>542390 Otras Transferencias</t>
  </si>
  <si>
    <t>ruthgarcia@unicolmayor.edu.co</t>
  </si>
  <si>
    <t>jmlopez@ut.edu.co</t>
  </si>
  <si>
    <t>finanzas@intep.edu.co   contabilidad@intep.edu.co</t>
  </si>
  <si>
    <t>malena.burgos@uptc.edu.co</t>
  </si>
  <si>
    <t>wbenavides@unicauca.edu.co</t>
  </si>
  <si>
    <t>mmarulan@arhuaco.udea.edu.co; terceroscontab@udea.edu.co</t>
  </si>
  <si>
    <t>instepa@uniweb.net.co; contabilidad@ita.edu.co</t>
  </si>
  <si>
    <t>FUNCIONAMIENTO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</si>
  <si>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</si>
  <si>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</si>
  <si>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</si>
  <si>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</si>
  <si>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</si>
  <si>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</si>
  <si>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</si>
  <si>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</si>
  <si>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</si>
  <si>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</si>
  <si>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</si>
  <si>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</si>
  <si>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</si>
  <si>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</si>
  <si>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</si>
  <si>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</si>
  <si>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</si>
  <si>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</si>
  <si>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</si>
  <si>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</si>
  <si>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</si>
  <si>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</si>
  <si>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</si>
  <si>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</si>
  <si>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</si>
  <si>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</si>
  <si>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</si>
  <si>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</si>
  <si>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</si>
  <si>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</si>
  <si>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</si>
  <si>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</si>
  <si>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</si>
  <si>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</si>
  <si>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</si>
  <si>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</si>
  <si>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</si>
  <si>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</si>
  <si>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</si>
  <si>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</si>
  <si>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</si>
  <si>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</si>
  <si>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</si>
  <si>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PENSIONES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</si>
  <si>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</si>
  <si>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</si>
  <si>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</si>
  <si>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</si>
  <si>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</si>
  <si>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</si>
  <si>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Entidad</t>
  </si>
  <si>
    <t>Enero</t>
  </si>
  <si>
    <t>Ajuste IPC</t>
  </si>
  <si>
    <t>UNIVERSIDAD TECNOLOGICA DEL CHOCO</t>
  </si>
  <si>
    <t>UNIVERSIDAD COLEGIO MAYOR DE CUNDINAMARCA</t>
  </si>
  <si>
    <t>UNIVERSIDAD INDUSTRIAL DE SANTANDER</t>
  </si>
  <si>
    <t>UNIVERSIDAD MILITAR NUEVA GRANADA</t>
  </si>
  <si>
    <t>UNIVERSIDAD NACIONAL DE COLOMBIA</t>
  </si>
  <si>
    <t>UNIVERSIDAD TECNOLOGICA DE PEREIRA</t>
  </si>
  <si>
    <t>UNIVERSIDAD DEL MAGDALENA</t>
  </si>
  <si>
    <t>UNIVERSIDAD DISTRITAL FRANCISCO JOSE DE CALDAS</t>
  </si>
  <si>
    <t>UNIVERSIDAD NACIONAL ABIERTA Y A DISTANCIA</t>
  </si>
  <si>
    <t>UNIVERSIDAD PEDAGOGICA NACIONAL</t>
  </si>
  <si>
    <t>UNIVERSIDAD PEDAGOGICA Y TECNOLOGICA DE COLOMBIA</t>
  </si>
  <si>
    <t>UNIDAD CENTRAL DEL VALLE DEL CAUCA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</si>
  <si>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</si>
  <si>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</si>
  <si>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</si>
  <si>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</si>
  <si>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Identificacion</t>
  </si>
  <si>
    <t>Descripcion</t>
  </si>
  <si>
    <t>Total Enero</t>
  </si>
  <si>
    <t>Total Excel</t>
  </si>
  <si>
    <t>Etiquetas de fila</t>
  </si>
  <si>
    <t>Total general</t>
  </si>
  <si>
    <t>Suma de Total Excel</t>
  </si>
  <si>
    <t>INSTITUTO TECNOLOGICO DE SOLEDAD - ATLANTICO ITSA</t>
  </si>
  <si>
    <t>INSTITUTO SUPERIOR DE EDUCACION RURAL DE PAMPLONA - ISER</t>
  </si>
  <si>
    <t>COLEGIO INTEGRADO NACIONAL ORIENTE DE CALDAS</t>
  </si>
  <si>
    <t>INSTITUTO TECNOLOGICO PASCUAL BRAVO - MEDELLIN</t>
  </si>
  <si>
    <t>INSTITUTO NACIONAL DE FORMACION TECNICA PROFESIONAL DE CIENAGA</t>
  </si>
  <si>
    <t>INSTITUTO DE EDUCACION TECNICA PROFESIONAL DE ROLDANILLO</t>
  </si>
  <si>
    <t>INSTITUTO TECNICO AGRICOLA - ITA - DE BUGA</t>
  </si>
  <si>
    <t>INSTITUTO TECNOLOGICO DEL PUTUMAYO</t>
  </si>
  <si>
    <t>BIBLIOTECA PUBLICA PILOTO DE MEDELLIN PARA AMERICA LATINA</t>
  </si>
  <si>
    <t>COLEGIO DE BOYACA</t>
  </si>
  <si>
    <t>Total SIIF</t>
  </si>
  <si>
    <t>Suma de Total SIIF</t>
  </si>
  <si>
    <t>Diferencia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</si>
</sst>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[$-10C0A]#,##0.00;\-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5.95"/>
      <name val="Arial"/>
      <family val="2"/>
    </font>
    <font>
      <b/>
      <sz val="5.95"/>
      <name val="Arial"/>
      <family val="2"/>
    </font>
    <font>
      <sz val="5.95"/>
      <color indexed="4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5.95"/>
      <color rgb="FF2D77C2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2D77C2"/>
      </left>
      <right style="thin">
        <color rgb="FF2D77C2"/>
      </right>
      <top style="thin">
        <color rgb="FF2D77C2"/>
      </top>
      <bottom style="thin">
        <color rgb="FF2D77C2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43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5" fillId="34" borderId="10" xfId="54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0" fontId="2" fillId="0" borderId="10" xfId="54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43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6" fillId="0" borderId="10" xfId="46" applyBorder="1" applyAlignment="1" applyProtection="1">
      <alignment/>
      <protection/>
    </xf>
    <xf numFmtId="0" fontId="50" fillId="0" borderId="10" xfId="46" applyFont="1" applyBorder="1" applyAlignment="1" applyProtection="1">
      <alignment/>
      <protection/>
    </xf>
    <xf numFmtId="0" fontId="2" fillId="0" borderId="10" xfId="54" applyFont="1" applyFill="1" applyBorder="1" applyAlignment="1">
      <alignment/>
      <protection/>
    </xf>
    <xf numFmtId="0" fontId="50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35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3" xfId="54" applyBorder="1" applyAlignment="1">
      <alignment/>
      <protection/>
    </xf>
    <xf numFmtId="0" fontId="2" fillId="0" borderId="14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3" xfId="54" applyFont="1" applyFill="1" applyBorder="1" applyAlignment="1">
      <alignment horizontal="left" vertical="center"/>
      <protection/>
    </xf>
    <xf numFmtId="0" fontId="5" fillId="33" borderId="14" xfId="54" applyFont="1" applyFill="1" applyBorder="1" applyAlignment="1">
      <alignment/>
      <protection/>
    </xf>
    <xf numFmtId="0" fontId="2" fillId="33" borderId="14" xfId="54" applyFont="1" applyFill="1" applyBorder="1" applyAlignment="1">
      <alignment/>
      <protection/>
    </xf>
    <xf numFmtId="0" fontId="5" fillId="33" borderId="12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43" fontId="5" fillId="33" borderId="10" xfId="54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43" fontId="2" fillId="0" borderId="0" xfId="54" applyNumberFormat="1">
      <alignment wrapText="1"/>
      <protection/>
    </xf>
    <xf numFmtId="0" fontId="6" fillId="0" borderId="0" xfId="46" applyAlignment="1" applyProtection="1">
      <alignment/>
      <protection/>
    </xf>
    <xf numFmtId="0" fontId="6" fillId="0" borderId="12" xfId="46" applyBorder="1" applyAlignment="1" applyProtection="1">
      <alignment/>
      <protection/>
    </xf>
    <xf numFmtId="0" fontId="2" fillId="36" borderId="0" xfId="57" applyFill="1">
      <alignment/>
      <protection/>
    </xf>
    <xf numFmtId="0" fontId="12" fillId="0" borderId="10" xfId="57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2" fillId="0" borderId="10" xfId="57" applyFont="1" applyBorder="1" applyAlignment="1">
      <alignment wrapText="1"/>
      <protection/>
    </xf>
    <xf numFmtId="0" fontId="10" fillId="37" borderId="10" xfId="57" applyFont="1" applyFill="1" applyBorder="1" applyAlignment="1">
      <alignment vertical="center" wrapText="1"/>
      <protection/>
    </xf>
    <xf numFmtId="1" fontId="2" fillId="37" borderId="10" xfId="54" applyNumberFormat="1" applyFill="1" applyBorder="1" applyAlignment="1">
      <alignment/>
      <protection/>
    </xf>
    <xf numFmtId="3" fontId="49" fillId="0" borderId="0" xfId="0" applyNumberFormat="1" applyFont="1" applyAlignment="1">
      <alignment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" fontId="2" fillId="0" borderId="10" xfId="0" applyNumberFormat="1" applyFont="1" applyBorder="1" applyAlignment="1">
      <alignment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2" fillId="0" borderId="10" xfId="57" applyFont="1" applyBorder="1" applyAlignment="1">
      <alignment horizontal="left" wrapText="1"/>
      <protection/>
    </xf>
    <xf numFmtId="0" fontId="12" fillId="10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3" fontId="12" fillId="0" borderId="16" xfId="0" applyNumberFormat="1" applyFont="1" applyBorder="1" applyAlignment="1">
      <alignment horizontal="right" wrapText="1"/>
    </xf>
    <xf numFmtId="165" fontId="0" fillId="0" borderId="0" xfId="48" applyNumberFormat="1" applyFont="1" applyAlignment="1">
      <alignment/>
    </xf>
    <xf numFmtId="0" fontId="13" fillId="0" borderId="17" xfId="0" applyFont="1" applyBorder="1" applyAlignment="1" applyProtection="1">
      <alignment vertical="top" wrapText="1" readingOrder="1"/>
      <protection locked="0"/>
    </xf>
    <xf numFmtId="0" fontId="14" fillId="0" borderId="17" xfId="0" applyFont="1" applyBorder="1" applyAlignment="1" applyProtection="1">
      <alignment horizontal="center" vertical="top" wrapText="1" readingOrder="1"/>
      <protection locked="0"/>
    </xf>
    <xf numFmtId="166" fontId="51" fillId="0" borderId="18" xfId="0" applyNumberFormat="1" applyFont="1" applyFill="1" applyBorder="1" applyAlignment="1" applyProtection="1">
      <alignment horizontal="right" vertical="top" wrapText="1" readingOrder="1"/>
      <protection locked="0"/>
    </xf>
    <xf numFmtId="166" fontId="51" fillId="0" borderId="18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1" fontId="16" fillId="0" borderId="17" xfId="0" applyNumberFormat="1" applyFont="1" applyBorder="1" applyAlignment="1" applyProtection="1">
      <alignment vertical="top" wrapText="1" readingOrder="1"/>
      <protection locked="0"/>
    </xf>
    <xf numFmtId="1" fontId="52" fillId="0" borderId="0" xfId="0" applyNumberFormat="1" applyFont="1" applyAlignment="1">
      <alignment/>
    </xf>
    <xf numFmtId="0" fontId="51" fillId="0" borderId="18" xfId="0" applyFont="1" applyFill="1" applyBorder="1" applyAlignment="1" applyProtection="1">
      <alignment vertical="top" wrapText="1" readingOrder="1"/>
      <protection locked="0"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43" fontId="0" fillId="0" borderId="10" xfId="48" applyFont="1" applyBorder="1" applyAlignment="1">
      <alignment/>
    </xf>
    <xf numFmtId="0" fontId="49" fillId="37" borderId="10" xfId="0" applyFont="1" applyFill="1" applyBorder="1" applyAlignment="1">
      <alignment horizontal="center" vertical="center" wrapText="1"/>
    </xf>
    <xf numFmtId="43" fontId="49" fillId="37" borderId="10" xfId="48" applyFont="1" applyFill="1" applyBorder="1" applyAlignment="1">
      <alignment horizontal="center" vertical="center" wrapText="1"/>
    </xf>
    <xf numFmtId="0" fontId="49" fillId="6" borderId="10" xfId="0" applyFont="1" applyFill="1" applyBorder="1" applyAlignment="1">
      <alignment horizontal="center" wrapText="1"/>
    </xf>
    <xf numFmtId="43" fontId="49" fillId="6" borderId="10" xfId="48" applyFont="1" applyFill="1" applyBorder="1" applyAlignment="1">
      <alignment horizontal="center" vertical="center"/>
    </xf>
    <xf numFmtId="0" fontId="5" fillId="6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6" borderId="12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  <xf numFmtId="0" fontId="5" fillId="33" borderId="12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numFmt numFmtId="43" formatCode="_(* #,##0.00_);_(* \(#,##0.00\);_(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98" sheet="Hoja1"/>
  </cacheSource>
  <cacheFields count="4">
    <cacheField name="Identificacion">
      <sharedItems containsSemiMixedTypes="0" containsString="0" containsMixedTypes="0" containsNumber="1" containsInteger="1" count="50">
        <n v="891680089"/>
        <n v="800144829"/>
        <n v="890000432"/>
        <n v="890201213"/>
        <n v="890680062"/>
        <n v="890700640"/>
        <n v="891190346"/>
        <n v="835000300"/>
        <n v="800225340"/>
        <n v="800118954"/>
        <n v="899999063"/>
        <n v="891480035"/>
        <n v="892000757"/>
        <n v="890102257"/>
        <n v="891780111"/>
        <n v="890399010"/>
        <n v="890980040"/>
        <n v="899999230"/>
        <n v="860512780"/>
        <n v="891500319"/>
        <n v="890480123"/>
        <n v="899999124"/>
        <n v="890501510"/>
        <n v="891800330"/>
        <n v="890700906"/>
        <n v="891900853"/>
        <n v="890801063"/>
        <n v="891080031"/>
        <n v="892115029"/>
        <n v="892200323"/>
        <n v="890500622"/>
        <n v="800163130"/>
        <n v="892300285"/>
        <n v="891180084"/>
        <n v="802011065"/>
        <n v="890480054"/>
        <n v="890501578"/>
        <n v="890802678"/>
        <n v="890980153"/>
        <n v="891701932"/>
        <n v="891902811"/>
        <n v="800124023"/>
        <n v="800247940"/>
        <n v="890980134"/>
        <n v="890980150"/>
        <n v="891800260"/>
        <n v="891500759"/>
        <n v="860525148"/>
        <n v="891380033"/>
        <n v="890980112"/>
      </sharedItems>
    </cacheField>
    <cacheField name="Descripcion">
      <sharedItems containsMixedTypes="0"/>
    </cacheField>
    <cacheField name="Total SIIF">
      <sharedItems containsMixedTypes="1" containsNumber="1" containsInteger="1"/>
    </cacheField>
    <cacheField name="Total Excel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54" firstHeaderRow="0" firstDataRow="1" firstDataCol="1"/>
  <pivotFields count="4">
    <pivotField axis="axisRow" showAll="0">
      <items count="51">
        <item x="9"/>
        <item x="1"/>
        <item x="31"/>
        <item x="8"/>
        <item x="7"/>
        <item x="18"/>
        <item x="2"/>
        <item x="13"/>
        <item x="3"/>
        <item x="15"/>
        <item x="20"/>
        <item x="30"/>
        <item x="22"/>
        <item x="4"/>
        <item x="5"/>
        <item x="24"/>
        <item x="26"/>
        <item x="16"/>
        <item x="27"/>
        <item x="33"/>
        <item x="6"/>
        <item x="11"/>
        <item x="19"/>
        <item x="0"/>
        <item x="14"/>
        <item x="23"/>
        <item x="25"/>
        <item x="12"/>
        <item x="28"/>
        <item x="29"/>
        <item x="32"/>
        <item x="10"/>
        <item x="21"/>
        <item x="17"/>
        <item x="41"/>
        <item x="42"/>
        <item x="47"/>
        <item x="37"/>
        <item x="43"/>
        <item x="44"/>
        <item x="48"/>
        <item x="46"/>
        <item x="39"/>
        <item x="45"/>
        <item x="34"/>
        <item x="35"/>
        <item x="38"/>
        <item x="49"/>
        <item x="36"/>
        <item x="40"/>
        <item t="default"/>
      </items>
    </pivotField>
    <pivotField showAll="0"/>
    <pivotField dataField="1" showAll="0"/>
    <pivotField dataField="1" showAll="0"/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Total Excel" fld="3" baseField="0" baseItem="0"/>
    <dataField name="Suma de Total SIIF" fld="2" baseField="0" baseItem="40"/>
  </dataFields>
  <formats count="1">
    <format dxfId="0">
      <pivotArea outline="0" fieldPosition="0" grandRow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="90" zoomScaleNormal="90" zoomScalePageLayoutView="0" workbookViewId="0" topLeftCell="A1">
      <pane xSplit="3" ySplit="3" topLeftCell="D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1" sqref="G21"/>
    </sheetView>
  </sheetViews>
  <sheetFormatPr defaultColWidth="11.421875" defaultRowHeight="15"/>
  <cols>
    <col min="1" max="1" width="17.28125" style="21" customWidth="1"/>
    <col min="2" max="2" width="16.28125" style="21" customWidth="1"/>
    <col min="3" max="3" width="46.8515625" style="14" customWidth="1"/>
    <col min="4" max="4" width="35.57421875" style="21" customWidth="1"/>
    <col min="5" max="5" width="18.57421875" style="40" customWidth="1"/>
    <col min="6" max="6" width="19.57421875" style="21" customWidth="1"/>
    <col min="7" max="7" width="18.7109375" style="42" customWidth="1"/>
    <col min="8" max="8" width="17.28125" style="21" hidden="1" customWidth="1"/>
    <col min="9" max="9" width="21.421875" style="21" customWidth="1"/>
    <col min="10" max="10" width="19.7109375" style="21" customWidth="1"/>
    <col min="11" max="11" width="20.140625" style="21" customWidth="1"/>
    <col min="12" max="12" width="17.00390625" style="21" customWidth="1"/>
    <col min="13" max="16384" width="11.421875" style="21" customWidth="1"/>
  </cols>
  <sheetData>
    <row r="1" spans="1:11" s="5" customFormat="1" ht="30.75" customHeight="1">
      <c r="A1" s="1" t="s">
        <v>0</v>
      </c>
      <c r="B1" s="1"/>
      <c r="C1" s="2"/>
      <c r="D1" s="1"/>
      <c r="E1" s="3"/>
      <c r="F1" s="1"/>
      <c r="G1" s="4"/>
      <c r="H1" s="1"/>
      <c r="I1" s="1"/>
      <c r="J1" s="1"/>
      <c r="K1" s="1"/>
    </row>
    <row r="2" spans="1:12" s="7" customFormat="1" ht="22.5" customHeight="1">
      <c r="A2" s="6"/>
      <c r="B2" s="6"/>
      <c r="C2" s="6"/>
      <c r="D2" s="6"/>
      <c r="E2" s="82" t="s">
        <v>1</v>
      </c>
      <c r="F2" s="83"/>
      <c r="G2" s="83"/>
      <c r="H2" s="84"/>
      <c r="I2" s="85" t="s">
        <v>2</v>
      </c>
      <c r="J2" s="86"/>
      <c r="K2" s="86"/>
      <c r="L2" s="87"/>
    </row>
    <row r="3" spans="1:12" s="14" customFormat="1" ht="48" customHeight="1">
      <c r="A3" s="8" t="s">
        <v>3</v>
      </c>
      <c r="B3" s="8" t="s">
        <v>4</v>
      </c>
      <c r="C3" s="9" t="s">
        <v>5</v>
      </c>
      <c r="D3" s="8" t="s">
        <v>6</v>
      </c>
      <c r="E3" s="10" t="s">
        <v>101</v>
      </c>
      <c r="F3" s="11" t="s">
        <v>102</v>
      </c>
      <c r="G3" s="12" t="s">
        <v>103</v>
      </c>
      <c r="H3" s="11" t="s">
        <v>104</v>
      </c>
      <c r="I3" s="8" t="s">
        <v>101</v>
      </c>
      <c r="J3" s="8" t="s">
        <v>102</v>
      </c>
      <c r="K3" s="8" t="s">
        <v>103</v>
      </c>
      <c r="L3" s="13" t="s">
        <v>104</v>
      </c>
    </row>
    <row r="4" spans="1:12" ht="12.75">
      <c r="A4" s="15">
        <v>8001189541</v>
      </c>
      <c r="B4" s="15">
        <v>124552000</v>
      </c>
      <c r="C4" s="16" t="s">
        <v>7</v>
      </c>
      <c r="D4" s="17" t="s">
        <v>8</v>
      </c>
      <c r="E4" s="18">
        <v>0</v>
      </c>
      <c r="F4" s="18"/>
      <c r="G4" s="19">
        <v>3081333860.6</v>
      </c>
      <c r="H4" s="18"/>
      <c r="I4" s="20">
        <f>E4</f>
        <v>0</v>
      </c>
      <c r="J4" s="20">
        <f>F4</f>
        <v>0</v>
      </c>
      <c r="K4" s="20">
        <f>G4</f>
        <v>3081333860.6</v>
      </c>
      <c r="L4" s="20">
        <f>H4</f>
        <v>0</v>
      </c>
    </row>
    <row r="5" spans="1:12" ht="12.75">
      <c r="A5" s="15">
        <v>8001240234</v>
      </c>
      <c r="B5" s="15">
        <v>824276000</v>
      </c>
      <c r="C5" s="16" t="s">
        <v>9</v>
      </c>
      <c r="D5" s="17" t="s">
        <v>111</v>
      </c>
      <c r="E5" s="18">
        <v>0</v>
      </c>
      <c r="F5" s="18"/>
      <c r="G5" s="19">
        <v>171714544</v>
      </c>
      <c r="H5" s="18"/>
      <c r="I5" s="20">
        <f aca="true" t="shared" si="0" ref="I5:L51">E5</f>
        <v>0</v>
      </c>
      <c r="J5" s="20">
        <f t="shared" si="0"/>
        <v>0</v>
      </c>
      <c r="K5" s="20">
        <f t="shared" si="0"/>
        <v>171714544</v>
      </c>
      <c r="L5" s="20">
        <f t="shared" si="0"/>
        <v>0</v>
      </c>
    </row>
    <row r="6" spans="1:12" ht="12.75">
      <c r="A6" s="15">
        <v>8001448299</v>
      </c>
      <c r="B6" s="15">
        <v>821400000</v>
      </c>
      <c r="C6" s="16" t="s">
        <v>10</v>
      </c>
      <c r="D6" s="23" t="s">
        <v>105</v>
      </c>
      <c r="E6" s="18">
        <v>0</v>
      </c>
      <c r="F6" s="18"/>
      <c r="G6" s="19">
        <v>999857319.6666666</v>
      </c>
      <c r="H6" s="18"/>
      <c r="I6" s="20">
        <f t="shared" si="0"/>
        <v>0</v>
      </c>
      <c r="J6" s="20">
        <f t="shared" si="0"/>
        <v>0</v>
      </c>
      <c r="K6" s="20">
        <f t="shared" si="0"/>
        <v>999857319.6666666</v>
      </c>
      <c r="L6" s="20">
        <f t="shared" si="0"/>
        <v>0</v>
      </c>
    </row>
    <row r="7" spans="1:12" ht="12.75">
      <c r="A7" s="22">
        <v>8001631300</v>
      </c>
      <c r="B7" s="15">
        <v>129254000</v>
      </c>
      <c r="C7" s="16" t="s">
        <v>11</v>
      </c>
      <c r="D7" s="23" t="s">
        <v>12</v>
      </c>
      <c r="E7" s="18">
        <v>0</v>
      </c>
      <c r="F7" s="18"/>
      <c r="G7" s="19">
        <v>681006381.7333333</v>
      </c>
      <c r="H7" s="18"/>
      <c r="I7" s="20">
        <f t="shared" si="0"/>
        <v>0</v>
      </c>
      <c r="J7" s="20">
        <f t="shared" si="0"/>
        <v>0</v>
      </c>
      <c r="K7" s="20">
        <f t="shared" si="0"/>
        <v>681006381.7333333</v>
      </c>
      <c r="L7" s="20">
        <f t="shared" si="0"/>
        <v>0</v>
      </c>
    </row>
    <row r="8" spans="1:12" ht="15">
      <c r="A8" s="15">
        <v>8002253408</v>
      </c>
      <c r="B8" s="15">
        <v>821700000</v>
      </c>
      <c r="C8" s="16" t="s">
        <v>13</v>
      </c>
      <c r="D8" s="24" t="s">
        <v>14</v>
      </c>
      <c r="E8" s="18">
        <v>0</v>
      </c>
      <c r="F8" s="18"/>
      <c r="G8" s="19">
        <v>594690059.4666667</v>
      </c>
      <c r="H8" s="18"/>
      <c r="I8" s="20">
        <f t="shared" si="0"/>
        <v>0</v>
      </c>
      <c r="J8" s="20">
        <f t="shared" si="0"/>
        <v>0</v>
      </c>
      <c r="K8" s="20">
        <f t="shared" si="0"/>
        <v>594690059.4666667</v>
      </c>
      <c r="L8" s="20">
        <f t="shared" si="0"/>
        <v>0</v>
      </c>
    </row>
    <row r="9" spans="1:12" ht="12.75">
      <c r="A9" s="15">
        <v>8002479401</v>
      </c>
      <c r="B9" s="15">
        <v>824086000</v>
      </c>
      <c r="C9" s="16" t="s">
        <v>15</v>
      </c>
      <c r="D9" s="17" t="s">
        <v>16</v>
      </c>
      <c r="E9" s="18">
        <v>0</v>
      </c>
      <c r="F9" s="18"/>
      <c r="G9" s="19">
        <v>122853105</v>
      </c>
      <c r="H9" s="18"/>
      <c r="I9" s="20">
        <f t="shared" si="0"/>
        <v>0</v>
      </c>
      <c r="J9" s="20">
        <f t="shared" si="0"/>
        <v>0</v>
      </c>
      <c r="K9" s="20">
        <f t="shared" si="0"/>
        <v>122853105</v>
      </c>
      <c r="L9" s="20">
        <f t="shared" si="0"/>
        <v>0</v>
      </c>
    </row>
    <row r="10" spans="1:12" ht="12.75">
      <c r="A10" s="15">
        <v>8350003004</v>
      </c>
      <c r="B10" s="15">
        <v>826076000</v>
      </c>
      <c r="C10" s="16" t="s">
        <v>17</v>
      </c>
      <c r="D10" s="17" t="s">
        <v>18</v>
      </c>
      <c r="E10" s="18">
        <v>0</v>
      </c>
      <c r="F10" s="18"/>
      <c r="G10" s="19">
        <v>665664483</v>
      </c>
      <c r="H10" s="18"/>
      <c r="I10" s="20">
        <f t="shared" si="0"/>
        <v>0</v>
      </c>
      <c r="J10" s="20">
        <f t="shared" si="0"/>
        <v>0</v>
      </c>
      <c r="K10" s="20">
        <f t="shared" si="0"/>
        <v>665664483</v>
      </c>
      <c r="L10" s="20">
        <f t="shared" si="0"/>
        <v>0</v>
      </c>
    </row>
    <row r="11" spans="1:12" ht="12.75">
      <c r="A11" s="15">
        <v>8605127804</v>
      </c>
      <c r="B11" s="15">
        <v>822000000</v>
      </c>
      <c r="C11" s="16" t="s">
        <v>19</v>
      </c>
      <c r="D11" s="17" t="s">
        <v>20</v>
      </c>
      <c r="E11" s="18">
        <v>0</v>
      </c>
      <c r="F11" s="18"/>
      <c r="G11" s="19">
        <v>2057708955.6666665</v>
      </c>
      <c r="H11" s="18"/>
      <c r="I11" s="20">
        <f t="shared" si="0"/>
        <v>0</v>
      </c>
      <c r="J11" s="20">
        <f t="shared" si="0"/>
        <v>0</v>
      </c>
      <c r="K11" s="20">
        <f t="shared" si="0"/>
        <v>2057708955.6666665</v>
      </c>
      <c r="L11" s="20">
        <f t="shared" si="0"/>
        <v>0</v>
      </c>
    </row>
    <row r="12" spans="1:12" ht="12.75">
      <c r="A12" s="15">
        <v>8605251485</v>
      </c>
      <c r="B12" s="15">
        <v>44600000</v>
      </c>
      <c r="C12" s="16" t="s">
        <v>21</v>
      </c>
      <c r="D12" s="17" t="s">
        <v>22</v>
      </c>
      <c r="E12" s="18">
        <v>0</v>
      </c>
      <c r="F12" s="18"/>
      <c r="G12" s="19">
        <v>0</v>
      </c>
      <c r="H12" s="18"/>
      <c r="I12" s="20">
        <f t="shared" si="0"/>
        <v>0</v>
      </c>
      <c r="J12" s="20">
        <f t="shared" si="0"/>
        <v>0</v>
      </c>
      <c r="K12" s="20">
        <f t="shared" si="0"/>
        <v>0</v>
      </c>
      <c r="L12" s="20">
        <f t="shared" si="0"/>
        <v>0</v>
      </c>
    </row>
    <row r="13" spans="1:12" ht="12.75">
      <c r="A13" s="15">
        <v>8900004328</v>
      </c>
      <c r="B13" s="15">
        <v>126663000</v>
      </c>
      <c r="C13" s="16" t="s">
        <v>23</v>
      </c>
      <c r="D13" s="17" t="s">
        <v>24</v>
      </c>
      <c r="E13" s="18">
        <v>0</v>
      </c>
      <c r="F13" s="18"/>
      <c r="G13" s="19">
        <v>2606980881.666667</v>
      </c>
      <c r="H13" s="18"/>
      <c r="I13" s="20">
        <f t="shared" si="0"/>
        <v>0</v>
      </c>
      <c r="J13" s="20">
        <f t="shared" si="0"/>
        <v>0</v>
      </c>
      <c r="K13" s="20">
        <f t="shared" si="0"/>
        <v>2606980881.666667</v>
      </c>
      <c r="L13" s="20">
        <f t="shared" si="0"/>
        <v>0</v>
      </c>
    </row>
    <row r="14" spans="1:12" ht="12.75">
      <c r="A14" s="15">
        <v>8901022573</v>
      </c>
      <c r="B14" s="15">
        <v>121708000</v>
      </c>
      <c r="C14" s="16" t="s">
        <v>25</v>
      </c>
      <c r="D14" s="17" t="s">
        <v>26</v>
      </c>
      <c r="E14" s="18">
        <v>0</v>
      </c>
      <c r="F14" s="18"/>
      <c r="G14" s="19">
        <v>5714972758.666666</v>
      </c>
      <c r="H14" s="18"/>
      <c r="I14" s="20">
        <f t="shared" si="0"/>
        <v>0</v>
      </c>
      <c r="J14" s="20">
        <f t="shared" si="0"/>
        <v>0</v>
      </c>
      <c r="K14" s="20">
        <f t="shared" si="0"/>
        <v>5714972758.666666</v>
      </c>
      <c r="L14" s="20">
        <f t="shared" si="0"/>
        <v>0</v>
      </c>
    </row>
    <row r="15" spans="1:12" ht="12.75">
      <c r="A15" s="15">
        <v>8902012134</v>
      </c>
      <c r="B15" s="15">
        <v>128868000</v>
      </c>
      <c r="C15" s="16" t="s">
        <v>27</v>
      </c>
      <c r="D15" s="17" t="s">
        <v>28</v>
      </c>
      <c r="E15" s="18">
        <v>0</v>
      </c>
      <c r="F15" s="18"/>
      <c r="G15" s="19">
        <v>5978073925.933333</v>
      </c>
      <c r="H15" s="18"/>
      <c r="I15" s="20">
        <f t="shared" si="0"/>
        <v>0</v>
      </c>
      <c r="J15" s="20">
        <f t="shared" si="0"/>
        <v>0</v>
      </c>
      <c r="K15" s="20">
        <f t="shared" si="0"/>
        <v>5978073925.933333</v>
      </c>
      <c r="L15" s="20">
        <f t="shared" si="0"/>
        <v>0</v>
      </c>
    </row>
    <row r="16" spans="1:12" ht="12.75">
      <c r="A16" s="15">
        <v>8903990106</v>
      </c>
      <c r="B16" s="15">
        <v>120676000</v>
      </c>
      <c r="C16" s="16" t="s">
        <v>29</v>
      </c>
      <c r="D16" s="23" t="s">
        <v>30</v>
      </c>
      <c r="E16" s="18">
        <v>0</v>
      </c>
      <c r="F16" s="18"/>
      <c r="G16" s="19">
        <v>11282915242.266666</v>
      </c>
      <c r="H16" s="18"/>
      <c r="I16" s="20">
        <f t="shared" si="0"/>
        <v>0</v>
      </c>
      <c r="J16" s="20">
        <f t="shared" si="0"/>
        <v>0</v>
      </c>
      <c r="K16" s="20">
        <f t="shared" si="0"/>
        <v>11282915242.266666</v>
      </c>
      <c r="L16" s="20">
        <f t="shared" si="0"/>
        <v>0</v>
      </c>
    </row>
    <row r="17" spans="1:12" ht="12.75">
      <c r="A17" s="15">
        <v>8904801235</v>
      </c>
      <c r="B17" s="15">
        <v>122613000</v>
      </c>
      <c r="C17" s="16" t="s">
        <v>31</v>
      </c>
      <c r="D17" s="17" t="s">
        <v>32</v>
      </c>
      <c r="E17" s="18">
        <v>0</v>
      </c>
      <c r="F17" s="18"/>
      <c r="G17" s="19">
        <v>3975869910.666667</v>
      </c>
      <c r="H17" s="18"/>
      <c r="I17" s="20">
        <f t="shared" si="0"/>
        <v>0</v>
      </c>
      <c r="J17" s="20">
        <f t="shared" si="0"/>
        <v>0</v>
      </c>
      <c r="K17" s="20">
        <f t="shared" si="0"/>
        <v>3975869910.666667</v>
      </c>
      <c r="L17" s="20">
        <f t="shared" si="0"/>
        <v>0</v>
      </c>
    </row>
    <row r="18" spans="1:12" ht="12.75">
      <c r="A18" s="15">
        <v>8905006226</v>
      </c>
      <c r="B18" s="15">
        <v>125354000</v>
      </c>
      <c r="C18" s="16" t="s">
        <v>33</v>
      </c>
      <c r="D18" s="17" t="s">
        <v>34</v>
      </c>
      <c r="E18" s="18">
        <v>0</v>
      </c>
      <c r="F18" s="18"/>
      <c r="G18" s="19">
        <v>1707885039.6666665</v>
      </c>
      <c r="H18" s="18"/>
      <c r="I18" s="20">
        <f t="shared" si="0"/>
        <v>0</v>
      </c>
      <c r="J18" s="20">
        <f t="shared" si="0"/>
        <v>0</v>
      </c>
      <c r="K18" s="20">
        <f t="shared" si="0"/>
        <v>1707885039.6666665</v>
      </c>
      <c r="L18" s="20">
        <f t="shared" si="0"/>
        <v>0</v>
      </c>
    </row>
    <row r="19" spans="1:12" ht="12.75">
      <c r="A19" s="15">
        <v>8905015104</v>
      </c>
      <c r="B19" s="15">
        <v>125454000</v>
      </c>
      <c r="C19" s="16" t="s">
        <v>35</v>
      </c>
      <c r="D19" s="17" t="s">
        <v>36</v>
      </c>
      <c r="E19" s="18">
        <v>0</v>
      </c>
      <c r="F19" s="18"/>
      <c r="G19" s="19">
        <v>1956264132.8666668</v>
      </c>
      <c r="H19" s="18"/>
      <c r="I19" s="20">
        <f t="shared" si="0"/>
        <v>0</v>
      </c>
      <c r="J19" s="20">
        <f t="shared" si="0"/>
        <v>0</v>
      </c>
      <c r="K19" s="20">
        <f t="shared" si="0"/>
        <v>1956264132.8666668</v>
      </c>
      <c r="L19" s="20">
        <f t="shared" si="0"/>
        <v>0</v>
      </c>
    </row>
    <row r="20" spans="1:12" ht="12.75">
      <c r="A20" s="15">
        <v>8906800622</v>
      </c>
      <c r="B20" s="15">
        <v>127625000</v>
      </c>
      <c r="C20" s="16" t="s">
        <v>37</v>
      </c>
      <c r="D20" s="17" t="s">
        <v>38</v>
      </c>
      <c r="E20" s="18">
        <v>0</v>
      </c>
      <c r="F20" s="18"/>
      <c r="G20" s="19">
        <v>667426010.1333333</v>
      </c>
      <c r="H20" s="18"/>
      <c r="I20" s="20">
        <f t="shared" si="0"/>
        <v>0</v>
      </c>
      <c r="J20" s="20">
        <f t="shared" si="0"/>
        <v>0</v>
      </c>
      <c r="K20" s="20">
        <f t="shared" si="0"/>
        <v>667426010.1333333</v>
      </c>
      <c r="L20" s="20">
        <f t="shared" si="0"/>
        <v>0</v>
      </c>
    </row>
    <row r="21" spans="1:12" ht="12.75">
      <c r="A21" s="15">
        <v>8907006407</v>
      </c>
      <c r="B21" s="15">
        <v>129373000</v>
      </c>
      <c r="C21" s="16" t="s">
        <v>39</v>
      </c>
      <c r="D21" s="23" t="s">
        <v>106</v>
      </c>
      <c r="E21" s="18">
        <v>0</v>
      </c>
      <c r="F21" s="18"/>
      <c r="G21" s="19">
        <v>2284659965</v>
      </c>
      <c r="H21" s="18"/>
      <c r="I21" s="20">
        <f t="shared" si="0"/>
        <v>0</v>
      </c>
      <c r="J21" s="20">
        <f t="shared" si="0"/>
        <v>0</v>
      </c>
      <c r="K21" s="20">
        <f t="shared" si="0"/>
        <v>2284659965</v>
      </c>
      <c r="L21" s="20">
        <f t="shared" si="0"/>
        <v>0</v>
      </c>
    </row>
    <row r="22" spans="1:12" ht="12.75">
      <c r="A22" s="15">
        <v>8907009060</v>
      </c>
      <c r="B22" s="15">
        <v>128873000</v>
      </c>
      <c r="C22" s="16" t="s">
        <v>40</v>
      </c>
      <c r="D22" s="17" t="s">
        <v>41</v>
      </c>
      <c r="E22" s="18">
        <v>0</v>
      </c>
      <c r="F22" s="18"/>
      <c r="G22" s="19">
        <v>63845174</v>
      </c>
      <c r="H22" s="18"/>
      <c r="I22" s="20">
        <f t="shared" si="0"/>
        <v>0</v>
      </c>
      <c r="J22" s="20">
        <f t="shared" si="0"/>
        <v>0</v>
      </c>
      <c r="K22" s="20">
        <f t="shared" si="0"/>
        <v>63845174</v>
      </c>
      <c r="L22" s="20">
        <f t="shared" si="0"/>
        <v>0</v>
      </c>
    </row>
    <row r="23" spans="1:12" ht="12.75">
      <c r="A23" s="15">
        <v>8908010630</v>
      </c>
      <c r="B23" s="15">
        <v>27017000</v>
      </c>
      <c r="C23" s="16" t="s">
        <v>42</v>
      </c>
      <c r="D23" s="17" t="s">
        <v>43</v>
      </c>
      <c r="E23" s="18">
        <v>992908558.2</v>
      </c>
      <c r="F23" s="18"/>
      <c r="G23" s="19">
        <v>3723281310.4666667</v>
      </c>
      <c r="H23" s="18"/>
      <c r="I23" s="20">
        <f t="shared" si="0"/>
        <v>992908558.2</v>
      </c>
      <c r="J23" s="20">
        <f t="shared" si="0"/>
        <v>0</v>
      </c>
      <c r="K23" s="20">
        <f t="shared" si="0"/>
        <v>3723281310.4666667</v>
      </c>
      <c r="L23" s="20">
        <f t="shared" si="0"/>
        <v>0</v>
      </c>
    </row>
    <row r="24" spans="1:12" ht="12.75">
      <c r="A24" s="15">
        <v>8908026784</v>
      </c>
      <c r="B24" s="15">
        <v>825717000</v>
      </c>
      <c r="C24" s="16" t="s">
        <v>44</v>
      </c>
      <c r="D24" s="17" t="s">
        <v>45</v>
      </c>
      <c r="E24" s="18">
        <v>0</v>
      </c>
      <c r="F24" s="18"/>
      <c r="G24" s="19">
        <v>128187289</v>
      </c>
      <c r="H24" s="18"/>
      <c r="I24" s="20">
        <f t="shared" si="0"/>
        <v>0</v>
      </c>
      <c r="J24" s="20">
        <f t="shared" si="0"/>
        <v>0</v>
      </c>
      <c r="K24" s="20">
        <f t="shared" si="0"/>
        <v>128187289</v>
      </c>
      <c r="L24" s="20">
        <f t="shared" si="0"/>
        <v>0</v>
      </c>
    </row>
    <row r="25" spans="1:12" ht="12.75">
      <c r="A25" s="15">
        <v>8909800408</v>
      </c>
      <c r="B25" s="15">
        <v>120205000</v>
      </c>
      <c r="C25" s="16" t="s">
        <v>46</v>
      </c>
      <c r="D25" s="17" t="s">
        <v>110</v>
      </c>
      <c r="E25" s="18">
        <v>0</v>
      </c>
      <c r="F25" s="18"/>
      <c r="G25" s="19">
        <v>15018169354.866667</v>
      </c>
      <c r="H25" s="18"/>
      <c r="I25" s="20">
        <f t="shared" si="0"/>
        <v>0</v>
      </c>
      <c r="J25" s="20">
        <f t="shared" si="0"/>
        <v>0</v>
      </c>
      <c r="K25" s="20">
        <f t="shared" si="0"/>
        <v>15018169354.866667</v>
      </c>
      <c r="L25" s="20">
        <f t="shared" si="0"/>
        <v>0</v>
      </c>
    </row>
    <row r="26" spans="1:12" ht="12.75">
      <c r="A26" s="15">
        <v>8909801341</v>
      </c>
      <c r="B26" s="15">
        <v>824505000</v>
      </c>
      <c r="C26" s="16" t="s">
        <v>47</v>
      </c>
      <c r="D26" s="17" t="s">
        <v>48</v>
      </c>
      <c r="E26" s="18">
        <v>0</v>
      </c>
      <c r="F26" s="18"/>
      <c r="G26" s="19">
        <v>208672338</v>
      </c>
      <c r="H26" s="18"/>
      <c r="I26" s="20">
        <f t="shared" si="0"/>
        <v>0</v>
      </c>
      <c r="J26" s="20">
        <f t="shared" si="0"/>
        <v>0</v>
      </c>
      <c r="K26" s="20">
        <f t="shared" si="0"/>
        <v>208672338</v>
      </c>
      <c r="L26" s="20">
        <f t="shared" si="0"/>
        <v>0</v>
      </c>
    </row>
    <row r="27" spans="1:12" ht="12.75">
      <c r="A27" s="15">
        <v>8909801501</v>
      </c>
      <c r="B27" s="15">
        <v>824105000</v>
      </c>
      <c r="C27" s="16" t="s">
        <v>49</v>
      </c>
      <c r="D27" s="17" t="s">
        <v>50</v>
      </c>
      <c r="E27" s="18">
        <v>0</v>
      </c>
      <c r="F27" s="18"/>
      <c r="G27" s="19">
        <v>128354046</v>
      </c>
      <c r="H27" s="18"/>
      <c r="I27" s="20">
        <f t="shared" si="0"/>
        <v>0</v>
      </c>
      <c r="J27" s="20">
        <f t="shared" si="0"/>
        <v>0</v>
      </c>
      <c r="K27" s="20">
        <f t="shared" si="0"/>
        <v>128354046</v>
      </c>
      <c r="L27" s="20">
        <f t="shared" si="0"/>
        <v>0</v>
      </c>
    </row>
    <row r="28" spans="1:12" ht="15">
      <c r="A28" s="15">
        <v>8910800313</v>
      </c>
      <c r="B28" s="15">
        <v>27123000</v>
      </c>
      <c r="C28" s="16" t="s">
        <v>51</v>
      </c>
      <c r="D28" s="24" t="s">
        <v>52</v>
      </c>
      <c r="E28" s="18">
        <v>1719875143.9333334</v>
      </c>
      <c r="F28" s="18"/>
      <c r="G28" s="19">
        <v>3746044366.4</v>
      </c>
      <c r="H28" s="18"/>
      <c r="I28" s="20">
        <f t="shared" si="0"/>
        <v>1719875143.9333334</v>
      </c>
      <c r="J28" s="20">
        <f t="shared" si="0"/>
        <v>0</v>
      </c>
      <c r="K28" s="20">
        <f t="shared" si="0"/>
        <v>3746044366.4</v>
      </c>
      <c r="L28" s="20">
        <f t="shared" si="0"/>
        <v>0</v>
      </c>
    </row>
    <row r="29" spans="1:12" ht="12.75">
      <c r="A29" s="15">
        <v>8911800842</v>
      </c>
      <c r="B29" s="15">
        <v>26141000</v>
      </c>
      <c r="C29" s="16" t="s">
        <v>53</v>
      </c>
      <c r="D29" s="17" t="s">
        <v>54</v>
      </c>
      <c r="E29" s="18">
        <v>0</v>
      </c>
      <c r="F29" s="18"/>
      <c r="G29" s="19">
        <v>2602200718.866667</v>
      </c>
      <c r="H29" s="18"/>
      <c r="I29" s="20">
        <f t="shared" si="0"/>
        <v>0</v>
      </c>
      <c r="J29" s="20">
        <f t="shared" si="0"/>
        <v>0</v>
      </c>
      <c r="K29" s="20">
        <f t="shared" si="0"/>
        <v>2602200718.866667</v>
      </c>
      <c r="L29" s="20">
        <f t="shared" si="0"/>
        <v>0</v>
      </c>
    </row>
    <row r="30" spans="1:12" ht="12.75">
      <c r="A30" s="15">
        <v>8911903461</v>
      </c>
      <c r="B30" s="15">
        <v>26318000</v>
      </c>
      <c r="C30" s="16" t="s">
        <v>55</v>
      </c>
      <c r="D30" s="17" t="s">
        <v>56</v>
      </c>
      <c r="E30" s="18">
        <v>0</v>
      </c>
      <c r="F30" s="18"/>
      <c r="G30" s="19">
        <v>1274216882.2666667</v>
      </c>
      <c r="H30" s="18"/>
      <c r="I30" s="20">
        <f t="shared" si="0"/>
        <v>0</v>
      </c>
      <c r="J30" s="20">
        <f t="shared" si="0"/>
        <v>0</v>
      </c>
      <c r="K30" s="20">
        <f t="shared" si="0"/>
        <v>1274216882.2666667</v>
      </c>
      <c r="L30" s="20">
        <f t="shared" si="0"/>
        <v>0</v>
      </c>
    </row>
    <row r="31" spans="1:12" ht="12.75">
      <c r="A31" s="15">
        <v>8913800335</v>
      </c>
      <c r="B31" s="15">
        <v>211176111</v>
      </c>
      <c r="C31" s="16" t="s">
        <v>57</v>
      </c>
      <c r="D31" s="17" t="s">
        <v>58</v>
      </c>
      <c r="E31" s="18">
        <v>0</v>
      </c>
      <c r="F31" s="18"/>
      <c r="G31" s="19">
        <v>0</v>
      </c>
      <c r="H31" s="18"/>
      <c r="I31" s="20">
        <f t="shared" si="0"/>
        <v>0</v>
      </c>
      <c r="J31" s="20">
        <f t="shared" si="0"/>
        <v>0</v>
      </c>
      <c r="K31" s="20">
        <f t="shared" si="0"/>
        <v>0</v>
      </c>
      <c r="L31" s="20">
        <f t="shared" si="0"/>
        <v>0</v>
      </c>
    </row>
    <row r="32" spans="1:12" ht="12.75">
      <c r="A32" s="15">
        <v>8914800359</v>
      </c>
      <c r="B32" s="15">
        <v>24666000</v>
      </c>
      <c r="C32" s="16" t="s">
        <v>59</v>
      </c>
      <c r="D32" s="17" t="s">
        <v>60</v>
      </c>
      <c r="E32" s="18">
        <v>264388268</v>
      </c>
      <c r="F32" s="18"/>
      <c r="G32" s="19">
        <v>4453714969.6</v>
      </c>
      <c r="H32" s="18"/>
      <c r="I32" s="20">
        <f t="shared" si="0"/>
        <v>264388268</v>
      </c>
      <c r="J32" s="20">
        <f t="shared" si="0"/>
        <v>0</v>
      </c>
      <c r="K32" s="20">
        <f t="shared" si="0"/>
        <v>4453714969.6</v>
      </c>
      <c r="L32" s="20">
        <f t="shared" si="0"/>
        <v>0</v>
      </c>
    </row>
    <row r="33" spans="1:12" ht="12.75">
      <c r="A33" s="15">
        <v>8915003192</v>
      </c>
      <c r="B33" s="15">
        <v>27219000</v>
      </c>
      <c r="C33" s="16" t="s">
        <v>61</v>
      </c>
      <c r="D33" s="44" t="s">
        <v>109</v>
      </c>
      <c r="E33" s="18">
        <v>1076432589.9333334</v>
      </c>
      <c r="F33" s="18"/>
      <c r="G33" s="19">
        <v>4994354319.933333</v>
      </c>
      <c r="H33" s="18"/>
      <c r="I33" s="20">
        <f t="shared" si="0"/>
        <v>1076432589.9333334</v>
      </c>
      <c r="J33" s="20">
        <f t="shared" si="0"/>
        <v>0</v>
      </c>
      <c r="K33" s="20">
        <f t="shared" si="0"/>
        <v>4994354319.933333</v>
      </c>
      <c r="L33" s="20">
        <f t="shared" si="0"/>
        <v>0</v>
      </c>
    </row>
    <row r="34" spans="1:12" ht="12.75">
      <c r="A34" s="15">
        <v>8915007591</v>
      </c>
      <c r="B34" s="15">
        <v>822719000</v>
      </c>
      <c r="C34" s="16" t="s">
        <v>62</v>
      </c>
      <c r="D34" s="17" t="s">
        <v>63</v>
      </c>
      <c r="E34" s="18">
        <v>0</v>
      </c>
      <c r="F34" s="18"/>
      <c r="G34" s="19">
        <v>262777234</v>
      </c>
      <c r="H34" s="18"/>
      <c r="I34" s="20">
        <f t="shared" si="0"/>
        <v>0</v>
      </c>
      <c r="J34" s="20">
        <f t="shared" si="0"/>
        <v>0</v>
      </c>
      <c r="K34" s="20">
        <f t="shared" si="0"/>
        <v>262777234</v>
      </c>
      <c r="L34" s="20">
        <f t="shared" si="0"/>
        <v>0</v>
      </c>
    </row>
    <row r="35" spans="1:12" ht="12.75">
      <c r="A35" s="15">
        <v>8916800894</v>
      </c>
      <c r="B35" s="15">
        <v>28327000</v>
      </c>
      <c r="C35" s="16" t="s">
        <v>64</v>
      </c>
      <c r="D35" s="17" t="s">
        <v>65</v>
      </c>
      <c r="E35" s="18">
        <v>95786696</v>
      </c>
      <c r="F35" s="18"/>
      <c r="G35" s="19">
        <v>2193758048.866667</v>
      </c>
      <c r="H35" s="18"/>
      <c r="I35" s="20">
        <f t="shared" si="0"/>
        <v>95786696</v>
      </c>
      <c r="J35" s="20">
        <f t="shared" si="0"/>
        <v>0</v>
      </c>
      <c r="K35" s="20">
        <f t="shared" si="0"/>
        <v>2193758048.866667</v>
      </c>
      <c r="L35" s="20">
        <f t="shared" si="0"/>
        <v>0</v>
      </c>
    </row>
    <row r="36" spans="1:12" ht="12.75">
      <c r="A36" s="15">
        <v>8917019320</v>
      </c>
      <c r="B36" s="15">
        <v>823847000</v>
      </c>
      <c r="C36" s="16" t="s">
        <v>66</v>
      </c>
      <c r="D36" s="17" t="s">
        <v>67</v>
      </c>
      <c r="E36" s="18">
        <v>0</v>
      </c>
      <c r="F36" s="18"/>
      <c r="G36" s="19">
        <v>159276571</v>
      </c>
      <c r="H36" s="18"/>
      <c r="I36" s="20">
        <f t="shared" si="0"/>
        <v>0</v>
      </c>
      <c r="J36" s="20">
        <f t="shared" si="0"/>
        <v>0</v>
      </c>
      <c r="K36" s="20">
        <f t="shared" si="0"/>
        <v>159276571</v>
      </c>
      <c r="L36" s="20">
        <f t="shared" si="0"/>
        <v>0</v>
      </c>
    </row>
    <row r="37" spans="1:12" ht="12.75">
      <c r="A37" s="15">
        <v>8917801118</v>
      </c>
      <c r="B37" s="15">
        <v>121647000</v>
      </c>
      <c r="C37" s="16" t="s">
        <v>68</v>
      </c>
      <c r="D37" s="17" t="s">
        <v>69</v>
      </c>
      <c r="E37" s="18">
        <v>0</v>
      </c>
      <c r="F37" s="18"/>
      <c r="G37" s="19">
        <v>2426696944</v>
      </c>
      <c r="H37" s="18"/>
      <c r="I37" s="20">
        <f t="shared" si="0"/>
        <v>0</v>
      </c>
      <c r="J37" s="20">
        <f t="shared" si="0"/>
        <v>0</v>
      </c>
      <c r="K37" s="20">
        <f t="shared" si="0"/>
        <v>2426696944</v>
      </c>
      <c r="L37" s="20">
        <f t="shared" si="0"/>
        <v>0</v>
      </c>
    </row>
    <row r="38" spans="1:12" ht="12.75">
      <c r="A38" s="15">
        <v>8918002604</v>
      </c>
      <c r="B38" s="15">
        <v>20615000</v>
      </c>
      <c r="C38" s="16" t="s">
        <v>70</v>
      </c>
      <c r="D38" s="17" t="s">
        <v>71</v>
      </c>
      <c r="E38" s="18">
        <v>0</v>
      </c>
      <c r="F38" s="18"/>
      <c r="G38" s="19">
        <v>393245961</v>
      </c>
      <c r="H38" s="18"/>
      <c r="I38" s="20">
        <f t="shared" si="0"/>
        <v>0</v>
      </c>
      <c r="J38" s="20">
        <f t="shared" si="0"/>
        <v>0</v>
      </c>
      <c r="K38" s="20">
        <f t="shared" si="0"/>
        <v>393245961</v>
      </c>
      <c r="L38" s="20">
        <f t="shared" si="0"/>
        <v>0</v>
      </c>
    </row>
    <row r="39" spans="1:12" ht="12.75">
      <c r="A39" s="15">
        <v>8918003301</v>
      </c>
      <c r="B39" s="15">
        <v>27615000</v>
      </c>
      <c r="C39" s="16" t="s">
        <v>72</v>
      </c>
      <c r="D39" s="23" t="s">
        <v>108</v>
      </c>
      <c r="E39" s="18">
        <v>0</v>
      </c>
      <c r="F39" s="18"/>
      <c r="G39" s="19">
        <v>5987067065.333333</v>
      </c>
      <c r="H39" s="18"/>
      <c r="I39" s="20">
        <f t="shared" si="0"/>
        <v>0</v>
      </c>
      <c r="J39" s="20">
        <f t="shared" si="0"/>
        <v>0</v>
      </c>
      <c r="K39" s="20">
        <f t="shared" si="0"/>
        <v>5987067065.333333</v>
      </c>
      <c r="L39" s="20">
        <f t="shared" si="0"/>
        <v>0</v>
      </c>
    </row>
    <row r="40" spans="1:12" ht="12.75">
      <c r="A40" s="15">
        <v>8919008530</v>
      </c>
      <c r="B40" s="15">
        <v>124876000</v>
      </c>
      <c r="C40" s="16" t="s">
        <v>73</v>
      </c>
      <c r="D40" s="17" t="s">
        <v>74</v>
      </c>
      <c r="E40" s="18">
        <v>0</v>
      </c>
      <c r="F40" s="18"/>
      <c r="G40" s="19">
        <v>118775967.26666667</v>
      </c>
      <c r="H40" s="18"/>
      <c r="I40" s="20">
        <f t="shared" si="0"/>
        <v>0</v>
      </c>
      <c r="J40" s="20">
        <f t="shared" si="0"/>
        <v>0</v>
      </c>
      <c r="K40" s="20">
        <f t="shared" si="0"/>
        <v>118775967.26666667</v>
      </c>
      <c r="L40" s="20">
        <f t="shared" si="0"/>
        <v>0</v>
      </c>
    </row>
    <row r="41" spans="1:12" ht="12.75">
      <c r="A41" s="15">
        <v>8920007573</v>
      </c>
      <c r="B41" s="15">
        <v>28450000</v>
      </c>
      <c r="C41" s="16" t="s">
        <v>75</v>
      </c>
      <c r="D41" s="17" t="s">
        <v>76</v>
      </c>
      <c r="E41" s="18">
        <v>0</v>
      </c>
      <c r="F41" s="18"/>
      <c r="G41" s="19">
        <v>1428516765.6666667</v>
      </c>
      <c r="H41" s="18"/>
      <c r="I41" s="20">
        <f t="shared" si="0"/>
        <v>0</v>
      </c>
      <c r="J41" s="20">
        <f t="shared" si="0"/>
        <v>0</v>
      </c>
      <c r="K41" s="20">
        <f t="shared" si="0"/>
        <v>1428516765.6666667</v>
      </c>
      <c r="L41" s="20">
        <f t="shared" si="0"/>
        <v>0</v>
      </c>
    </row>
    <row r="42" spans="1:12" ht="12.75">
      <c r="A42" s="15">
        <v>8921150294</v>
      </c>
      <c r="B42" s="15">
        <v>129444000</v>
      </c>
      <c r="C42" s="16" t="s">
        <v>77</v>
      </c>
      <c r="D42" s="17" t="s">
        <v>78</v>
      </c>
      <c r="E42" s="18">
        <v>0</v>
      </c>
      <c r="F42" s="18"/>
      <c r="G42" s="19">
        <v>1058188233.8666667</v>
      </c>
      <c r="H42" s="18"/>
      <c r="I42" s="20">
        <f t="shared" si="0"/>
        <v>0</v>
      </c>
      <c r="J42" s="20">
        <f t="shared" si="0"/>
        <v>0</v>
      </c>
      <c r="K42" s="20">
        <f t="shared" si="0"/>
        <v>1058188233.8666667</v>
      </c>
      <c r="L42" s="20">
        <f t="shared" si="0"/>
        <v>0</v>
      </c>
    </row>
    <row r="43" spans="1:12" ht="12.75">
      <c r="A43" s="15">
        <v>8922003239</v>
      </c>
      <c r="B43" s="15">
        <v>128870000</v>
      </c>
      <c r="C43" s="16" t="s">
        <v>79</v>
      </c>
      <c r="D43" s="17" t="s">
        <v>80</v>
      </c>
      <c r="E43" s="18">
        <v>0</v>
      </c>
      <c r="F43" s="18"/>
      <c r="G43" s="19">
        <v>990421501.6666666</v>
      </c>
      <c r="H43" s="18"/>
      <c r="I43" s="20">
        <f t="shared" si="0"/>
        <v>0</v>
      </c>
      <c r="J43" s="20">
        <f t="shared" si="0"/>
        <v>0</v>
      </c>
      <c r="K43" s="20">
        <f t="shared" si="0"/>
        <v>990421501.6666666</v>
      </c>
      <c r="L43" s="20">
        <f t="shared" si="0"/>
        <v>0</v>
      </c>
    </row>
    <row r="44" spans="1:12" ht="12.75">
      <c r="A44" s="15">
        <v>8923002856</v>
      </c>
      <c r="B44" s="15">
        <v>821920000</v>
      </c>
      <c r="C44" s="16" t="s">
        <v>81</v>
      </c>
      <c r="D44" s="17" t="s">
        <v>82</v>
      </c>
      <c r="E44" s="18">
        <v>0</v>
      </c>
      <c r="F44" s="18"/>
      <c r="G44" s="19">
        <v>1376653679.4666667</v>
      </c>
      <c r="H44" s="18"/>
      <c r="I44" s="20">
        <f t="shared" si="0"/>
        <v>0</v>
      </c>
      <c r="J44" s="20">
        <f t="shared" si="0"/>
        <v>0</v>
      </c>
      <c r="K44" s="20">
        <f t="shared" si="0"/>
        <v>1376653679.4666667</v>
      </c>
      <c r="L44" s="20">
        <f t="shared" si="0"/>
        <v>0</v>
      </c>
    </row>
    <row r="45" spans="1:12" s="27" customFormat="1" ht="15">
      <c r="A45" s="22">
        <v>8999990633</v>
      </c>
      <c r="B45" s="22">
        <v>27400000</v>
      </c>
      <c r="C45" s="25" t="s">
        <v>83</v>
      </c>
      <c r="D45" s="26" t="s">
        <v>84</v>
      </c>
      <c r="E45" s="18">
        <v>10265689102</v>
      </c>
      <c r="F45" s="18"/>
      <c r="G45" s="19">
        <v>31948198810.066666</v>
      </c>
      <c r="H45" s="18"/>
      <c r="I45" s="20">
        <f t="shared" si="0"/>
        <v>10265689102</v>
      </c>
      <c r="J45" s="20">
        <f t="shared" si="0"/>
        <v>0</v>
      </c>
      <c r="K45" s="20">
        <f t="shared" si="0"/>
        <v>31948198810.066666</v>
      </c>
      <c r="L45" s="20">
        <f t="shared" si="0"/>
        <v>0</v>
      </c>
    </row>
    <row r="46" spans="1:12" ht="12.75">
      <c r="A46" s="15">
        <v>8999991244</v>
      </c>
      <c r="B46" s="15">
        <v>27500000</v>
      </c>
      <c r="C46" s="16" t="s">
        <v>85</v>
      </c>
      <c r="D46" s="17" t="s">
        <v>86</v>
      </c>
      <c r="E46" s="18">
        <v>0</v>
      </c>
      <c r="F46" s="18"/>
      <c r="G46" s="19">
        <v>3155181017.2</v>
      </c>
      <c r="H46" s="18"/>
      <c r="I46" s="20">
        <f t="shared" si="0"/>
        <v>0</v>
      </c>
      <c r="J46" s="20">
        <f t="shared" si="0"/>
        <v>0</v>
      </c>
      <c r="K46" s="20">
        <f t="shared" si="0"/>
        <v>3155181017.2</v>
      </c>
      <c r="L46" s="20">
        <f t="shared" si="0"/>
        <v>0</v>
      </c>
    </row>
    <row r="47" spans="1:12" ht="12.75">
      <c r="A47" s="15">
        <v>8999992307</v>
      </c>
      <c r="B47" s="15">
        <v>222711001</v>
      </c>
      <c r="C47" s="16" t="s">
        <v>87</v>
      </c>
      <c r="D47" s="17" t="s">
        <v>88</v>
      </c>
      <c r="E47" s="18">
        <v>0</v>
      </c>
      <c r="F47" s="18"/>
      <c r="G47" s="19">
        <v>890115764.0666666</v>
      </c>
      <c r="H47" s="18"/>
      <c r="I47" s="20">
        <f t="shared" si="0"/>
        <v>0</v>
      </c>
      <c r="J47" s="20">
        <f t="shared" si="0"/>
        <v>0</v>
      </c>
      <c r="K47" s="20">
        <f t="shared" si="0"/>
        <v>890115764.0666666</v>
      </c>
      <c r="L47" s="20">
        <f t="shared" si="0"/>
        <v>0</v>
      </c>
    </row>
    <row r="48" spans="1:12" ht="12.75">
      <c r="A48" s="15">
        <v>8020110655</v>
      </c>
      <c r="B48" s="15">
        <v>64500000</v>
      </c>
      <c r="C48" s="16" t="s">
        <v>89</v>
      </c>
      <c r="D48" s="17" t="s">
        <v>90</v>
      </c>
      <c r="E48" s="18">
        <v>0</v>
      </c>
      <c r="F48" s="18"/>
      <c r="G48" s="19">
        <v>167905996</v>
      </c>
      <c r="H48" s="18"/>
      <c r="I48" s="20">
        <f t="shared" si="0"/>
        <v>0</v>
      </c>
      <c r="J48" s="20">
        <f t="shared" si="0"/>
        <v>0</v>
      </c>
      <c r="K48" s="20">
        <f t="shared" si="0"/>
        <v>167905996</v>
      </c>
      <c r="L48" s="20">
        <f t="shared" si="0"/>
        <v>0</v>
      </c>
    </row>
    <row r="49" spans="1:12" ht="12.75">
      <c r="A49" s="15">
        <v>8904800545</v>
      </c>
      <c r="B49" s="15">
        <v>824613000</v>
      </c>
      <c r="C49" s="16" t="s">
        <v>91</v>
      </c>
      <c r="D49" s="17" t="s">
        <v>92</v>
      </c>
      <c r="E49" s="18">
        <v>0</v>
      </c>
      <c r="F49" s="18"/>
      <c r="G49" s="19">
        <v>207704043</v>
      </c>
      <c r="H49" s="18"/>
      <c r="I49" s="20">
        <f t="shared" si="0"/>
        <v>0</v>
      </c>
      <c r="J49" s="20">
        <f t="shared" si="0"/>
        <v>0</v>
      </c>
      <c r="K49" s="20">
        <f t="shared" si="0"/>
        <v>207704043</v>
      </c>
      <c r="L49" s="20">
        <f t="shared" si="0"/>
        <v>0</v>
      </c>
    </row>
    <row r="50" spans="1:12" ht="12.75">
      <c r="A50" s="15">
        <v>8909801531</v>
      </c>
      <c r="B50" s="15">
        <v>821505000</v>
      </c>
      <c r="C50" s="16" t="s">
        <v>93</v>
      </c>
      <c r="D50" s="17" t="s">
        <v>94</v>
      </c>
      <c r="E50" s="18">
        <v>0</v>
      </c>
      <c r="F50" s="18"/>
      <c r="G50" s="19">
        <v>494392467</v>
      </c>
      <c r="H50" s="18"/>
      <c r="I50" s="20">
        <f t="shared" si="0"/>
        <v>0</v>
      </c>
      <c r="J50" s="20">
        <f t="shared" si="0"/>
        <v>0</v>
      </c>
      <c r="K50" s="20">
        <f t="shared" si="0"/>
        <v>494392467</v>
      </c>
      <c r="L50" s="20">
        <f t="shared" si="0"/>
        <v>0</v>
      </c>
    </row>
    <row r="51" spans="1:12" ht="12.75">
      <c r="A51" s="28">
        <v>8909801121</v>
      </c>
      <c r="B51" s="28">
        <v>218805088</v>
      </c>
      <c r="C51" s="29" t="s">
        <v>95</v>
      </c>
      <c r="D51" s="17" t="s">
        <v>96</v>
      </c>
      <c r="E51" s="18">
        <v>0</v>
      </c>
      <c r="F51" s="18"/>
      <c r="G51" s="19">
        <v>0</v>
      </c>
      <c r="H51" s="18"/>
      <c r="I51" s="20">
        <f t="shared" si="0"/>
        <v>0</v>
      </c>
      <c r="J51" s="20">
        <f t="shared" si="0"/>
        <v>0</v>
      </c>
      <c r="K51" s="20">
        <f t="shared" si="0"/>
        <v>0</v>
      </c>
      <c r="L51" s="20">
        <f t="shared" si="0"/>
        <v>0</v>
      </c>
    </row>
    <row r="52" spans="1:12" ht="12.75">
      <c r="A52" s="31">
        <v>8905015784</v>
      </c>
      <c r="B52" s="32"/>
      <c r="C52" s="33" t="s">
        <v>97</v>
      </c>
      <c r="D52" s="30"/>
      <c r="E52" s="18">
        <v>0</v>
      </c>
      <c r="F52" s="18"/>
      <c r="G52" s="19">
        <v>174590931</v>
      </c>
      <c r="H52" s="18"/>
      <c r="I52" s="20"/>
      <c r="J52" s="20"/>
      <c r="K52" s="20">
        <f>G52</f>
        <v>174590931</v>
      </c>
      <c r="L52" s="20"/>
    </row>
    <row r="53" spans="1:12" ht="12.75">
      <c r="A53" s="31">
        <v>8919028110</v>
      </c>
      <c r="B53" s="32"/>
      <c r="C53" s="33" t="s">
        <v>98</v>
      </c>
      <c r="D53" s="45" t="s">
        <v>107</v>
      </c>
      <c r="E53" s="18">
        <v>0</v>
      </c>
      <c r="F53" s="18"/>
      <c r="G53" s="19">
        <v>222657248</v>
      </c>
      <c r="H53" s="18"/>
      <c r="I53" s="20"/>
      <c r="J53" s="20"/>
      <c r="K53" s="20">
        <f>G53</f>
        <v>222657248</v>
      </c>
      <c r="L53" s="20"/>
    </row>
    <row r="54" spans="1:12" ht="24" customHeight="1">
      <c r="A54" s="34" t="s">
        <v>99</v>
      </c>
      <c r="B54" s="35"/>
      <c r="C54" s="36"/>
      <c r="D54" s="37"/>
      <c r="E54" s="38">
        <f>SUM(E4:E53)</f>
        <v>14415080358.066666</v>
      </c>
      <c r="F54" s="38">
        <f>SUM(F4:F53)</f>
        <v>0</v>
      </c>
      <c r="G54" s="38">
        <f>SUM(G4:G53)</f>
        <v>134547041593.86665</v>
      </c>
      <c r="H54" s="39">
        <v>0</v>
      </c>
      <c r="I54" s="39">
        <f>SUM(I4:I51)</f>
        <v>14415080358.066666</v>
      </c>
      <c r="J54" s="39">
        <f>SUM(J4:J51)</f>
        <v>0</v>
      </c>
      <c r="K54" s="39">
        <f>SUM(K4:K53)</f>
        <v>134547041593.86665</v>
      </c>
      <c r="L54" s="39">
        <f>SUM(L4:L51)</f>
        <v>0</v>
      </c>
    </row>
    <row r="55" spans="7:12" ht="15">
      <c r="G55" s="41"/>
      <c r="I55" s="40"/>
      <c r="J55" s="40"/>
      <c r="K55" s="40"/>
      <c r="L55" s="40"/>
    </row>
    <row r="56" spans="7:12" ht="15">
      <c r="G56" s="42" t="s">
        <v>100</v>
      </c>
      <c r="I56" s="43"/>
      <c r="J56" s="43"/>
      <c r="K56" s="43"/>
      <c r="L56" s="43"/>
    </row>
    <row r="57" ht="15" customHeight="1">
      <c r="G57" s="42" t="s">
        <v>100</v>
      </c>
    </row>
    <row r="58" ht="15">
      <c r="G58" s="42" t="s">
        <v>100</v>
      </c>
    </row>
  </sheetData>
  <sheetProtection/>
  <autoFilter ref="E3:H54"/>
  <mergeCells count="2">
    <mergeCell ref="E2:H2"/>
    <mergeCell ref="I2:L2"/>
  </mergeCells>
  <hyperlinks>
    <hyperlink ref="D45" r:id="rId1" display="divnacc_nal@unal.edu.co"/>
    <hyperlink ref="D28" r:id="rId2" display="contabilidad@unicordoba.edu.co"/>
    <hyperlink ref="D8" r:id="rId3" display="contumng@umng.edu.co"/>
    <hyperlink ref="D7" r:id="rId4" display="direccion@ufpso.edu.co"/>
    <hyperlink ref="D21" r:id="rId5" display="jmlopez@ut.edu.co"/>
    <hyperlink ref="D6" r:id="rId6" display="ruthgarcia@unicolmayor.edu.co"/>
    <hyperlink ref="D33" r:id="rId7" display="wbenavides@unicauca.edu.co"/>
    <hyperlink ref="D53" r:id="rId8" display="finanzas@intep.edu.co; "/>
    <hyperlink ref="D39" r:id="rId9" display="malena.burgos@uptc.edu.co"/>
    <hyperlink ref="D16" r:id="rId10" display="alexacol@univalle.edu.co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D21" sqref="D21"/>
    </sheetView>
  </sheetViews>
  <sheetFormatPr defaultColWidth="11.421875" defaultRowHeight="15"/>
  <cols>
    <col min="1" max="1" width="42.57421875" style="0" customWidth="1"/>
    <col min="2" max="2" width="12.421875" style="0" customWidth="1"/>
    <col min="3" max="3" width="17.57421875" style="0" bestFit="1" customWidth="1"/>
    <col min="4" max="4" width="12.7109375" style="0" bestFit="1" customWidth="1"/>
    <col min="5" max="5" width="15.7109375" style="0" customWidth="1"/>
  </cols>
  <sheetData>
    <row r="1" ht="15">
      <c r="C1" s="46" t="s">
        <v>112</v>
      </c>
    </row>
    <row r="2" spans="1:5" ht="15">
      <c r="A2" t="s">
        <v>163</v>
      </c>
      <c r="B2" t="s">
        <v>3</v>
      </c>
      <c r="C2" t="s">
        <v>164</v>
      </c>
      <c r="D2" t="s">
        <v>165</v>
      </c>
      <c r="E2" t="s">
        <v>184</v>
      </c>
    </row>
    <row r="3" spans="1:5" ht="15">
      <c r="A3" s="47" t="s">
        <v>113</v>
      </c>
      <c r="B3" s="15">
        <v>8919008530</v>
      </c>
      <c r="C3" s="48">
        <v>118402649.66666667</v>
      </c>
      <c r="D3" s="48">
        <v>373317.6</v>
      </c>
      <c r="E3" s="49">
        <f>+C3+D3</f>
        <v>118775967.26666667</v>
      </c>
    </row>
    <row r="4" spans="1:5" ht="15">
      <c r="A4" s="47" t="s">
        <v>114</v>
      </c>
      <c r="B4" s="15">
        <v>8001448299</v>
      </c>
      <c r="C4" s="48">
        <v>951267313.4</v>
      </c>
      <c r="D4" s="48">
        <v>48590006.266666666</v>
      </c>
      <c r="E4" s="49">
        <f aca="true" t="shared" si="0" ref="E4:E27">+C4+D4</f>
        <v>999857319.6666666</v>
      </c>
    </row>
    <row r="5" spans="1:5" ht="15">
      <c r="A5" s="47" t="s">
        <v>115</v>
      </c>
      <c r="B5" s="15">
        <v>8909800408</v>
      </c>
      <c r="C5" s="48">
        <v>14972203142.266666</v>
      </c>
      <c r="D5" s="48">
        <v>45966212.6</v>
      </c>
      <c r="E5" s="49">
        <f t="shared" si="0"/>
        <v>15018169354.866667</v>
      </c>
    </row>
    <row r="6" spans="1:5" ht="15">
      <c r="A6" s="47" t="s">
        <v>116</v>
      </c>
      <c r="B6" s="15">
        <v>8908010630</v>
      </c>
      <c r="C6" s="48">
        <v>3708425975.133333</v>
      </c>
      <c r="D6" s="48">
        <v>14855335.333333334</v>
      </c>
      <c r="E6" s="49">
        <f t="shared" si="0"/>
        <v>3723281310.4666667</v>
      </c>
    </row>
    <row r="7" spans="1:5" ht="15">
      <c r="A7" s="47" t="s">
        <v>117</v>
      </c>
      <c r="B7" s="15">
        <v>8904801235</v>
      </c>
      <c r="C7" s="48">
        <v>3963436452.8</v>
      </c>
      <c r="D7" s="48">
        <v>12433457.866666667</v>
      </c>
      <c r="E7" s="49">
        <f t="shared" si="0"/>
        <v>3975869910.666667</v>
      </c>
    </row>
    <row r="8" spans="1:5" ht="15">
      <c r="A8" s="47" t="s">
        <v>118</v>
      </c>
      <c r="B8" s="15">
        <v>8910800313</v>
      </c>
      <c r="C8" s="48">
        <v>3728949468.866667</v>
      </c>
      <c r="D8" s="48">
        <v>17094897.533333335</v>
      </c>
      <c r="E8" s="49">
        <f t="shared" si="0"/>
        <v>3746044366.4</v>
      </c>
    </row>
    <row r="9" spans="1:5" ht="15">
      <c r="A9" s="47" t="s">
        <v>119</v>
      </c>
      <c r="B9" s="15">
        <v>8906800622</v>
      </c>
      <c r="C9" s="48">
        <v>629159488.8</v>
      </c>
      <c r="D9" s="48">
        <v>38266521.333333336</v>
      </c>
      <c r="E9" s="49">
        <f t="shared" si="0"/>
        <v>667426010.1333333</v>
      </c>
    </row>
    <row r="10" spans="1:5" ht="15">
      <c r="A10" s="47" t="s">
        <v>120</v>
      </c>
      <c r="B10" s="15">
        <v>8911903461</v>
      </c>
      <c r="C10" s="48">
        <v>1224166589.4666667</v>
      </c>
      <c r="D10" s="48">
        <v>50050292.8</v>
      </c>
      <c r="E10" s="49">
        <f t="shared" si="0"/>
        <v>1274216882.2666667</v>
      </c>
    </row>
    <row r="11" spans="1:5" ht="15">
      <c r="A11" s="47" t="s">
        <v>121</v>
      </c>
      <c r="B11" s="15">
        <v>8921150294</v>
      </c>
      <c r="C11" s="48">
        <v>1013496213</v>
      </c>
      <c r="D11" s="48">
        <v>44692020.86666667</v>
      </c>
      <c r="E11" s="49">
        <f t="shared" si="0"/>
        <v>1058188233.8666667</v>
      </c>
    </row>
    <row r="12" spans="1:5" ht="15">
      <c r="A12" s="47" t="s">
        <v>122</v>
      </c>
      <c r="B12" s="15">
        <v>8920007573</v>
      </c>
      <c r="C12" s="48">
        <v>1424066128.2</v>
      </c>
      <c r="D12" s="48">
        <v>4450637.466666667</v>
      </c>
      <c r="E12" s="49">
        <f t="shared" si="0"/>
        <v>1428516765.6666667</v>
      </c>
    </row>
    <row r="13" spans="1:5" ht="15">
      <c r="A13" s="47" t="s">
        <v>123</v>
      </c>
      <c r="B13" s="15">
        <v>8001189541</v>
      </c>
      <c r="C13" s="48">
        <v>3071842701.4</v>
      </c>
      <c r="D13" s="48">
        <v>9491159.2</v>
      </c>
      <c r="E13" s="49">
        <f t="shared" si="0"/>
        <v>3081333860.6</v>
      </c>
    </row>
    <row r="14" spans="1:5" ht="15">
      <c r="A14" s="47" t="s">
        <v>124</v>
      </c>
      <c r="B14" s="15">
        <v>8905015104</v>
      </c>
      <c r="C14" s="48">
        <v>1899441098.2</v>
      </c>
      <c r="D14" s="48">
        <v>56823034.666666664</v>
      </c>
      <c r="E14" s="49">
        <f t="shared" si="0"/>
        <v>1956264132.8666668</v>
      </c>
    </row>
    <row r="15" spans="1:5" ht="15">
      <c r="A15" s="47" t="s">
        <v>125</v>
      </c>
      <c r="B15" s="15">
        <v>8922003239</v>
      </c>
      <c r="C15" s="48">
        <v>940595684.8666667</v>
      </c>
      <c r="D15" s="48">
        <v>49825816.8</v>
      </c>
      <c r="E15" s="49">
        <f t="shared" si="0"/>
        <v>990421501.6666666</v>
      </c>
    </row>
    <row r="16" spans="1:5" ht="15">
      <c r="A16" s="47" t="s">
        <v>126</v>
      </c>
      <c r="B16" s="15">
        <v>8901022573</v>
      </c>
      <c r="C16" s="48">
        <v>5697094938.333333</v>
      </c>
      <c r="D16" s="48">
        <v>17877820.333333332</v>
      </c>
      <c r="E16" s="49">
        <f t="shared" si="0"/>
        <v>5714972758.666666</v>
      </c>
    </row>
    <row r="17" spans="1:5" ht="15">
      <c r="A17" s="47" t="s">
        <v>127</v>
      </c>
      <c r="B17" s="15">
        <v>8915003192</v>
      </c>
      <c r="C17" s="48">
        <v>4975500353.866667</v>
      </c>
      <c r="D17" s="48">
        <v>18853966.066666666</v>
      </c>
      <c r="E17" s="49">
        <f t="shared" si="0"/>
        <v>4994354319.933333</v>
      </c>
    </row>
    <row r="18" spans="1:5" ht="15">
      <c r="A18" s="47" t="s">
        <v>128</v>
      </c>
      <c r="B18" s="15">
        <v>8917801118</v>
      </c>
      <c r="C18" s="48">
        <v>2374824104.6666665</v>
      </c>
      <c r="D18" s="48">
        <v>51872839.333333336</v>
      </c>
      <c r="E18" s="49">
        <f t="shared" si="0"/>
        <v>2426696944</v>
      </c>
    </row>
    <row r="19" spans="1:5" ht="15">
      <c r="A19" s="47" t="s">
        <v>129</v>
      </c>
      <c r="B19" s="15">
        <v>8350003004</v>
      </c>
      <c r="C19" s="48">
        <v>622486385.3333334</v>
      </c>
      <c r="D19" s="48">
        <v>43178097.666666664</v>
      </c>
      <c r="E19" s="49">
        <f t="shared" si="0"/>
        <v>665664483</v>
      </c>
    </row>
    <row r="20" spans="1:5" ht="15">
      <c r="A20" s="47" t="s">
        <v>130</v>
      </c>
      <c r="B20" s="15">
        <v>8900004328</v>
      </c>
      <c r="C20" s="48">
        <v>2557443588.4</v>
      </c>
      <c r="D20" s="48">
        <v>49537293.266666666</v>
      </c>
      <c r="E20" s="49">
        <f t="shared" si="0"/>
        <v>2606980881.666667</v>
      </c>
    </row>
    <row r="21" spans="1:5" ht="15">
      <c r="A21" s="47" t="s">
        <v>131</v>
      </c>
      <c r="B21" s="15">
        <v>8907006407</v>
      </c>
      <c r="C21" s="48">
        <v>2234876433.0666666</v>
      </c>
      <c r="D21" s="48">
        <v>49783531.93333333</v>
      </c>
      <c r="E21" s="49">
        <f t="shared" si="0"/>
        <v>2284659965</v>
      </c>
    </row>
    <row r="22" spans="1:5" ht="15">
      <c r="A22" s="47" t="s">
        <v>132</v>
      </c>
      <c r="B22" s="15">
        <v>8903990106</v>
      </c>
      <c r="C22" s="48">
        <v>11248446676</v>
      </c>
      <c r="D22" s="48">
        <v>34468566.266666666</v>
      </c>
      <c r="E22" s="49">
        <f t="shared" si="0"/>
        <v>11282915242.266666</v>
      </c>
    </row>
    <row r="23" spans="1:5" ht="15">
      <c r="A23" s="47" t="s">
        <v>133</v>
      </c>
      <c r="B23" s="15">
        <v>8999992307</v>
      </c>
      <c r="C23" s="48">
        <v>887318094.5333333</v>
      </c>
      <c r="D23" s="48">
        <v>2797669.533333333</v>
      </c>
      <c r="E23" s="49">
        <f t="shared" si="0"/>
        <v>890115764.0666666</v>
      </c>
    </row>
    <row r="24" spans="1:5" ht="15">
      <c r="A24" s="47" t="s">
        <v>134</v>
      </c>
      <c r="B24" s="15">
        <v>8905006226</v>
      </c>
      <c r="C24" s="48">
        <v>1652274771.3333333</v>
      </c>
      <c r="D24" s="48">
        <v>55610268.333333336</v>
      </c>
      <c r="E24" s="49">
        <f t="shared" si="0"/>
        <v>1707885039.6666665</v>
      </c>
    </row>
    <row r="25" spans="1:5" ht="15">
      <c r="A25" s="47" t="s">
        <v>135</v>
      </c>
      <c r="B25" s="22">
        <v>8001631300</v>
      </c>
      <c r="C25" s="48">
        <v>631905580.3333334</v>
      </c>
      <c r="D25" s="48">
        <v>49100801.4</v>
      </c>
      <c r="E25" s="49">
        <f t="shared" si="0"/>
        <v>681006381.7333333</v>
      </c>
    </row>
    <row r="26" spans="1:5" ht="15">
      <c r="A26" s="47" t="s">
        <v>136</v>
      </c>
      <c r="B26" s="15">
        <v>8902012134</v>
      </c>
      <c r="C26" s="48">
        <v>5959724991.133333</v>
      </c>
      <c r="D26" s="48">
        <v>18348934.8</v>
      </c>
      <c r="E26" s="49">
        <f t="shared" si="0"/>
        <v>5978073925.933333</v>
      </c>
    </row>
    <row r="27" spans="1:5" ht="15">
      <c r="A27" s="47" t="s">
        <v>137</v>
      </c>
      <c r="B27" s="15">
        <v>8002253408</v>
      </c>
      <c r="C27" s="48">
        <v>593070705.8666667</v>
      </c>
      <c r="D27" s="48">
        <v>1619353.6</v>
      </c>
      <c r="E27" s="49">
        <f t="shared" si="0"/>
        <v>594690059.4666667</v>
      </c>
    </row>
    <row r="28" spans="1:5" ht="15">
      <c r="A28" s="47" t="s">
        <v>138</v>
      </c>
      <c r="B28" s="15">
        <v>8999990633</v>
      </c>
      <c r="C28" s="48">
        <v>31816169687</v>
      </c>
      <c r="D28" s="48">
        <v>132029123.06666666</v>
      </c>
      <c r="E28" s="49">
        <f>+C28+D28</f>
        <v>31948198810.066666</v>
      </c>
    </row>
    <row r="29" spans="1:5" ht="15">
      <c r="A29" s="47" t="s">
        <v>139</v>
      </c>
      <c r="B29" s="15">
        <v>8999991244</v>
      </c>
      <c r="C29" s="48">
        <v>3145405352.0666666</v>
      </c>
      <c r="D29" s="48">
        <v>9775665.133333333</v>
      </c>
      <c r="E29" s="49">
        <f>+C29+D29</f>
        <v>3155181017.2</v>
      </c>
    </row>
    <row r="30" spans="1:5" ht="15">
      <c r="A30" s="47" t="s">
        <v>140</v>
      </c>
      <c r="B30" s="51">
        <v>8918003301</v>
      </c>
      <c r="C30" s="48">
        <v>5968662183.333333</v>
      </c>
      <c r="D30" s="48">
        <v>18404882</v>
      </c>
      <c r="E30" s="49">
        <f>+C30+D30</f>
        <v>5987067065.333333</v>
      </c>
    </row>
    <row r="31" spans="1:5" ht="15">
      <c r="A31" s="47" t="s">
        <v>141</v>
      </c>
      <c r="B31" s="15">
        <v>8923002856</v>
      </c>
      <c r="C31" s="48">
        <v>1337270760.6666667</v>
      </c>
      <c r="D31" s="48">
        <v>39382918.8</v>
      </c>
      <c r="E31" s="49">
        <f>+C31+D31</f>
        <v>1376653679.4666667</v>
      </c>
    </row>
    <row r="32" spans="1:5" ht="15">
      <c r="A32" s="47" t="s">
        <v>142</v>
      </c>
      <c r="B32" s="15">
        <v>8916800894</v>
      </c>
      <c r="C32" s="48">
        <v>2125275089.3333333</v>
      </c>
      <c r="D32" s="48">
        <v>68482959.53333333</v>
      </c>
      <c r="E32" s="49">
        <f>+C32+D32</f>
        <v>2193758048.866667</v>
      </c>
    </row>
    <row r="33" spans="1:5" ht="15">
      <c r="A33" s="47" t="s">
        <v>143</v>
      </c>
      <c r="B33" s="15">
        <v>8911800842</v>
      </c>
      <c r="C33" s="48">
        <v>2594232880.0666666</v>
      </c>
      <c r="D33" s="48">
        <v>7967838.8</v>
      </c>
      <c r="E33" s="49">
        <f>+C33+D33</f>
        <v>2602200718.866667</v>
      </c>
    </row>
    <row r="34" spans="1:5" ht="15">
      <c r="A34" s="47" t="s">
        <v>144</v>
      </c>
      <c r="B34" s="15">
        <v>8914800359</v>
      </c>
      <c r="C34" s="48">
        <v>4439153766.066667</v>
      </c>
      <c r="D34" s="48">
        <v>14561203.533333333</v>
      </c>
      <c r="E34" s="49">
        <f>+C34+D34</f>
        <v>4453714969.6</v>
      </c>
    </row>
    <row r="35" spans="1:5" ht="24.75">
      <c r="A35" s="47" t="s">
        <v>145</v>
      </c>
      <c r="B35" s="15">
        <v>8605127804</v>
      </c>
      <c r="C35" s="48">
        <v>2014548669.8</v>
      </c>
      <c r="D35" s="48">
        <v>43160285.86666667</v>
      </c>
      <c r="E35" s="49">
        <f>+C35+D35</f>
        <v>2057708955.6666665</v>
      </c>
    </row>
    <row r="36" spans="1:5" ht="15">
      <c r="A36" s="52" t="s">
        <v>146</v>
      </c>
      <c r="B36" s="53"/>
      <c r="C36" s="54">
        <f>SUM(C3:C35)</f>
        <v>130521137917.26666</v>
      </c>
      <c r="D36" s="54">
        <f>SUM(D3:D35)</f>
        <v>1119726729.5999997</v>
      </c>
      <c r="E36" s="49">
        <f>+C36+D36</f>
        <v>131640864646.86667</v>
      </c>
    </row>
    <row r="37" spans="1:5" ht="15">
      <c r="A37" s="55" t="s">
        <v>147</v>
      </c>
      <c r="B37" s="56">
        <v>8918002604</v>
      </c>
      <c r="C37" s="57">
        <v>393245961</v>
      </c>
      <c r="E37" s="49"/>
    </row>
    <row r="38" spans="1:5" ht="15">
      <c r="A38" s="55" t="s">
        <v>148</v>
      </c>
      <c r="B38" s="56">
        <v>8907009060</v>
      </c>
      <c r="C38" s="57">
        <v>63845174</v>
      </c>
      <c r="E38" s="49"/>
    </row>
    <row r="39" spans="1:5" ht="15">
      <c r="A39" s="58" t="s">
        <v>47</v>
      </c>
      <c r="B39" s="56">
        <v>8909801341</v>
      </c>
      <c r="C39" s="57">
        <v>208672338</v>
      </c>
      <c r="E39" s="49"/>
    </row>
    <row r="40" spans="1:5" ht="15">
      <c r="A40" s="58" t="s">
        <v>62</v>
      </c>
      <c r="B40" s="56">
        <v>8915007591</v>
      </c>
      <c r="C40" s="57">
        <v>262777234</v>
      </c>
      <c r="E40" s="49"/>
    </row>
    <row r="41" spans="1:5" ht="15">
      <c r="A41" s="55" t="s">
        <v>149</v>
      </c>
      <c r="B41" s="56">
        <v>8909801501</v>
      </c>
      <c r="C41" s="57">
        <v>128354046</v>
      </c>
      <c r="E41" s="49"/>
    </row>
    <row r="42" spans="1:5" ht="15">
      <c r="A42" s="58" t="s">
        <v>150</v>
      </c>
      <c r="B42" s="56">
        <v>8002479401</v>
      </c>
      <c r="C42" s="57">
        <v>122853105</v>
      </c>
      <c r="E42" s="49"/>
    </row>
    <row r="43" spans="1:5" ht="15">
      <c r="A43" s="58" t="s">
        <v>151</v>
      </c>
      <c r="B43" s="56">
        <v>8917019320</v>
      </c>
      <c r="C43" s="57">
        <v>159276571</v>
      </c>
      <c r="E43" s="49"/>
    </row>
    <row r="44" spans="1:5" ht="15">
      <c r="A44" s="58" t="s">
        <v>152</v>
      </c>
      <c r="B44" s="56">
        <v>8908026784</v>
      </c>
      <c r="C44" s="57">
        <v>128187289</v>
      </c>
      <c r="E44" s="49"/>
    </row>
    <row r="45" spans="1:5" ht="15">
      <c r="A45" s="58" t="s">
        <v>153</v>
      </c>
      <c r="B45" s="56">
        <v>8001240234</v>
      </c>
      <c r="C45" s="57">
        <v>171714544</v>
      </c>
      <c r="E45" s="49"/>
    </row>
    <row r="46" spans="1:5" ht="15">
      <c r="A46" s="58" t="s">
        <v>154</v>
      </c>
      <c r="B46" s="56">
        <v>8909801531</v>
      </c>
      <c r="C46" s="57">
        <v>494392467</v>
      </c>
      <c r="E46" s="49"/>
    </row>
    <row r="47" spans="1:5" ht="15">
      <c r="A47" s="58" t="s">
        <v>91</v>
      </c>
      <c r="B47" s="56">
        <v>8904800545</v>
      </c>
      <c r="C47" s="57">
        <v>207704043</v>
      </c>
      <c r="E47" s="49"/>
    </row>
    <row r="48" spans="1:5" ht="15">
      <c r="A48" s="58" t="s">
        <v>155</v>
      </c>
      <c r="B48" s="56">
        <v>8020110655</v>
      </c>
      <c r="C48" s="57">
        <v>167905996</v>
      </c>
      <c r="E48" s="49"/>
    </row>
    <row r="49" spans="1:5" ht="15">
      <c r="A49" s="58" t="s">
        <v>97</v>
      </c>
      <c r="B49" s="56">
        <v>8905015784</v>
      </c>
      <c r="C49" s="57">
        <v>174590931</v>
      </c>
      <c r="E49" s="49"/>
    </row>
    <row r="50" spans="1:5" ht="15">
      <c r="A50" s="58" t="s">
        <v>98</v>
      </c>
      <c r="B50" s="56">
        <v>8919028110</v>
      </c>
      <c r="C50" s="57">
        <v>222657248</v>
      </c>
      <c r="E50" s="49"/>
    </row>
    <row r="51" spans="1:5" ht="15">
      <c r="A51" s="59"/>
      <c r="B51" s="59"/>
      <c r="C51" s="54">
        <f>SUM(C37:C50)</f>
        <v>2906176947</v>
      </c>
      <c r="E51" s="49"/>
    </row>
    <row r="52" spans="1:5" ht="15">
      <c r="A52" s="59"/>
      <c r="B52" s="59"/>
      <c r="C52" s="49">
        <f>+E36+C51</f>
        <v>134547041593.86667</v>
      </c>
      <c r="E52" s="49"/>
    </row>
    <row r="53" spans="1:5" ht="15">
      <c r="A53" s="59"/>
      <c r="B53" s="59"/>
      <c r="C53" s="46" t="s">
        <v>156</v>
      </c>
      <c r="E53" s="49"/>
    </row>
    <row r="54" spans="1:5" ht="36.75">
      <c r="A54" s="60" t="s">
        <v>157</v>
      </c>
      <c r="B54" s="61">
        <v>8999990633</v>
      </c>
      <c r="C54" s="50">
        <v>10265689102</v>
      </c>
      <c r="D54" s="50"/>
      <c r="E54" s="49"/>
    </row>
    <row r="55" spans="1:5" ht="36.75">
      <c r="A55" s="60" t="s">
        <v>158</v>
      </c>
      <c r="B55" s="61">
        <v>8915003192</v>
      </c>
      <c r="C55" s="50">
        <v>1076432589.9333334</v>
      </c>
      <c r="D55" s="48"/>
      <c r="E55" s="49"/>
    </row>
    <row r="56" spans="1:5" ht="36.75">
      <c r="A56" s="60" t="s">
        <v>159</v>
      </c>
      <c r="B56" s="62">
        <v>8908010630</v>
      </c>
      <c r="C56" s="50">
        <v>992908558.2</v>
      </c>
      <c r="D56" s="48"/>
      <c r="E56" s="49"/>
    </row>
    <row r="57" spans="1:5" ht="36.75">
      <c r="A57" s="60" t="s">
        <v>160</v>
      </c>
      <c r="B57" s="62">
        <v>8910800313</v>
      </c>
      <c r="C57" s="50">
        <v>1719875143.9333334</v>
      </c>
      <c r="D57" s="48"/>
      <c r="E57" s="49"/>
    </row>
    <row r="58" spans="1:5" ht="36.75">
      <c r="A58" s="60" t="s">
        <v>161</v>
      </c>
      <c r="B58" s="62">
        <v>8916800894</v>
      </c>
      <c r="C58" s="50">
        <v>95786696</v>
      </c>
      <c r="D58" s="48"/>
      <c r="E58" s="49"/>
    </row>
    <row r="59" spans="1:5" ht="36.75">
      <c r="A59" s="60" t="s">
        <v>162</v>
      </c>
      <c r="B59" s="62">
        <v>8914800359</v>
      </c>
      <c r="C59" s="63">
        <v>264388268</v>
      </c>
      <c r="D59" s="48"/>
      <c r="E59" s="49"/>
    </row>
    <row r="60" spans="1:5" ht="15">
      <c r="A60" s="59"/>
      <c r="B60" s="59"/>
      <c r="C60" s="54">
        <f>SUM(C54:C59)</f>
        <v>14415080358.06667</v>
      </c>
      <c r="E60" s="49"/>
    </row>
    <row r="61" spans="3:5" ht="15">
      <c r="C61" s="54">
        <f>+C60+C36+D36</f>
        <v>146055945004.93335</v>
      </c>
      <c r="E61" s="49"/>
    </row>
    <row r="62" spans="3:5" ht="15">
      <c r="C62" s="49">
        <f>+C61+C51</f>
        <v>148962121951.93335</v>
      </c>
      <c r="E62" s="49"/>
    </row>
    <row r="63" ht="15">
      <c r="C63" s="64"/>
    </row>
    <row r="64" ht="15">
      <c r="C64" s="4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4"/>
  <sheetViews>
    <sheetView tabSelected="1" zoomScalePageLayoutView="0" workbookViewId="0" topLeftCell="A1">
      <selection activeCell="G16" sqref="G16"/>
    </sheetView>
  </sheetViews>
  <sheetFormatPr defaultColWidth="11.421875" defaultRowHeight="15"/>
  <cols>
    <col min="1" max="1" width="17.57421875" style="0" bestFit="1" customWidth="1"/>
    <col min="2" max="2" width="20.28125" style="0" customWidth="1"/>
    <col min="3" max="3" width="18.8515625" style="0" bestFit="1" customWidth="1"/>
    <col min="4" max="4" width="5.28125" style="0" customWidth="1"/>
    <col min="6" max="7" width="18.8515625" style="0" bestFit="1" customWidth="1"/>
    <col min="8" max="8" width="11.57421875" style="0" bestFit="1" customWidth="1"/>
  </cols>
  <sheetData>
    <row r="3" spans="1:8" ht="30">
      <c r="A3" s="69" t="s">
        <v>186</v>
      </c>
      <c r="B3" t="s">
        <v>188</v>
      </c>
      <c r="C3" t="s">
        <v>200</v>
      </c>
      <c r="E3" s="80" t="s">
        <v>186</v>
      </c>
      <c r="F3" s="81" t="s">
        <v>185</v>
      </c>
      <c r="G3" s="81" t="s">
        <v>199</v>
      </c>
      <c r="H3" s="81" t="s">
        <v>201</v>
      </c>
    </row>
    <row r="4" spans="1:8" ht="15">
      <c r="A4" s="70">
        <v>800118954</v>
      </c>
      <c r="B4" s="71">
        <v>3081333860.6</v>
      </c>
      <c r="C4" s="71">
        <v>3081333860</v>
      </c>
      <c r="E4" s="76">
        <v>800118954</v>
      </c>
      <c r="F4" s="77">
        <v>3081333860.6</v>
      </c>
      <c r="G4" s="77">
        <v>3081333860</v>
      </c>
      <c r="H4" s="77">
        <f>+G4-F4</f>
        <v>-0.5999999046325684</v>
      </c>
    </row>
    <row r="5" spans="1:8" ht="15">
      <c r="A5" s="70">
        <v>800144829</v>
      </c>
      <c r="B5" s="71">
        <v>999857319.6666666</v>
      </c>
      <c r="C5" s="71">
        <v>999857319</v>
      </c>
      <c r="E5" s="76">
        <v>800144829</v>
      </c>
      <c r="F5" s="77">
        <v>999857319.6666666</v>
      </c>
      <c r="G5" s="77">
        <v>999857319</v>
      </c>
      <c r="H5" s="77">
        <f aca="true" t="shared" si="0" ref="H5:H53">+G5-F5</f>
        <v>-0.6666666269302368</v>
      </c>
    </row>
    <row r="6" spans="1:8" ht="15">
      <c r="A6" s="70">
        <v>800163130</v>
      </c>
      <c r="B6" s="71">
        <v>681006381.7333333</v>
      </c>
      <c r="C6" s="71">
        <v>681006381</v>
      </c>
      <c r="E6" s="76">
        <v>800163130</v>
      </c>
      <c r="F6" s="77">
        <v>681006381.7333333</v>
      </c>
      <c r="G6" s="77">
        <v>681006381</v>
      </c>
      <c r="H6" s="77">
        <f t="shared" si="0"/>
        <v>-0.7333333492279053</v>
      </c>
    </row>
    <row r="7" spans="1:8" ht="15">
      <c r="A7" s="70">
        <v>800225340</v>
      </c>
      <c r="B7" s="71">
        <v>594690059.4666667</v>
      </c>
      <c r="C7" s="71">
        <v>594690060</v>
      </c>
      <c r="E7" s="76">
        <v>800225340</v>
      </c>
      <c r="F7" s="77">
        <v>594690059.4666667</v>
      </c>
      <c r="G7" s="77">
        <v>594690060</v>
      </c>
      <c r="H7" s="77">
        <f t="shared" si="0"/>
        <v>0.5333333015441895</v>
      </c>
    </row>
    <row r="8" spans="1:8" ht="15">
      <c r="A8" s="70">
        <v>835000300</v>
      </c>
      <c r="B8" s="71">
        <v>665664483</v>
      </c>
      <c r="C8" s="71">
        <v>665664483</v>
      </c>
      <c r="E8" s="76">
        <v>835000300</v>
      </c>
      <c r="F8" s="77">
        <v>665664483</v>
      </c>
      <c r="G8" s="77">
        <v>665664483</v>
      </c>
      <c r="H8" s="77">
        <f t="shared" si="0"/>
        <v>0</v>
      </c>
    </row>
    <row r="9" spans="1:8" ht="15">
      <c r="A9" s="70">
        <v>860512780</v>
      </c>
      <c r="B9" s="71">
        <v>2057708955.6666665</v>
      </c>
      <c r="C9" s="71">
        <v>2057708956</v>
      </c>
      <c r="E9" s="76">
        <v>860512780</v>
      </c>
      <c r="F9" s="77">
        <v>2057708955.6666665</v>
      </c>
      <c r="G9" s="77">
        <v>2057708956</v>
      </c>
      <c r="H9" s="77">
        <f t="shared" si="0"/>
        <v>0.33333349227905273</v>
      </c>
    </row>
    <row r="10" spans="1:8" ht="15">
      <c r="A10" s="70">
        <v>890000432</v>
      </c>
      <c r="B10" s="71">
        <v>2606980881.666667</v>
      </c>
      <c r="C10" s="71">
        <v>2606980881</v>
      </c>
      <c r="E10" s="76">
        <v>890000432</v>
      </c>
      <c r="F10" s="77">
        <v>2606980881.666667</v>
      </c>
      <c r="G10" s="77">
        <v>2606980881</v>
      </c>
      <c r="H10" s="77">
        <f t="shared" si="0"/>
        <v>-0.6666669845581055</v>
      </c>
    </row>
    <row r="11" spans="1:8" ht="15">
      <c r="A11" s="70">
        <v>890102257</v>
      </c>
      <c r="B11" s="71">
        <v>5714972758.666666</v>
      </c>
      <c r="C11" s="71">
        <v>5714972758</v>
      </c>
      <c r="E11" s="76">
        <v>890102257</v>
      </c>
      <c r="F11" s="77">
        <v>5714972758.666666</v>
      </c>
      <c r="G11" s="77">
        <v>5714972758</v>
      </c>
      <c r="H11" s="77">
        <f t="shared" si="0"/>
        <v>-0.6666660308837891</v>
      </c>
    </row>
    <row r="12" spans="1:8" ht="15">
      <c r="A12" s="70">
        <v>890201213</v>
      </c>
      <c r="B12" s="71">
        <v>5978073925.933333</v>
      </c>
      <c r="C12" s="71">
        <v>5978073926</v>
      </c>
      <c r="E12" s="76">
        <v>890201213</v>
      </c>
      <c r="F12" s="77">
        <v>5978073925.933333</v>
      </c>
      <c r="G12" s="77">
        <v>5978073926</v>
      </c>
      <c r="H12" s="77">
        <f t="shared" si="0"/>
        <v>0.0666666030883789</v>
      </c>
    </row>
    <row r="13" spans="1:8" ht="15">
      <c r="A13" s="70">
        <v>890399010</v>
      </c>
      <c r="B13" s="71">
        <v>11282915242.266666</v>
      </c>
      <c r="C13" s="71">
        <v>11282915242</v>
      </c>
      <c r="E13" s="76">
        <v>890399010</v>
      </c>
      <c r="F13" s="77">
        <v>11282915242.266666</v>
      </c>
      <c r="G13" s="77">
        <v>11282915242</v>
      </c>
      <c r="H13" s="77">
        <f t="shared" si="0"/>
        <v>-0.2666664123535156</v>
      </c>
    </row>
    <row r="14" spans="1:8" ht="15">
      <c r="A14" s="70">
        <v>890480123</v>
      </c>
      <c r="B14" s="71">
        <v>3975869910.666667</v>
      </c>
      <c r="C14" s="71">
        <v>3975869911</v>
      </c>
      <c r="E14" s="76">
        <v>890480123</v>
      </c>
      <c r="F14" s="77">
        <v>3975869910.666667</v>
      </c>
      <c r="G14" s="77">
        <v>3975869911</v>
      </c>
      <c r="H14" s="77">
        <f t="shared" si="0"/>
        <v>0.33333301544189453</v>
      </c>
    </row>
    <row r="15" spans="1:8" ht="15">
      <c r="A15" s="70">
        <v>890500622</v>
      </c>
      <c r="B15" s="71">
        <v>1707885039.6666665</v>
      </c>
      <c r="C15" s="71">
        <v>1707885039</v>
      </c>
      <c r="E15" s="76">
        <v>890500622</v>
      </c>
      <c r="F15" s="77">
        <v>1707885039.6666665</v>
      </c>
      <c r="G15" s="77">
        <v>1707885039</v>
      </c>
      <c r="H15" s="77">
        <f t="shared" si="0"/>
        <v>-0.6666665077209473</v>
      </c>
    </row>
    <row r="16" spans="1:8" ht="15">
      <c r="A16" s="70">
        <v>890501510</v>
      </c>
      <c r="B16" s="71">
        <v>1956264132.8666668</v>
      </c>
      <c r="C16" s="71">
        <v>1956264133</v>
      </c>
      <c r="E16" s="76">
        <v>890501510</v>
      </c>
      <c r="F16" s="77">
        <v>1956264132.8666668</v>
      </c>
      <c r="G16" s="77">
        <v>1956264133</v>
      </c>
      <c r="H16" s="77">
        <f t="shared" si="0"/>
        <v>0.1333332061767578</v>
      </c>
    </row>
    <row r="17" spans="1:8" ht="15">
      <c r="A17" s="70">
        <v>890680062</v>
      </c>
      <c r="B17" s="71">
        <v>667426010.1333333</v>
      </c>
      <c r="C17" s="71">
        <v>667426010</v>
      </c>
      <c r="E17" s="76">
        <v>890680062</v>
      </c>
      <c r="F17" s="77">
        <v>667426010.1333333</v>
      </c>
      <c r="G17" s="77">
        <v>667426010</v>
      </c>
      <c r="H17" s="77">
        <f t="shared" si="0"/>
        <v>-0.13333332538604736</v>
      </c>
    </row>
    <row r="18" spans="1:8" ht="15">
      <c r="A18" s="70">
        <v>890700640</v>
      </c>
      <c r="B18" s="71">
        <v>2284659965</v>
      </c>
      <c r="C18" s="71">
        <v>2284664965</v>
      </c>
      <c r="E18" s="76">
        <v>890700640</v>
      </c>
      <c r="F18" s="77">
        <v>2284659965</v>
      </c>
      <c r="G18" s="77">
        <v>2284664965</v>
      </c>
      <c r="H18" s="77">
        <f t="shared" si="0"/>
        <v>5000</v>
      </c>
    </row>
    <row r="19" spans="1:8" ht="15">
      <c r="A19" s="70">
        <v>890700906</v>
      </c>
      <c r="B19" s="71">
        <v>63845174</v>
      </c>
      <c r="C19" s="71">
        <v>63845174</v>
      </c>
      <c r="E19" s="76">
        <v>890700906</v>
      </c>
      <c r="F19" s="77">
        <v>63845174</v>
      </c>
      <c r="G19" s="77">
        <v>63845174</v>
      </c>
      <c r="H19" s="77">
        <f t="shared" si="0"/>
        <v>0</v>
      </c>
    </row>
    <row r="20" spans="1:8" ht="15">
      <c r="A20" s="70">
        <v>890801063</v>
      </c>
      <c r="B20" s="71">
        <v>3723281310.4666667</v>
      </c>
      <c r="C20" s="71">
        <v>3723281310</v>
      </c>
      <c r="E20" s="76">
        <v>890801063</v>
      </c>
      <c r="F20" s="77">
        <v>3723281310.4666667</v>
      </c>
      <c r="G20" s="77">
        <v>3723281310</v>
      </c>
      <c r="H20" s="77">
        <f t="shared" si="0"/>
        <v>-0.46666669845581055</v>
      </c>
    </row>
    <row r="21" spans="1:8" ht="15">
      <c r="A21" s="70">
        <v>890980040</v>
      </c>
      <c r="B21" s="71">
        <v>15018169354.866667</v>
      </c>
      <c r="C21" s="71">
        <v>15018169355</v>
      </c>
      <c r="E21" s="76">
        <v>890980040</v>
      </c>
      <c r="F21" s="77">
        <v>15018169354.866667</v>
      </c>
      <c r="G21" s="77">
        <v>15018169355</v>
      </c>
      <c r="H21" s="77">
        <f t="shared" si="0"/>
        <v>0.1333332061767578</v>
      </c>
    </row>
    <row r="22" spans="1:8" ht="15">
      <c r="A22" s="70">
        <v>891080031</v>
      </c>
      <c r="B22" s="71">
        <v>3746044366.4</v>
      </c>
      <c r="C22" s="71">
        <v>3746044367</v>
      </c>
      <c r="E22" s="76">
        <v>891080031</v>
      </c>
      <c r="F22" s="77">
        <v>3746044366.4</v>
      </c>
      <c r="G22" s="77">
        <v>3746044367</v>
      </c>
      <c r="H22" s="77">
        <f t="shared" si="0"/>
        <v>0.5999999046325684</v>
      </c>
    </row>
    <row r="23" spans="1:8" ht="15">
      <c r="A23" s="70">
        <v>891180084</v>
      </c>
      <c r="B23" s="71">
        <v>2602200718.866667</v>
      </c>
      <c r="C23" s="71">
        <v>2602200719</v>
      </c>
      <c r="E23" s="76">
        <v>891180084</v>
      </c>
      <c r="F23" s="77">
        <v>2602200718.866667</v>
      </c>
      <c r="G23" s="77">
        <v>2602200719</v>
      </c>
      <c r="H23" s="77">
        <f t="shared" si="0"/>
        <v>0.1333332061767578</v>
      </c>
    </row>
    <row r="24" spans="1:8" ht="15">
      <c r="A24" s="70">
        <v>891190346</v>
      </c>
      <c r="B24" s="71">
        <v>1274216882.2666667</v>
      </c>
      <c r="C24" s="71">
        <v>1274216882</v>
      </c>
      <c r="E24" s="76">
        <v>891190346</v>
      </c>
      <c r="F24" s="77">
        <v>1274216882.2666667</v>
      </c>
      <c r="G24" s="77">
        <v>1274216882</v>
      </c>
      <c r="H24" s="77">
        <f t="shared" si="0"/>
        <v>-0.2666666507720947</v>
      </c>
    </row>
    <row r="25" spans="1:8" ht="15">
      <c r="A25" s="70">
        <v>891480035</v>
      </c>
      <c r="B25" s="71">
        <v>4453714969.6</v>
      </c>
      <c r="C25" s="71">
        <v>4453714970</v>
      </c>
      <c r="E25" s="76">
        <v>891480035</v>
      </c>
      <c r="F25" s="77">
        <v>4453714969.6</v>
      </c>
      <c r="G25" s="77">
        <v>4453714970</v>
      </c>
      <c r="H25" s="77">
        <f t="shared" si="0"/>
        <v>0.39999961853027344</v>
      </c>
    </row>
    <row r="26" spans="1:8" ht="15">
      <c r="A26" s="70">
        <v>891500319</v>
      </c>
      <c r="B26" s="71">
        <v>4994354319.933333</v>
      </c>
      <c r="C26" s="71">
        <v>4994354320</v>
      </c>
      <c r="E26" s="76">
        <v>891500319</v>
      </c>
      <c r="F26" s="77">
        <v>4994354319.933333</v>
      </c>
      <c r="G26" s="77">
        <v>4994354320</v>
      </c>
      <c r="H26" s="77">
        <f t="shared" si="0"/>
        <v>0.0666666030883789</v>
      </c>
    </row>
    <row r="27" spans="1:8" ht="15">
      <c r="A27" s="70">
        <v>891680089</v>
      </c>
      <c r="B27" s="71">
        <v>2193758048.866667</v>
      </c>
      <c r="C27" s="71">
        <v>2193758049</v>
      </c>
      <c r="E27" s="76">
        <v>891680089</v>
      </c>
      <c r="F27" s="77">
        <v>2193758048.866667</v>
      </c>
      <c r="G27" s="77">
        <v>2193758049</v>
      </c>
      <c r="H27" s="77">
        <f t="shared" si="0"/>
        <v>0.1333332061767578</v>
      </c>
    </row>
    <row r="28" spans="1:8" ht="15">
      <c r="A28" s="70">
        <v>891780111</v>
      </c>
      <c r="B28" s="71">
        <v>2426696944</v>
      </c>
      <c r="C28" s="71">
        <v>2426696944</v>
      </c>
      <c r="E28" s="76">
        <v>891780111</v>
      </c>
      <c r="F28" s="77">
        <v>2426696944</v>
      </c>
      <c r="G28" s="77">
        <v>2426696944</v>
      </c>
      <c r="H28" s="77">
        <f t="shared" si="0"/>
        <v>0</v>
      </c>
    </row>
    <row r="29" spans="1:8" ht="15">
      <c r="A29" s="70">
        <v>891800330</v>
      </c>
      <c r="B29" s="71">
        <v>5987067065.333333</v>
      </c>
      <c r="C29" s="71">
        <v>5987067065</v>
      </c>
      <c r="E29" s="76">
        <v>891800330</v>
      </c>
      <c r="F29" s="77">
        <v>5987067065.333333</v>
      </c>
      <c r="G29" s="77">
        <v>5987067065</v>
      </c>
      <c r="H29" s="77">
        <f t="shared" si="0"/>
        <v>-0.33333301544189453</v>
      </c>
    </row>
    <row r="30" spans="1:8" ht="15">
      <c r="A30" s="70">
        <v>891900853</v>
      </c>
      <c r="B30" s="71">
        <v>118775967.26666667</v>
      </c>
      <c r="C30" s="71">
        <v>118775968</v>
      </c>
      <c r="E30" s="76">
        <v>891900853</v>
      </c>
      <c r="F30" s="77">
        <v>118775967.26666667</v>
      </c>
      <c r="G30" s="77">
        <v>118775968</v>
      </c>
      <c r="H30" s="77">
        <f t="shared" si="0"/>
        <v>0.7333333343267441</v>
      </c>
    </row>
    <row r="31" spans="1:8" ht="15">
      <c r="A31" s="70">
        <v>892000757</v>
      </c>
      <c r="B31" s="71">
        <v>1428516765.6666667</v>
      </c>
      <c r="C31" s="71">
        <v>1428516765</v>
      </c>
      <c r="E31" s="76">
        <v>892000757</v>
      </c>
      <c r="F31" s="77">
        <v>1428516765.6666667</v>
      </c>
      <c r="G31" s="77">
        <v>1428516765</v>
      </c>
      <c r="H31" s="77">
        <f t="shared" si="0"/>
        <v>-0.6666667461395264</v>
      </c>
    </row>
    <row r="32" spans="1:8" ht="15">
      <c r="A32" s="70">
        <v>892115029</v>
      </c>
      <c r="B32" s="71">
        <v>1058188233.8666667</v>
      </c>
      <c r="C32" s="71">
        <v>1058188234</v>
      </c>
      <c r="E32" s="76">
        <v>892115029</v>
      </c>
      <c r="F32" s="77">
        <v>1058188233.8666667</v>
      </c>
      <c r="G32" s="77">
        <v>1058188234</v>
      </c>
      <c r="H32" s="77">
        <f t="shared" si="0"/>
        <v>0.13333332538604736</v>
      </c>
    </row>
    <row r="33" spans="1:8" ht="15">
      <c r="A33" s="70">
        <v>892200323</v>
      </c>
      <c r="B33" s="71">
        <v>990421501.6666666</v>
      </c>
      <c r="C33" s="71">
        <v>990421502</v>
      </c>
      <c r="E33" s="76">
        <v>892200323</v>
      </c>
      <c r="F33" s="77">
        <v>990421501.6666666</v>
      </c>
      <c r="G33" s="77">
        <v>990421502</v>
      </c>
      <c r="H33" s="77">
        <f t="shared" si="0"/>
        <v>0.3333333730697632</v>
      </c>
    </row>
    <row r="34" spans="1:8" ht="15">
      <c r="A34" s="70">
        <v>892300285</v>
      </c>
      <c r="B34" s="71">
        <v>1376653679.4666667</v>
      </c>
      <c r="C34" s="71">
        <v>1376653680</v>
      </c>
      <c r="E34" s="76">
        <v>892300285</v>
      </c>
      <c r="F34" s="77">
        <v>1376653679.4666667</v>
      </c>
      <c r="G34" s="77">
        <v>1376653680</v>
      </c>
      <c r="H34" s="77">
        <f t="shared" si="0"/>
        <v>0.5333333015441895</v>
      </c>
    </row>
    <row r="35" spans="1:8" ht="15">
      <c r="A35" s="70">
        <v>899999063</v>
      </c>
      <c r="B35" s="71">
        <v>31948198810.066666</v>
      </c>
      <c r="C35" s="71">
        <v>31948198810</v>
      </c>
      <c r="E35" s="76">
        <v>899999063</v>
      </c>
      <c r="F35" s="77">
        <v>31948198810.066666</v>
      </c>
      <c r="G35" s="77">
        <v>31948198810</v>
      </c>
      <c r="H35" s="77">
        <f t="shared" si="0"/>
        <v>-0.0666656494140625</v>
      </c>
    </row>
    <row r="36" spans="1:8" ht="15">
      <c r="A36" s="70">
        <v>899999124</v>
      </c>
      <c r="B36" s="71">
        <v>3155181017.2</v>
      </c>
      <c r="C36" s="71">
        <v>3155181017</v>
      </c>
      <c r="E36" s="76">
        <v>899999124</v>
      </c>
      <c r="F36" s="77">
        <v>3155181017.2</v>
      </c>
      <c r="G36" s="77">
        <v>3155181017</v>
      </c>
      <c r="H36" s="77">
        <f t="shared" si="0"/>
        <v>-0.19999980926513672</v>
      </c>
    </row>
    <row r="37" spans="1:8" ht="15">
      <c r="A37" s="70">
        <v>899999230</v>
      </c>
      <c r="B37" s="71">
        <v>890115764.0666666</v>
      </c>
      <c r="C37" s="71">
        <v>890115765</v>
      </c>
      <c r="E37" s="76">
        <v>899999230</v>
      </c>
      <c r="F37" s="77">
        <v>890115764.0666666</v>
      </c>
      <c r="G37" s="77">
        <v>890115765</v>
      </c>
      <c r="H37" s="77">
        <f t="shared" si="0"/>
        <v>0.9333333969116211</v>
      </c>
    </row>
    <row r="38" spans="1:8" ht="15">
      <c r="A38" s="70">
        <v>800124023</v>
      </c>
      <c r="B38" s="71">
        <v>171714544</v>
      </c>
      <c r="C38" s="71">
        <v>171714544</v>
      </c>
      <c r="E38" s="76">
        <v>800124023</v>
      </c>
      <c r="F38" s="77">
        <v>171714544</v>
      </c>
      <c r="G38" s="77">
        <v>171714544</v>
      </c>
      <c r="H38" s="77">
        <f t="shared" si="0"/>
        <v>0</v>
      </c>
    </row>
    <row r="39" spans="1:8" ht="15">
      <c r="A39" s="70">
        <v>800247940</v>
      </c>
      <c r="B39" s="71">
        <v>122853105</v>
      </c>
      <c r="C39" s="71">
        <v>122853105</v>
      </c>
      <c r="E39" s="76">
        <v>800247940</v>
      </c>
      <c r="F39" s="77">
        <v>122853105</v>
      </c>
      <c r="G39" s="77">
        <v>122853105</v>
      </c>
      <c r="H39" s="77">
        <f t="shared" si="0"/>
        <v>0</v>
      </c>
    </row>
    <row r="40" spans="1:8" ht="15">
      <c r="A40" s="70">
        <v>860525148</v>
      </c>
      <c r="B40" s="71">
        <v>0</v>
      </c>
      <c r="C40" s="71"/>
      <c r="E40" s="76">
        <v>860525148</v>
      </c>
      <c r="F40" s="77">
        <v>0</v>
      </c>
      <c r="G40" s="77"/>
      <c r="H40" s="77">
        <f t="shared" si="0"/>
        <v>0</v>
      </c>
    </row>
    <row r="41" spans="1:8" ht="15">
      <c r="A41" s="70">
        <v>890802678</v>
      </c>
      <c r="B41" s="71">
        <v>128187289</v>
      </c>
      <c r="C41" s="71">
        <v>128187289</v>
      </c>
      <c r="E41" s="76">
        <v>890802678</v>
      </c>
      <c r="F41" s="77">
        <v>128187289</v>
      </c>
      <c r="G41" s="77">
        <v>128187289</v>
      </c>
      <c r="H41" s="77">
        <f t="shared" si="0"/>
        <v>0</v>
      </c>
    </row>
    <row r="42" spans="1:8" ht="15">
      <c r="A42" s="70">
        <v>890980134</v>
      </c>
      <c r="B42" s="71">
        <v>208672338</v>
      </c>
      <c r="C42" s="71">
        <v>208672338</v>
      </c>
      <c r="E42" s="76">
        <v>890980134</v>
      </c>
      <c r="F42" s="77">
        <v>208672338</v>
      </c>
      <c r="G42" s="77">
        <v>208672338</v>
      </c>
      <c r="H42" s="77">
        <f t="shared" si="0"/>
        <v>0</v>
      </c>
    </row>
    <row r="43" spans="1:8" ht="15">
      <c r="A43" s="70">
        <v>890980150</v>
      </c>
      <c r="B43" s="71">
        <v>128354046</v>
      </c>
      <c r="C43" s="71">
        <v>128354046</v>
      </c>
      <c r="E43" s="76">
        <v>890980150</v>
      </c>
      <c r="F43" s="77">
        <v>128354046</v>
      </c>
      <c r="G43" s="77">
        <v>128354046</v>
      </c>
      <c r="H43" s="77">
        <f t="shared" si="0"/>
        <v>0</v>
      </c>
    </row>
    <row r="44" spans="1:8" ht="15">
      <c r="A44" s="70">
        <v>891380033</v>
      </c>
      <c r="B44" s="71">
        <v>0</v>
      </c>
      <c r="C44" s="71"/>
      <c r="E44" s="76">
        <v>891380033</v>
      </c>
      <c r="F44" s="77">
        <v>0</v>
      </c>
      <c r="G44" s="77"/>
      <c r="H44" s="77">
        <f t="shared" si="0"/>
        <v>0</v>
      </c>
    </row>
    <row r="45" spans="1:8" ht="15">
      <c r="A45" s="70">
        <v>891500759</v>
      </c>
      <c r="B45" s="71">
        <v>262777234</v>
      </c>
      <c r="C45" s="71">
        <v>262777234</v>
      </c>
      <c r="E45" s="76">
        <v>891500759</v>
      </c>
      <c r="F45" s="77">
        <v>262777234</v>
      </c>
      <c r="G45" s="77">
        <v>262777234</v>
      </c>
      <c r="H45" s="77">
        <f t="shared" si="0"/>
        <v>0</v>
      </c>
    </row>
    <row r="46" spans="1:8" ht="15">
      <c r="A46" s="70">
        <v>891701932</v>
      </c>
      <c r="B46" s="71">
        <v>159276571</v>
      </c>
      <c r="C46" s="71">
        <v>159276571</v>
      </c>
      <c r="E46" s="76">
        <v>891701932</v>
      </c>
      <c r="F46" s="77">
        <v>159276571</v>
      </c>
      <c r="G46" s="77">
        <v>159276571</v>
      </c>
      <c r="H46" s="77">
        <f t="shared" si="0"/>
        <v>0</v>
      </c>
    </row>
    <row r="47" spans="1:8" ht="15">
      <c r="A47" s="70">
        <v>891800260</v>
      </c>
      <c r="B47" s="71">
        <v>393245961</v>
      </c>
      <c r="C47" s="71">
        <v>393245961</v>
      </c>
      <c r="E47" s="76">
        <v>891800260</v>
      </c>
      <c r="F47" s="77">
        <v>393245961</v>
      </c>
      <c r="G47" s="77">
        <v>393245961</v>
      </c>
      <c r="H47" s="77">
        <f t="shared" si="0"/>
        <v>0</v>
      </c>
    </row>
    <row r="48" spans="1:8" ht="15">
      <c r="A48" s="70">
        <v>802011065</v>
      </c>
      <c r="B48" s="71">
        <v>167905996</v>
      </c>
      <c r="C48" s="71">
        <v>167905996</v>
      </c>
      <c r="E48" s="76">
        <v>802011065</v>
      </c>
      <c r="F48" s="77">
        <v>167905996</v>
      </c>
      <c r="G48" s="77">
        <v>167905996</v>
      </c>
      <c r="H48" s="77">
        <f t="shared" si="0"/>
        <v>0</v>
      </c>
    </row>
    <row r="49" spans="1:8" ht="15">
      <c r="A49" s="70">
        <v>890480054</v>
      </c>
      <c r="B49" s="71">
        <v>207704043</v>
      </c>
      <c r="C49" s="71">
        <v>207704043</v>
      </c>
      <c r="E49" s="76">
        <v>890480054</v>
      </c>
      <c r="F49" s="77">
        <v>207704043</v>
      </c>
      <c r="G49" s="77">
        <v>207704043</v>
      </c>
      <c r="H49" s="77">
        <f t="shared" si="0"/>
        <v>0</v>
      </c>
    </row>
    <row r="50" spans="1:8" ht="15">
      <c r="A50" s="70">
        <v>890980153</v>
      </c>
      <c r="B50" s="71">
        <v>494392467</v>
      </c>
      <c r="C50" s="71">
        <v>494392467</v>
      </c>
      <c r="E50" s="76">
        <v>890980153</v>
      </c>
      <c r="F50" s="77">
        <v>494392467</v>
      </c>
      <c r="G50" s="77">
        <v>494392467</v>
      </c>
      <c r="H50" s="77">
        <f t="shared" si="0"/>
        <v>0</v>
      </c>
    </row>
    <row r="51" spans="1:8" ht="15">
      <c r="A51" s="70">
        <v>890980112</v>
      </c>
      <c r="B51" s="71">
        <v>0</v>
      </c>
      <c r="C51" s="71"/>
      <c r="E51" s="76">
        <v>890980112</v>
      </c>
      <c r="F51" s="77">
        <v>0</v>
      </c>
      <c r="G51" s="77"/>
      <c r="H51" s="77">
        <f t="shared" si="0"/>
        <v>0</v>
      </c>
    </row>
    <row r="52" spans="1:8" ht="15">
      <c r="A52" s="70">
        <v>890501578</v>
      </c>
      <c r="B52" s="71">
        <v>174590931</v>
      </c>
      <c r="C52" s="71">
        <v>174590931</v>
      </c>
      <c r="E52" s="76">
        <v>890501578</v>
      </c>
      <c r="F52" s="77">
        <v>174590931</v>
      </c>
      <c r="G52" s="77">
        <v>174590931</v>
      </c>
      <c r="H52" s="77">
        <f t="shared" si="0"/>
        <v>0</v>
      </c>
    </row>
    <row r="53" spans="1:8" ht="15">
      <c r="A53" s="70">
        <v>891902811</v>
      </c>
      <c r="B53" s="71">
        <v>222657248</v>
      </c>
      <c r="C53" s="71">
        <v>222657248</v>
      </c>
      <c r="E53" s="76">
        <v>891902811</v>
      </c>
      <c r="F53" s="77">
        <v>222657248</v>
      </c>
      <c r="G53" s="77">
        <v>222657248</v>
      </c>
      <c r="H53" s="77">
        <f t="shared" si="0"/>
        <v>0</v>
      </c>
    </row>
    <row r="54" spans="1:8" ht="30">
      <c r="A54" s="70" t="s">
        <v>187</v>
      </c>
      <c r="B54" s="75">
        <v>134547041593.86665</v>
      </c>
      <c r="C54" s="75">
        <v>134547046593</v>
      </c>
      <c r="E54" s="78" t="s">
        <v>187</v>
      </c>
      <c r="F54" s="79">
        <v>134547041593.86665</v>
      </c>
      <c r="G54" s="79">
        <v>134547046593</v>
      </c>
      <c r="H54" s="79">
        <f>SUM(H4:H53)</f>
        <v>4999.1333343833685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52">
      <selection activeCell="A1" sqref="A1:D98"/>
    </sheetView>
  </sheetViews>
  <sheetFormatPr defaultColWidth="11.421875" defaultRowHeight="15"/>
  <cols>
    <col min="4" max="4" width="13.7109375" style="0" bestFit="1" customWidth="1"/>
  </cols>
  <sheetData>
    <row r="1" spans="1:4" ht="15">
      <c r="A1" s="66" t="s">
        <v>182</v>
      </c>
      <c r="B1" s="66" t="s">
        <v>183</v>
      </c>
      <c r="C1" t="s">
        <v>199</v>
      </c>
      <c r="D1" t="s">
        <v>185</v>
      </c>
    </row>
    <row r="2" spans="1:3" ht="24.75">
      <c r="A2" s="72">
        <v>891680089</v>
      </c>
      <c r="B2" s="65" t="s">
        <v>166</v>
      </c>
      <c r="C2" s="67">
        <v>2193758049</v>
      </c>
    </row>
    <row r="3" spans="1:3" ht="33">
      <c r="A3" s="72">
        <v>800144829</v>
      </c>
      <c r="B3" s="65" t="s">
        <v>167</v>
      </c>
      <c r="C3" s="67">
        <v>999857319</v>
      </c>
    </row>
    <row r="4" spans="1:3" ht="16.5">
      <c r="A4" s="72">
        <v>890000432</v>
      </c>
      <c r="B4" s="65" t="s">
        <v>23</v>
      </c>
      <c r="C4" s="67">
        <v>2606980881</v>
      </c>
    </row>
    <row r="5" spans="1:3" ht="24.75">
      <c r="A5" s="72">
        <v>890201213</v>
      </c>
      <c r="B5" s="65" t="s">
        <v>168</v>
      </c>
      <c r="C5" s="67">
        <v>5978073926</v>
      </c>
    </row>
    <row r="6" spans="1:3" ht="16.5">
      <c r="A6" s="72">
        <v>890680062</v>
      </c>
      <c r="B6" s="65" t="s">
        <v>37</v>
      </c>
      <c r="C6" s="67">
        <v>667426010</v>
      </c>
    </row>
    <row r="7" spans="1:3" ht="16.5">
      <c r="A7" s="72">
        <v>890700640</v>
      </c>
      <c r="B7" s="65" t="s">
        <v>39</v>
      </c>
      <c r="C7" s="67">
        <v>2284664965</v>
      </c>
    </row>
    <row r="8" spans="1:3" ht="16.5">
      <c r="A8" s="72">
        <v>891190346</v>
      </c>
      <c r="B8" s="65" t="s">
        <v>55</v>
      </c>
      <c r="C8" s="67">
        <v>1274216882</v>
      </c>
    </row>
    <row r="9" spans="1:3" ht="16.5">
      <c r="A9" s="72">
        <v>835000300</v>
      </c>
      <c r="B9" s="65" t="s">
        <v>17</v>
      </c>
      <c r="C9" s="67">
        <v>665664483</v>
      </c>
    </row>
    <row r="10" spans="1:3" ht="24.75">
      <c r="A10" s="72">
        <v>800225340</v>
      </c>
      <c r="B10" s="65" t="s">
        <v>169</v>
      </c>
      <c r="C10" s="67">
        <v>594690060</v>
      </c>
    </row>
    <row r="11" spans="1:3" ht="16.5">
      <c r="A11" s="72">
        <v>800118954</v>
      </c>
      <c r="B11" s="65" t="s">
        <v>7</v>
      </c>
      <c r="C11" s="67">
        <v>3081333860</v>
      </c>
    </row>
    <row r="12" spans="1:3" ht="24.75">
      <c r="A12" s="72">
        <v>899999063</v>
      </c>
      <c r="B12" s="65" t="s">
        <v>170</v>
      </c>
      <c r="C12" s="67">
        <v>31948198810</v>
      </c>
    </row>
    <row r="13" spans="1:3" ht="24.75">
      <c r="A13" s="72">
        <v>891480035</v>
      </c>
      <c r="B13" s="65" t="s">
        <v>171</v>
      </c>
      <c r="C13" s="67">
        <v>4453714970</v>
      </c>
    </row>
    <row r="14" spans="1:3" ht="16.5">
      <c r="A14" s="72">
        <v>892000757</v>
      </c>
      <c r="B14" s="65" t="s">
        <v>75</v>
      </c>
      <c r="C14" s="67">
        <v>1428516765</v>
      </c>
    </row>
    <row r="15" spans="1:3" ht="16.5">
      <c r="A15" s="72">
        <v>890102257</v>
      </c>
      <c r="B15" s="65" t="s">
        <v>25</v>
      </c>
      <c r="C15" s="67">
        <v>5714972758</v>
      </c>
    </row>
    <row r="16" spans="1:3" ht="16.5">
      <c r="A16" s="72">
        <v>891780111</v>
      </c>
      <c r="B16" s="65" t="s">
        <v>172</v>
      </c>
      <c r="C16" s="67">
        <v>2426696944</v>
      </c>
    </row>
    <row r="17" spans="1:3" ht="16.5">
      <c r="A17" s="72">
        <v>890399010</v>
      </c>
      <c r="B17" s="65" t="s">
        <v>29</v>
      </c>
      <c r="C17" s="67">
        <v>11282915242</v>
      </c>
    </row>
    <row r="18" spans="1:3" ht="16.5">
      <c r="A18" s="72">
        <v>890980040</v>
      </c>
      <c r="B18" s="65" t="s">
        <v>46</v>
      </c>
      <c r="C18" s="67">
        <v>15018169355</v>
      </c>
    </row>
    <row r="19" spans="1:3" ht="33">
      <c r="A19" s="72">
        <v>899999230</v>
      </c>
      <c r="B19" s="65" t="s">
        <v>173</v>
      </c>
      <c r="C19" s="67">
        <v>890115765</v>
      </c>
    </row>
    <row r="20" spans="1:3" ht="33">
      <c r="A20" s="72">
        <v>860512780</v>
      </c>
      <c r="B20" s="65" t="s">
        <v>174</v>
      </c>
      <c r="C20" s="67">
        <v>2057708956</v>
      </c>
    </row>
    <row r="21" spans="1:3" ht="16.5">
      <c r="A21" s="72">
        <v>891500319</v>
      </c>
      <c r="B21" s="65" t="s">
        <v>61</v>
      </c>
      <c r="C21" s="67">
        <v>4994354320</v>
      </c>
    </row>
    <row r="22" spans="1:3" ht="16.5">
      <c r="A22" s="72">
        <v>890480123</v>
      </c>
      <c r="B22" s="65" t="s">
        <v>31</v>
      </c>
      <c r="C22" s="67">
        <v>3975869911</v>
      </c>
    </row>
    <row r="23" spans="1:3" ht="24.75">
      <c r="A23" s="72">
        <v>899999124</v>
      </c>
      <c r="B23" s="65" t="s">
        <v>175</v>
      </c>
      <c r="C23" s="67">
        <v>3155181017</v>
      </c>
    </row>
    <row r="24" spans="1:3" ht="16.5">
      <c r="A24" s="72">
        <v>890501510</v>
      </c>
      <c r="B24" s="65" t="s">
        <v>35</v>
      </c>
      <c r="C24" s="67">
        <v>1956264133</v>
      </c>
    </row>
    <row r="25" spans="1:3" ht="33">
      <c r="A25" s="72">
        <v>891800330</v>
      </c>
      <c r="B25" s="65" t="s">
        <v>176</v>
      </c>
      <c r="C25" s="67">
        <v>5987067065</v>
      </c>
    </row>
    <row r="26" spans="1:3" ht="16.5">
      <c r="A26" s="72">
        <v>890700906</v>
      </c>
      <c r="B26" s="65" t="s">
        <v>148</v>
      </c>
      <c r="C26" s="67">
        <v>63845174</v>
      </c>
    </row>
    <row r="27" spans="1:3" ht="24.75">
      <c r="A27" s="72">
        <v>891900853</v>
      </c>
      <c r="B27" s="65" t="s">
        <v>177</v>
      </c>
      <c r="C27" s="67">
        <v>118775968</v>
      </c>
    </row>
    <row r="28" spans="1:3" ht="16.5">
      <c r="A28" s="72">
        <v>890801063</v>
      </c>
      <c r="B28" s="65" t="s">
        <v>42</v>
      </c>
      <c r="C28" s="67">
        <v>3723281310</v>
      </c>
    </row>
    <row r="29" spans="1:3" ht="16.5">
      <c r="A29" s="72">
        <v>891080031</v>
      </c>
      <c r="B29" s="65" t="s">
        <v>178</v>
      </c>
      <c r="C29" s="67">
        <v>3746044367</v>
      </c>
    </row>
    <row r="30" spans="1:3" ht="16.5">
      <c r="A30" s="72">
        <v>892115029</v>
      </c>
      <c r="B30" s="65" t="s">
        <v>77</v>
      </c>
      <c r="C30" s="67">
        <v>1058188234</v>
      </c>
    </row>
    <row r="31" spans="1:3" ht="16.5">
      <c r="A31" s="72">
        <v>892200323</v>
      </c>
      <c r="B31" s="65" t="s">
        <v>79</v>
      </c>
      <c r="C31" s="67">
        <v>990421502</v>
      </c>
    </row>
    <row r="32" spans="1:3" ht="33">
      <c r="A32" s="72">
        <v>890500622</v>
      </c>
      <c r="B32" s="65" t="s">
        <v>179</v>
      </c>
      <c r="C32" s="67">
        <v>1707885039</v>
      </c>
    </row>
    <row r="33" spans="1:3" ht="49.5">
      <c r="A33" s="72">
        <v>800163130</v>
      </c>
      <c r="B33" s="65" t="s">
        <v>180</v>
      </c>
      <c r="C33" s="67">
        <v>681006381</v>
      </c>
    </row>
    <row r="34" spans="1:3" ht="24.75">
      <c r="A34" s="72">
        <v>892300285</v>
      </c>
      <c r="B34" s="65" t="s">
        <v>81</v>
      </c>
      <c r="C34" s="67">
        <v>1376653680</v>
      </c>
    </row>
    <row r="35" spans="1:3" ht="16.5">
      <c r="A35" s="72">
        <v>891180084</v>
      </c>
      <c r="B35" s="65" t="s">
        <v>181</v>
      </c>
      <c r="C35" s="67">
        <v>2602200719</v>
      </c>
    </row>
    <row r="36" spans="1:3" ht="33">
      <c r="A36" s="74">
        <v>802011065</v>
      </c>
      <c r="B36" s="74" t="s">
        <v>189</v>
      </c>
      <c r="C36" s="67">
        <v>167905996</v>
      </c>
    </row>
    <row r="37" spans="1:3" ht="16.5">
      <c r="A37" s="74">
        <v>890480054</v>
      </c>
      <c r="B37" s="74" t="s">
        <v>91</v>
      </c>
      <c r="C37" s="67">
        <v>207704043</v>
      </c>
    </row>
    <row r="38" spans="1:3" ht="41.25">
      <c r="A38" s="74">
        <v>890501578</v>
      </c>
      <c r="B38" s="74" t="s">
        <v>190</v>
      </c>
      <c r="C38" s="67">
        <v>174590931</v>
      </c>
    </row>
    <row r="39" spans="1:3" ht="41.25">
      <c r="A39" s="74">
        <v>890802678</v>
      </c>
      <c r="B39" s="74" t="s">
        <v>191</v>
      </c>
      <c r="C39" s="67">
        <v>128187289</v>
      </c>
    </row>
    <row r="40" spans="1:3" ht="33">
      <c r="A40" s="74">
        <v>890980153</v>
      </c>
      <c r="B40" s="74" t="s">
        <v>192</v>
      </c>
      <c r="C40" s="67">
        <v>494392467</v>
      </c>
    </row>
    <row r="41" spans="1:3" ht="49.5">
      <c r="A41" s="74">
        <v>891701932</v>
      </c>
      <c r="B41" s="74" t="s">
        <v>193</v>
      </c>
      <c r="C41" s="67">
        <v>159276571</v>
      </c>
    </row>
    <row r="42" spans="1:3" ht="41.25">
      <c r="A42" s="74">
        <v>891902811</v>
      </c>
      <c r="B42" s="74" t="s">
        <v>194</v>
      </c>
      <c r="C42" s="67">
        <v>222657248</v>
      </c>
    </row>
    <row r="43" spans="1:3" ht="33">
      <c r="A43" s="74">
        <v>800124023</v>
      </c>
      <c r="B43" s="74" t="s">
        <v>195</v>
      </c>
      <c r="C43" s="67">
        <v>171714544</v>
      </c>
    </row>
    <row r="44" spans="1:3" ht="24.75">
      <c r="A44" s="74">
        <v>800247940</v>
      </c>
      <c r="B44" s="74" t="s">
        <v>196</v>
      </c>
      <c r="C44" s="67">
        <v>122853105</v>
      </c>
    </row>
    <row r="45" spans="1:3" ht="16.5">
      <c r="A45" s="74">
        <v>890980134</v>
      </c>
      <c r="B45" s="74" t="s">
        <v>47</v>
      </c>
      <c r="C45" s="67">
        <v>208672338</v>
      </c>
    </row>
    <row r="46" spans="1:3" ht="41.25">
      <c r="A46" s="74">
        <v>890980150</v>
      </c>
      <c r="B46" s="74" t="s">
        <v>197</v>
      </c>
      <c r="C46" s="67">
        <v>128354046</v>
      </c>
    </row>
    <row r="47" spans="1:3" ht="16.5">
      <c r="A47" s="74">
        <v>891800260</v>
      </c>
      <c r="B47" s="74" t="s">
        <v>198</v>
      </c>
      <c r="C47" s="67">
        <v>393245961</v>
      </c>
    </row>
    <row r="48" spans="1:3" ht="16.5">
      <c r="A48" s="74">
        <v>891500759</v>
      </c>
      <c r="B48" s="74" t="s">
        <v>62</v>
      </c>
      <c r="C48" s="67">
        <v>262777234</v>
      </c>
    </row>
    <row r="49" spans="1:4" ht="15">
      <c r="A49" s="73">
        <v>800118954</v>
      </c>
      <c r="C49" s="68"/>
      <c r="D49" s="19">
        <v>3081333860.6</v>
      </c>
    </row>
    <row r="50" spans="1:4" ht="15">
      <c r="A50" s="73">
        <v>800124023</v>
      </c>
      <c r="D50" s="19">
        <v>171714544</v>
      </c>
    </row>
    <row r="51" spans="1:4" ht="15">
      <c r="A51" s="73">
        <v>800144829</v>
      </c>
      <c r="D51" s="19">
        <v>999857319.6666666</v>
      </c>
    </row>
    <row r="52" spans="1:4" ht="15">
      <c r="A52" s="73">
        <v>800163130</v>
      </c>
      <c r="D52" s="19">
        <v>681006381.7333333</v>
      </c>
    </row>
    <row r="53" spans="1:4" ht="15">
      <c r="A53" s="73">
        <v>800225340</v>
      </c>
      <c r="D53" s="19">
        <v>594690059.4666667</v>
      </c>
    </row>
    <row r="54" spans="1:4" ht="15">
      <c r="A54" s="73">
        <v>800247940</v>
      </c>
      <c r="D54" s="19">
        <v>122853105</v>
      </c>
    </row>
    <row r="55" spans="1:4" ht="15">
      <c r="A55" s="73">
        <v>835000300</v>
      </c>
      <c r="D55" s="19">
        <v>665664483</v>
      </c>
    </row>
    <row r="56" spans="1:4" ht="15">
      <c r="A56" s="73">
        <v>860512780</v>
      </c>
      <c r="D56" s="19">
        <v>2057708955.6666665</v>
      </c>
    </row>
    <row r="57" spans="1:4" ht="15">
      <c r="A57" s="73">
        <v>860525148</v>
      </c>
      <c r="D57" s="19">
        <v>0</v>
      </c>
    </row>
    <row r="58" spans="1:4" ht="15">
      <c r="A58" s="73">
        <v>890000432</v>
      </c>
      <c r="D58" s="19">
        <v>2606980881.666667</v>
      </c>
    </row>
    <row r="59" spans="1:4" ht="15">
      <c r="A59" s="73">
        <v>890102257</v>
      </c>
      <c r="D59" s="19">
        <v>5714972758.666666</v>
      </c>
    </row>
    <row r="60" spans="1:4" ht="15">
      <c r="A60" s="73">
        <v>890201213</v>
      </c>
      <c r="D60" s="19">
        <v>5978073925.933333</v>
      </c>
    </row>
    <row r="61" spans="1:4" ht="15">
      <c r="A61" s="73">
        <v>890399010</v>
      </c>
      <c r="D61" s="19">
        <v>11282915242.266666</v>
      </c>
    </row>
    <row r="62" spans="1:4" ht="15">
      <c r="A62" s="73">
        <v>890480123</v>
      </c>
      <c r="D62" s="19">
        <v>3975869910.666667</v>
      </c>
    </row>
    <row r="63" spans="1:4" ht="15">
      <c r="A63" s="73">
        <v>890500622</v>
      </c>
      <c r="D63" s="19">
        <v>1707885039.6666665</v>
      </c>
    </row>
    <row r="64" spans="1:4" ht="15">
      <c r="A64" s="73">
        <v>890501510</v>
      </c>
      <c r="D64" s="19">
        <v>1956264132.8666668</v>
      </c>
    </row>
    <row r="65" spans="1:4" ht="15">
      <c r="A65" s="73">
        <v>890680062</v>
      </c>
      <c r="D65" s="19">
        <v>667426010.1333333</v>
      </c>
    </row>
    <row r="66" spans="1:4" ht="15">
      <c r="A66" s="73">
        <v>890700640</v>
      </c>
      <c r="D66" s="19">
        <v>2284659965</v>
      </c>
    </row>
    <row r="67" spans="1:4" ht="15">
      <c r="A67" s="73">
        <v>890700906</v>
      </c>
      <c r="D67" s="19">
        <v>63845174</v>
      </c>
    </row>
    <row r="68" spans="1:4" ht="15">
      <c r="A68" s="73">
        <v>890801063</v>
      </c>
      <c r="D68" s="19">
        <v>3723281310.4666667</v>
      </c>
    </row>
    <row r="69" spans="1:4" ht="15">
      <c r="A69" s="73">
        <v>890802678</v>
      </c>
      <c r="D69" s="19">
        <v>128187289</v>
      </c>
    </row>
    <row r="70" spans="1:4" ht="15">
      <c r="A70" s="73">
        <v>890980040</v>
      </c>
      <c r="D70" s="19">
        <v>15018169354.866667</v>
      </c>
    </row>
    <row r="71" spans="1:4" ht="15">
      <c r="A71" s="73">
        <v>890980134</v>
      </c>
      <c r="D71" s="19">
        <v>208672338</v>
      </c>
    </row>
    <row r="72" spans="1:4" ht="15">
      <c r="A72" s="73">
        <v>890980150</v>
      </c>
      <c r="D72" s="19">
        <v>128354046</v>
      </c>
    </row>
    <row r="73" spans="1:4" ht="15">
      <c r="A73" s="73">
        <v>891080031</v>
      </c>
      <c r="D73" s="19">
        <v>3746044366.4</v>
      </c>
    </row>
    <row r="74" spans="1:4" ht="15">
      <c r="A74" s="73">
        <v>891180084</v>
      </c>
      <c r="D74" s="19">
        <v>2602200718.866667</v>
      </c>
    </row>
    <row r="75" spans="1:4" ht="15">
      <c r="A75" s="73">
        <v>891190346</v>
      </c>
      <c r="D75" s="19">
        <v>1274216882.2666667</v>
      </c>
    </row>
    <row r="76" spans="1:4" ht="15">
      <c r="A76" s="73">
        <v>891380033</v>
      </c>
      <c r="D76" s="19">
        <v>0</v>
      </c>
    </row>
    <row r="77" spans="1:4" ht="15">
      <c r="A77" s="73">
        <v>891480035</v>
      </c>
      <c r="D77" s="19">
        <v>4453714969.6</v>
      </c>
    </row>
    <row r="78" spans="1:4" ht="15">
      <c r="A78" s="73">
        <v>891500319</v>
      </c>
      <c r="D78" s="19">
        <v>4994354319.933333</v>
      </c>
    </row>
    <row r="79" spans="1:4" ht="15">
      <c r="A79" s="73">
        <v>891500759</v>
      </c>
      <c r="D79" s="19">
        <v>262777234</v>
      </c>
    </row>
    <row r="80" spans="1:4" ht="15">
      <c r="A80" s="73">
        <v>891680089</v>
      </c>
      <c r="D80" s="19">
        <v>2193758048.866667</v>
      </c>
    </row>
    <row r="81" spans="1:4" ht="15">
      <c r="A81" s="73">
        <v>891701932</v>
      </c>
      <c r="D81" s="19">
        <v>159276571</v>
      </c>
    </row>
    <row r="82" spans="1:4" ht="15">
      <c r="A82" s="73">
        <v>891780111</v>
      </c>
      <c r="D82" s="19">
        <v>2426696944</v>
      </c>
    </row>
    <row r="83" spans="1:4" ht="15">
      <c r="A83" s="73">
        <v>891800260</v>
      </c>
      <c r="D83" s="19">
        <v>393245961</v>
      </c>
    </row>
    <row r="84" spans="1:4" ht="15">
      <c r="A84" s="73">
        <v>891800330</v>
      </c>
      <c r="D84" s="19">
        <v>5987067065.333333</v>
      </c>
    </row>
    <row r="85" spans="1:4" ht="15">
      <c r="A85" s="73">
        <v>891900853</v>
      </c>
      <c r="D85" s="19">
        <v>118775967.26666667</v>
      </c>
    </row>
    <row r="86" spans="1:4" ht="15">
      <c r="A86" s="73">
        <v>892000757</v>
      </c>
      <c r="D86" s="19">
        <v>1428516765.6666667</v>
      </c>
    </row>
    <row r="87" spans="1:4" ht="15">
      <c r="A87" s="73">
        <v>892115029</v>
      </c>
      <c r="D87" s="19">
        <v>1058188233.8666667</v>
      </c>
    </row>
    <row r="88" spans="1:4" ht="15">
      <c r="A88" s="73">
        <v>892200323</v>
      </c>
      <c r="D88" s="19">
        <v>990421501.6666666</v>
      </c>
    </row>
    <row r="89" spans="1:4" ht="15">
      <c r="A89" s="73">
        <v>892300285</v>
      </c>
      <c r="D89" s="19">
        <v>1376653679.4666667</v>
      </c>
    </row>
    <row r="90" spans="1:4" ht="15">
      <c r="A90" s="73">
        <v>899999063</v>
      </c>
      <c r="D90" s="19">
        <v>31948198810.066666</v>
      </c>
    </row>
    <row r="91" spans="1:4" ht="15">
      <c r="A91" s="73">
        <v>899999124</v>
      </c>
      <c r="D91" s="19">
        <v>3155181017.2</v>
      </c>
    </row>
    <row r="92" spans="1:4" ht="15">
      <c r="A92" s="73">
        <v>899999230</v>
      </c>
      <c r="D92" s="19">
        <v>890115764.0666666</v>
      </c>
    </row>
    <row r="93" spans="1:4" ht="15">
      <c r="A93" s="73">
        <v>802011065</v>
      </c>
      <c r="D93" s="19">
        <v>167905996</v>
      </c>
    </row>
    <row r="94" spans="1:4" ht="15">
      <c r="A94" s="73">
        <v>890480054</v>
      </c>
      <c r="D94" s="19">
        <v>207704043</v>
      </c>
    </row>
    <row r="95" spans="1:4" ht="15">
      <c r="A95" s="73">
        <v>890980153</v>
      </c>
      <c r="D95" s="19">
        <v>494392467</v>
      </c>
    </row>
    <row r="96" spans="1:4" ht="15">
      <c r="A96" s="73">
        <v>890980112</v>
      </c>
      <c r="D96" s="19">
        <v>0</v>
      </c>
    </row>
    <row r="97" spans="1:4" ht="15">
      <c r="A97" s="73">
        <v>890501578</v>
      </c>
      <c r="D97" s="19">
        <v>174590931</v>
      </c>
    </row>
    <row r="98" spans="1:4" ht="15">
      <c r="A98" s="73">
        <v>891902811</v>
      </c>
      <c r="D98" s="19">
        <v>222657248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chormaza</cp:lastModifiedBy>
  <dcterms:created xsi:type="dcterms:W3CDTF">2012-01-13T14:38:35Z</dcterms:created>
  <dcterms:modified xsi:type="dcterms:W3CDTF">2012-05-23T20:26:47Z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