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12-diciembre/"/>
    </mc:Choice>
  </mc:AlternateContent>
  <xr:revisionPtr revIDLastSave="43" documentId="8_{A82366B4-6F33-4032-9FA6-3869A5D1B702}" xr6:coauthVersionLast="46" xr6:coauthVersionMax="46" xr10:uidLastSave="{9654FD67-E52E-4ECE-85F2-8C07D7E2DCF9}"/>
  <bookViews>
    <workbookView xWindow="-120" yWindow="-120" windowWidth="20730" windowHeight="1116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H12" i="8"/>
  <c r="E13" i="8"/>
  <c r="H13" i="8"/>
  <c r="E14" i="8"/>
  <c r="H14" i="8"/>
  <c r="I14" i="8" s="1"/>
  <c r="E15" i="8"/>
  <c r="H15" i="8"/>
  <c r="I15" i="8" s="1"/>
  <c r="E16" i="8"/>
  <c r="H16" i="8"/>
  <c r="E17" i="8"/>
  <c r="H17" i="8"/>
  <c r="E18" i="8"/>
  <c r="H18" i="8"/>
  <c r="E19" i="8"/>
  <c r="H19" i="8"/>
  <c r="E20" i="8"/>
  <c r="H20" i="8"/>
  <c r="E21" i="8"/>
  <c r="H21" i="8"/>
  <c r="I21" i="8" s="1"/>
  <c r="E22" i="8"/>
  <c r="H22" i="8"/>
  <c r="E23" i="8"/>
  <c r="H23" i="8"/>
  <c r="E24" i="8"/>
  <c r="H24" i="8"/>
  <c r="E25" i="8"/>
  <c r="H25" i="8"/>
  <c r="I25" i="8" s="1"/>
  <c r="E26" i="8"/>
  <c r="H26" i="8"/>
  <c r="I26" i="8" s="1"/>
  <c r="E27" i="8"/>
  <c r="H27" i="8"/>
  <c r="E28" i="8"/>
  <c r="H28" i="8"/>
  <c r="I28" i="8" s="1"/>
  <c r="E29" i="8"/>
  <c r="H29" i="8"/>
  <c r="I29" i="8" s="1"/>
  <c r="E30" i="8"/>
  <c r="H30" i="8"/>
  <c r="E31" i="8"/>
  <c r="H31" i="8"/>
  <c r="E32" i="8"/>
  <c r="H32" i="8"/>
  <c r="E33" i="8"/>
  <c r="H33" i="8"/>
  <c r="I33" i="8" s="1"/>
  <c r="E34" i="8"/>
  <c r="H34" i="8"/>
  <c r="I34" i="8" s="1"/>
  <c r="E35" i="8"/>
  <c r="H35" i="8"/>
  <c r="I35" i="8"/>
  <c r="E36" i="8"/>
  <c r="H36" i="8"/>
  <c r="I36" i="8" s="1"/>
  <c r="E37" i="8"/>
  <c r="H37" i="8"/>
  <c r="I37" i="8" s="1"/>
  <c r="E38" i="8"/>
  <c r="H38" i="8"/>
  <c r="E39" i="8"/>
  <c r="H39" i="8"/>
  <c r="E40" i="8"/>
  <c r="H40" i="8"/>
  <c r="E41" i="8"/>
  <c r="H41" i="8"/>
  <c r="I41" i="8" s="1"/>
  <c r="E42" i="8"/>
  <c r="H42" i="8"/>
  <c r="I42" i="8" s="1"/>
  <c r="E43" i="8"/>
  <c r="H43" i="8"/>
  <c r="E44" i="8"/>
  <c r="H44" i="8"/>
  <c r="I44" i="8" s="1"/>
  <c r="E45" i="8"/>
  <c r="H45" i="8"/>
  <c r="E46" i="8"/>
  <c r="I46" i="8" s="1"/>
  <c r="H46" i="8"/>
  <c r="E47" i="8"/>
  <c r="H47" i="8"/>
  <c r="I47" i="8" s="1"/>
  <c r="E48" i="8"/>
  <c r="H48" i="8"/>
  <c r="E49" i="8"/>
  <c r="H49" i="8"/>
  <c r="E50" i="8"/>
  <c r="H50" i="8"/>
  <c r="E51" i="8"/>
  <c r="H51" i="8"/>
  <c r="I51" i="8" s="1"/>
  <c r="E52" i="8"/>
  <c r="H52" i="8"/>
  <c r="E53" i="8"/>
  <c r="H53" i="8"/>
  <c r="E54" i="8"/>
  <c r="H54" i="8"/>
  <c r="E55" i="8"/>
  <c r="H55" i="8"/>
  <c r="I55" i="8" s="1"/>
  <c r="E56" i="8"/>
  <c r="H56" i="8"/>
  <c r="I56" i="8" s="1"/>
  <c r="E57" i="8"/>
  <c r="H57" i="8"/>
  <c r="E58" i="8"/>
  <c r="H58" i="8"/>
  <c r="I58" i="8" s="1"/>
  <c r="E59" i="8"/>
  <c r="I59" i="8" s="1"/>
  <c r="H59" i="8"/>
  <c r="E60" i="8"/>
  <c r="H60" i="8"/>
  <c r="E61" i="8"/>
  <c r="H61" i="8"/>
  <c r="E62" i="8"/>
  <c r="H62" i="8"/>
  <c r="E63" i="8"/>
  <c r="H63" i="8"/>
  <c r="I63" i="8" s="1"/>
  <c r="E64" i="8"/>
  <c r="H64" i="8"/>
  <c r="I64" i="8" s="1"/>
  <c r="E65" i="8"/>
  <c r="H65" i="8"/>
  <c r="E66" i="8"/>
  <c r="H66" i="8"/>
  <c r="E67" i="8"/>
  <c r="I67" i="8" s="1"/>
  <c r="H67" i="8"/>
  <c r="E68" i="8"/>
  <c r="H68" i="8"/>
  <c r="E69" i="8"/>
  <c r="H69" i="8"/>
  <c r="E70" i="8"/>
  <c r="H70" i="8"/>
  <c r="E71" i="8"/>
  <c r="H71" i="8"/>
  <c r="I71" i="8" s="1"/>
  <c r="E72" i="8"/>
  <c r="H72" i="8"/>
  <c r="I72" i="8" s="1"/>
  <c r="E73" i="8"/>
  <c r="H73" i="8"/>
  <c r="E74" i="8"/>
  <c r="H74" i="8"/>
  <c r="I74" i="8" s="1"/>
  <c r="H11" i="8"/>
  <c r="E11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E1050" i="9" l="1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11" i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<sst xmlns="http://schemas.openxmlformats.org/spreadsheetml/2006/main" count="2268" uniqueCount="1102">
  <si>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</si>
  <si>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</si>
  <si>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</si>
  <si>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</si>
  <si>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</si>
  <si>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</si>
  <si>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</si>
  <si>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</si>
  <si>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</si>
  <si>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</si>
  <si>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</si>
  <si>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</si>
  <si>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</si>
  <si>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</si>
  <si>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</si>
  <si>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</si>
  <si>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</si>
  <si>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</si>
  <si>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</si>
  <si>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</si>
  <si>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</si>
  <si>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</si>
  <si>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</si>
  <si>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</si>
  <si>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</si>
  <si>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</si>
  <si>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</si>
  <si>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</si>
  <si>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</si>
  <si>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</si>
  <si>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</si>
  <si>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</si>
  <si>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</si>
  <si>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</si>
  <si>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</si>
  <si>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</si>
  <si>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</si>
  <si>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</si>
  <si>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</si>
  <si>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</si>
  <si>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</si>
  <si>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</si>
  <si>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</si>
  <si>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</si>
  <si>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</si>
  <si>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</si>
  <si>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</si>
  <si>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</si>
  <si>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</si>
  <si>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</si>
  <si>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</si>
  <si>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</si>
  <si>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</si>
  <si>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</si>
  <si>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</si>
  <si>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</si>
  <si>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</si>
  <si>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</si>
  <si>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</si>
  <si>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</si>
  <si>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</si>
  <si>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</si>
  <si>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</si>
  <si>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</si>
  <si>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</si>
  <si>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</si>
  <si>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</si>
  <si>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</si>
  <si>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</si>
  <si>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</si>
  <si>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</si>
  <si>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</si>
  <si>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</si>
  <si>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</si>
  <si>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</si>
  <si>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</si>
  <si>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</si>
  <si>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</si>
  <si>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</si>
  <si>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</si>
  <si>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</si>
  <si>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</si>
  <si>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</si>
  <si>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</si>
  <si>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</si>
  <si>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</si>
  <si>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</si>
  <si>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</si>
  <si>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</si>
  <si>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</si>
  <si>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</si>
  <si>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</si>
  <si>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</si>
  <si>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</si>
  <si>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</si>
  <si>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</si>
  <si>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</si>
  <si>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</si>
  <si>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</si>
  <si>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</si>
  <si>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</si>
  <si>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</si>
  <si>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</si>
  <si>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</si>
  <si>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</si>
  <si>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</si>
  <si>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</si>
  <si>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</si>
  <si>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</si>
  <si>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</si>
  <si>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</si>
  <si>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</si>
  <si>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</si>
  <si>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</si>
  <si>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</si>
  <si>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</si>
  <si>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</si>
  <si>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</si>
  <si>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</si>
  <si>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</si>
  <si>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</si>
  <si>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</si>
  <si>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</si>
  <si>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</si>
  <si>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</si>
  <si>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</si>
  <si>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</si>
  <si>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</si>
  <si>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</si>
  <si>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</si>
  <si>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</si>
  <si>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</si>
  <si>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</si>
  <si>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</si>
  <si>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</si>
  <si>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</si>
  <si>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</si>
  <si>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</si>
  <si>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</si>
  <si>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</si>
  <si>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</si>
  <si>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</si>
  <si>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</si>
  <si>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</si>
  <si>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</si>
  <si>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</si>
  <si>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</si>
  <si>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</si>
  <si>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</si>
  <si>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</si>
  <si>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</si>
  <si>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</si>
  <si>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</si>
  <si>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</si>
  <si>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</si>
  <si>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</si>
  <si>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</si>
  <si>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</si>
  <si>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</si>
  <si>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</si>
  <si>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</si>
  <si>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</si>
  <si>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</si>
  <si>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</si>
  <si>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</si>
  <si>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</si>
  <si>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</si>
  <si>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</si>
  <si>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</si>
  <si>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</si>
  <si>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</si>
  <si>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</si>
  <si>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</si>
  <si>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</si>
  <si>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</si>
  <si>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</si>
  <si>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</si>
  <si>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</si>
  <si>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</si>
  <si>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</si>
  <si>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</si>
  <si>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</si>
  <si>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</si>
  <si>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</si>
  <si>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</si>
  <si>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</si>
  <si>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</si>
  <si>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</si>
  <si>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</si>
  <si>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</si>
  <si>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</si>
  <si>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</si>
  <si>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</si>
  <si>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</si>
  <si>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</si>
  <si>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</si>
  <si>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</si>
  <si>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</si>
  <si>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</si>
  <si>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</si>
  <si>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</si>
  <si>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</si>
  <si>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</si>
  <si>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</si>
  <si>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</si>
  <si>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</si>
  <si>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</si>
  <si>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</si>
  <si>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</si>
  <si>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</si>
  <si>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</si>
  <si>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</si>
  <si>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</si>
  <si>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</si>
  <si>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</si>
  <si>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</si>
  <si>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</si>
  <si>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</si>
  <si>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</si>
  <si>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</si>
  <si>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</si>
  <si>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</si>
  <si>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</si>
  <si>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</si>
  <si>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</si>
  <si>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</si>
  <si>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</si>
  <si>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</si>
  <si>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</si>
  <si>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</si>
  <si>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</si>
  <si>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</si>
  <si>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</si>
  <si>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</si>
  <si>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</si>
  <si>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</si>
  <si>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</si>
  <si>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</si>
  <si>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</si>
  <si>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</si>
  <si>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</si>
  <si>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</si>
  <si>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</si>
  <si>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</si>
  <si>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</si>
  <si>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</si>
  <si>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</si>
  <si>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</si>
  <si>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</si>
  <si>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</si>
  <si>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</si>
  <si>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</si>
  <si>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</si>
  <si>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</si>
  <si>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</si>
  <si>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</si>
  <si>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</si>
  <si>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</si>
  <si>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</si>
  <si>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</si>
  <si>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</si>
  <si>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</si>
  <si>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</si>
  <si>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</si>
  <si>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</si>
  <si>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</si>
  <si>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</si>
  <si>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</si>
  <si>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</si>
  <si>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</si>
  <si>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</si>
  <si>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</si>
  <si>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</si>
  <si>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</si>
  <si>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</si>
  <si>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</si>
  <si>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</si>
  <si>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</si>
  <si>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</si>
  <si>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</si>
  <si>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</si>
  <si>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</si>
  <si>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</si>
  <si>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</si>
  <si>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</si>
  <si>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</si>
  <si>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</si>
  <si>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</si>
  <si>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</si>
  <si>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</si>
  <si>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</si>
  <si>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</si>
  <si>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</si>
  <si>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</si>
  <si>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</si>
  <si>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</si>
  <si>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</si>
  <si>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</si>
  <si>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</si>
  <si>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</si>
  <si>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</si>
  <si>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</si>
  <si>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</si>
  <si>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</si>
  <si>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</si>
  <si>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</si>
  <si>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</si>
  <si>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</si>
  <si>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</si>
  <si>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</si>
  <si>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</si>
  <si>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</si>
  <si>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</si>
  <si>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</si>
  <si>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</si>
  <si>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</si>
  <si>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</si>
  <si>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</si>
  <si>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</si>
  <si>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</si>
  <si>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</si>
  <si>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</si>
  <si>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</si>
  <si>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</si>
  <si>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</si>
  <si>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</si>
  <si>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</si>
  <si>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</si>
  <si>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</si>
  <si>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</si>
  <si>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</si>
  <si>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</si>
  <si>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</si>
  <si>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</si>
  <si>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</si>
  <si>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</si>
  <si>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</si>
  <si>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</si>
  <si>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</si>
  <si>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</si>
  <si>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</si>
  <si>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</si>
  <si>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</si>
  <si>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</si>
  <si>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</si>
  <si>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</si>
  <si>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</si>
  <si>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</si>
  <si>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</si>
  <si>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</si>
  <si>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</si>
  <si>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</si>
  <si>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</si>
  <si>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</si>
  <si>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</si>
  <si>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</si>
  <si>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</si>
  <si>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</si>
  <si>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</si>
  <si>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</si>
  <si>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</si>
  <si>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</si>
  <si>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</si>
  <si>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</si>
  <si>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</si>
  <si>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</si>
  <si>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</si>
  <si>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</si>
  <si>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</si>
  <si>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</si>
  <si>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</si>
  <si>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</si>
  <si>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</si>
  <si>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</si>
  <si>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</si>
  <si>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</si>
  <si>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</si>
  <si>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</si>
  <si>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</si>
  <si>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</si>
  <si>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</si>
  <si>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</si>
  <si>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</si>
  <si>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</si>
  <si>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</si>
  <si>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</si>
  <si>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</si>
  <si>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</si>
  <si>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</si>
  <si>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</si>
  <si>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</si>
  <si>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</si>
  <si>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</si>
  <si>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</si>
  <si>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</si>
  <si>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</si>
  <si>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</si>
  <si>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</si>
  <si>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</si>
  <si>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</si>
  <si>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</si>
  <si>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</si>
  <si>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</si>
  <si>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</si>
  <si>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</si>
  <si>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</si>
  <si>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</si>
  <si>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</si>
  <si>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</si>
  <si>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</si>
  <si>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</si>
  <si>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</si>
  <si>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</si>
  <si>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</si>
  <si>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</si>
  <si>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</si>
  <si>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</si>
  <si>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</si>
  <si>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</si>
  <si>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</si>
  <si>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</si>
  <si>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</si>
  <si>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</si>
  <si>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</si>
  <si>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</si>
  <si>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</si>
  <si>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</si>
  <si>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</si>
  <si>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</si>
  <si>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</si>
  <si>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</si>
  <si>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</si>
  <si>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</si>
  <si>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</si>
  <si>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</si>
  <si>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</si>
  <si>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</si>
  <si>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</si>
  <si>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</si>
  <si>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</si>
  <si>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</si>
  <si>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</si>
  <si>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</si>
  <si>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</si>
  <si>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</si>
  <si>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</si>
  <si>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</si>
  <si>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</si>
  <si>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</si>
  <si>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</si>
  <si>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</si>
  <si>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</si>
  <si>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</si>
  <si>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</si>
  <si>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</si>
  <si>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</si>
  <si>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</si>
  <si>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</si>
  <si>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</si>
  <si>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</si>
  <si>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</si>
  <si>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</si>
  <si>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</si>
  <si>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</si>
  <si>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</si>
  <si>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</si>
  <si>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</si>
  <si>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</si>
  <si>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</si>
  <si>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</si>
  <si>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</si>
  <si>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</si>
  <si>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</si>
  <si>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</si>
  <si>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</si>
  <si>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</si>
  <si>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</si>
  <si>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</si>
  <si>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</si>
  <si>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</si>
  <si>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</si>
  <si>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</si>
  <si>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</si>
  <si>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</si>
  <si>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</si>
  <si>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</si>
  <si>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</si>
  <si>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</si>
  <si>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</si>
  <si>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</si>
  <si>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</si>
  <si>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</si>
  <si>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</si>
  <si>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</si>
  <si>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</si>
  <si>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</si>
  <si>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</si>
  <si>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</si>
  <si>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</si>
  <si>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</si>
  <si>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</si>
  <si>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</si>
  <si>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</si>
  <si>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</si>
  <si>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</si>
  <si>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</si>
  <si>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</si>
  <si>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</si>
  <si>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</si>
  <si>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</si>
  <si>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</si>
  <si>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</si>
  <si>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</si>
  <si>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</si>
  <si>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</si>
  <si>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</si>
  <si>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</si>
  <si>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</si>
  <si>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</si>
  <si>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</si>
  <si>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</si>
  <si>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</si>
  <si>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</si>
  <si>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</si>
  <si>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</si>
  <si>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</si>
  <si>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</si>
  <si>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</si>
  <si>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</si>
  <si>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</si>
  <si>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</si>
  <si>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</si>
  <si>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</si>
  <si>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</si>
  <si>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</si>
  <si>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</si>
  <si>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</si>
  <si>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</si>
  <si>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</si>
  <si>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</si>
  <si>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</si>
  <si>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</si>
  <si>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</si>
  <si>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</si>
  <si>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</si>
  <si>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</si>
  <si>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</si>
  <si>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</si>
  <si>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</si>
  <si>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</si>
  <si>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</si>
  <si>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</si>
  <si>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</si>
  <si>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</si>
  <si>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</si>
  <si>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</si>
  <si>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</si>
  <si>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</si>
  <si>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</si>
  <si>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</si>
  <si>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</si>
  <si>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</si>
  <si>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</si>
  <si>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</si>
  <si>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</si>
  <si>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</si>
  <si>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</si>
  <si>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</si>
  <si>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</si>
  <si>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</si>
  <si>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</si>
  <si>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</si>
  <si>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</si>
  <si>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</si>
  <si>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</si>
  <si>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</si>
  <si>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</si>
  <si>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</si>
  <si>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</si>
  <si>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</si>
  <si>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</si>
  <si>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</si>
  <si>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</si>
  <si>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</si>
  <si>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</si>
  <si>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</si>
  <si>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</si>
  <si>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</si>
  <si>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</si>
  <si>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</si>
  <si>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</si>
  <si>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</si>
  <si>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</si>
  <si>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</si>
  <si>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</si>
  <si>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</si>
  <si>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</si>
  <si>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</si>
  <si>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</si>
  <si>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</si>
  <si>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</si>
  <si>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</si>
  <si>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</si>
  <si>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</si>
  <si>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</si>
  <si>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</si>
  <si>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</si>
  <si>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</si>
  <si>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</si>
  <si>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</si>
  <si>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</si>
  <si>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</si>
  <si>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</si>
  <si>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</si>
  <si>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</si>
  <si>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</si>
  <si>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</si>
  <si>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</si>
  <si>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</si>
  <si>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</si>
  <si>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</si>
  <si>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</si>
  <si>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</si>
  <si>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</si>
  <si>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</si>
  <si>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</si>
  <si>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</si>
  <si>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</si>
  <si>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</si>
  <si>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</si>
  <si>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</si>
  <si>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</si>
  <si>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</si>
  <si>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</si>
  <si>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</si>
  <si>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</si>
  <si>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</si>
  <si>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</si>
  <si>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</si>
  <si>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</si>
  <si>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</si>
  <si>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</si>
  <si>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</si>
  <si>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</si>
  <si>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</si>
  <si>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</si>
  <si>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</si>
  <si>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</si>
  <si>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</si>
  <si>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</si>
  <si>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</si>
  <si>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</si>
  <si>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</si>
  <si>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</si>
  <si>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</si>
  <si>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</si>
  <si>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</si>
  <si>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</si>
  <si>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</si>
  <si>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</si>
  <si>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</si>
  <si>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</si>
  <si>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</si>
  <si>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</si>
  <si>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</si>
  <si>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</si>
  <si>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</si>
  <si>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</si>
  <si>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</si>
  <si>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</si>
  <si>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</si>
  <si>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</si>
  <si>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</si>
  <si>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</si>
  <si>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</si>
  <si>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</si>
  <si>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</si>
  <si>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</si>
  <si>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</si>
  <si>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</si>
  <si>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</si>
  <si>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</si>
  <si>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</si>
  <si>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</si>
  <si>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</si>
  <si>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</si>
  <si>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</si>
  <si>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</si>
  <si>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</si>
  <si>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</si>
  <si>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</si>
  <si>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</si>
  <si>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</si>
  <si>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</si>
  <si>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</si>
  <si>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</si>
  <si>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</si>
  <si>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</si>
  <si>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</si>
  <si>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</si>
  <si>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</si>
  <si>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</si>
  <si>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</si>
  <si>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</si>
  <si>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</si>
  <si>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</si>
  <si>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</si>
  <si>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</si>
  <si>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</si>
  <si>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</si>
  <si>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</si>
  <si>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</si>
  <si>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</si>
  <si>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</si>
  <si>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</si>
  <si>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</si>
  <si>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</si>
  <si>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</si>
  <si>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</si>
  <si>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</si>
  <si>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</si>
  <si>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</si>
  <si>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</si>
  <si>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</si>
  <si>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</si>
  <si>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</si>
  <si>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</si>
  <si>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</si>
  <si>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</si>
  <si>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</si>
  <si>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</si>
  <si>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</si>
  <si>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</si>
  <si>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</si>
  <si>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</si>
  <si>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</si>
  <si>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</si>
  <si>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</si>
  <si>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</si>
  <si>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</si>
  <si>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</si>
  <si>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</si>
  <si>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</si>
  <si>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</si>
  <si>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</si>
  <si>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</si>
  <si>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</si>
  <si>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</si>
  <si>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</si>
  <si>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</si>
  <si>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</si>
  <si>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</si>
  <si>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</si>
  <si>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</si>
  <si>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</si>
  <si>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</si>
  <si>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</si>
  <si>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</si>
  <si>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</si>
  <si>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</si>
  <si>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</si>
  <si>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</si>
  <si>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</si>
  <si>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</si>
  <si>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</si>
  <si>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</si>
  <si>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</si>
  <si>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</si>
  <si>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</si>
  <si>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</si>
  <si>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</si>
  <si>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</si>
  <si>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</si>
  <si>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</si>
  <si>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</si>
  <si>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</si>
  <si>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</si>
  <si>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</si>
  <si>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</si>
  <si>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</si>
  <si>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</si>
  <si>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</si>
  <si>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</si>
  <si>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</si>
  <si>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</si>
  <si>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</si>
  <si>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</si>
  <si>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</si>
  <si>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</si>
  <si>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</si>
  <si>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</si>
  <si>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</si>
  <si>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</si>
  <si>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</si>
  <si>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</si>
  <si>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</si>
  <si>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</si>
  <si>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</si>
  <si>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</si>
  <si>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</si>
  <si>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</si>
  <si>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</si>
  <si>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</si>
  <si>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</si>
  <si>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</si>
  <si>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</si>
  <si>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</si>
  <si>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</si>
  <si>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</si>
  <si>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</si>
  <si>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</si>
  <si>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</si>
  <si>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</si>
  <si>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</si>
  <si>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</si>
  <si>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</si>
  <si>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</si>
  <si>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</si>
  <si>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</si>
  <si>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</si>
  <si>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</si>
  <si>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</si>
  <si>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</si>
  <si>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</si>
  <si>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</si>
  <si>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</si>
  <si>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</si>
  <si>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</si>
  <si>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</si>
  <si>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</si>
  <si>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</si>
  <si>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</si>
  <si>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</si>
  <si>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</si>
  <si>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</si>
  <si>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</si>
  <si>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</si>
  <si>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</si>
  <si>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</si>
  <si>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</si>
  <si>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</si>
  <si>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</si>
  <si>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</si>
  <si>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</si>
  <si>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</si>
  <si>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</si>
  <si>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</si>
  <si>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</si>
  <si>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</si>
  <si>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</si>
  <si>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</si>
  <si>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</si>
  <si>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</si>
  <si>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</si>
  <si>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</si>
  <si>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</si>
  <si>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</si>
  <si>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</si>
  <si>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</si>
  <si>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</si>
  <si>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</si>
  <si>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</si>
  <si>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</si>
  <si>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</si>
  <si>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</si>
  <si>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</si>
  <si>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</si>
  <si>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</si>
  <si>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</si>
  <si>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</si>
  <si>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</si>
  <si>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</si>
  <si>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</si>
  <si>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</si>
  <si>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</si>
  <si>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</si>
  <si>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</si>
  <si>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</si>
  <si>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</si>
  <si>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</si>
  <si>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</si>
  <si>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</si>
  <si>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</si>
  <si>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</si>
  <si>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</si>
  <si>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</si>
  <si>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</si>
  <si>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</si>
  <si>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</si>
  <si>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</si>
  <si>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</si>
  <si>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</si>
  <si>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</si>
  <si>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</si>
  <si>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</si>
  <si>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</si>
  <si>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</si>
  <si>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</si>
  <si>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</si>
  <si>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</si>
  <si>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</si>
  <si>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</si>
  <si>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</si>
  <si>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</si>
  <si>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</si>
  <si>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</si>
  <si>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</si>
  <si>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</si>
  <si>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</si>
  <si>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</si>
  <si>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</si>
  <si>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</si>
  <si>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</si>
  <si>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</si>
  <si>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</si>
  <si>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</si>
  <si>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</si>
  <si>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</si>
  <si>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</si>
  <si>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</si>
  <si>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</si>
  <si>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</si>
  <si>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</si>
  <si>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</si>
  <si>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</si>
  <si>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</si>
  <si>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</si>
  <si>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</si>
  <si>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</si>
  <si>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</si>
  <si>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</si>
  <si>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</si>
  <si>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</si>
  <si>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</si>
  <si>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</si>
  <si>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</si>
  <si>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</si>
  <si>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</si>
  <si>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</si>
  <si>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</si>
  <si>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</si>
  <si>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</si>
  <si>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</si>
  <si>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</si>
  <si>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</si>
  <si>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</si>
  <si>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</si>
  <si>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</si>
  <si>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</si>
  <si>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</si>
  <si>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</si>
  <si>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</si>
  <si>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</si>
  <si>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</si>
  <si>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</si>
  <si>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</si>
  <si>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</si>
  <si>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</si>
  <si>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</si>
  <si>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</si>
  <si>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</si>
  <si>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</si>
  <si>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</si>
  <si>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</si>
  <si>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</si>
  <si>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</si>
  <si>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</si>
  <si>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</si>
  <si>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</si>
  <si>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</si>
  <si>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</si>
  <si>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</si>
  <si>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</si>
  <si>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</si>
  <si>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</si>
  <si>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</si>
  <si>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</si>
  <si>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</si>
  <si>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</si>
  <si>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</si>
  <si>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</si>
  <si>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</si>
  <si>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</si>
  <si>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</si>
  <si>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</si>
  <si>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</si>
  <si>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</si>
  <si>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</si>
  <si>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</si>
  <si>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</si>
  <si>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</si>
  <si>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</si>
  <si>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</si>
  <si>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</si>
  <si>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</si>
  <si>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</si>
  <si>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</si>
  <si>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</si>
  <si>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</si>
  <si>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</si>
  <si>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</si>
  <si>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</si>
  <si>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</si>
  <si>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</si>
  <si>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</si>
  <si>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</si>
  <si>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</si>
  <si>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</si>
  <si>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</si>
  <si>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</si>
  <si>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</si>
  <si>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</si>
  <si>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</si>
  <si>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</si>
  <si>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</si>
  <si>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</si>
  <si>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</si>
  <si>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</si>
  <si>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</si>
  <si>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</si>
  <si>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</si>
  <si>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</si>
  <si>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</si>
  <si>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</si>
  <si>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</si>
  <si>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</si>
  <si>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</si>
  <si>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</si>
  <si>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</si>
  <si>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</si>
  <si>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</si>
  <si>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</si>
  <si>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</si>
  <si>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</si>
  <si>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</si>
  <si>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</si>
  <si>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</si>
  <si>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</si>
  <si>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</si>
  <si>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</si>
  <si>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</si>
  <si>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</si>
  <si>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</si>
  <si>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</si>
  <si>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</si>
  <si>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</si>
  <si>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</si>
  <si>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</si>
  <si>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</si>
  <si>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</si>
  <si>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</si>
  <si>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</si>
  <si>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</si>
  <si>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</si>
  <si>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</si>
  <si>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</si>
  <si>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</si>
  <si>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</si>
  <si>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</si>
  <si>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</si>
  <si>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</si>
  <si>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</si>
  <si>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</si>
  <si>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</si>
  <si>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</si>
  <si>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</si>
  <si>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</si>
  <si>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</si>
  <si>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</si>
  <si>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</si>
  <si>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</si>
  <si>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</si>
  <si>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</si>
  <si>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</si>
  <si>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</si>
  <si>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</si>
  <si>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</si>
  <si>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</si>
  <si>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</si>
  <si>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</si>
  <si>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</si>
  <si>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</si>
  <si>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</si>
  <si>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</si>
  <si>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</si>
  <si>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</si>
  <si>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</si>
  <si>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</si>
  <si>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</si>
  <si>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</si>
  <si>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</si>
  <si>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</si>
  <si>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</si>
  <si>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</si>
  <si>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</si>
  <si>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</si>
  <si>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</si>
  <si>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</si>
  <si>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>DEPARTAMENTOS - PAC DICIEMBRE-2021</t>
  </si>
  <si>
    <t>DISTRITOS Y MUNICIPIOS CERTIFICADOS - PAC DICIEMBRE-2021</t>
  </si>
  <si>
    <t>MUNICIPIOS  NO CERTIFICADOS - PAC DICIEMBR CALIDAD MATRÍCULA</t>
  </si>
  <si>
    <t>RESUMEN GIRO DICIEMBRE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</si>
</sst>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6" fontId="0" fillId="0" borderId="0" xfId="1" applyFont="1" applyBorder="1"/>
    <xf numFmtId="166" fontId="0" fillId="0" borderId="0" xfId="0" applyNumberFormat="1" applyBorder="1"/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29" activePane="bottomRight" state="frozen"/>
      <selection pane="topRight" activeCell="D1" sqref="D1"/>
      <selection pane="bottomLeft" activeCell="A10" sqref="A10"/>
      <selection pane="bottomRight" activeCell="C35" sqref="C35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5703125" style="16" customWidth="1"/>
    <col min="4" max="4" width="19.28515625" style="16" customWidth="1"/>
    <col min="5" max="5" width="21" style="16" customWidth="1"/>
    <col min="6" max="6" width="20.42578125" style="16" customWidth="1"/>
    <col min="7" max="7" width="18.42578125" style="16" customWidth="1"/>
    <col min="8" max="8" width="20" style="16" customWidth="1"/>
    <col min="9" max="9" width="24.85546875" style="16" customWidth="1"/>
    <col min="10" max="10" width="18.5703125" style="1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3"/>
      <c r="K4" s="13"/>
    </row>
    <row r="5" spans="1:11" ht="22.9" customHeight="1" x14ac:dyDescent="0.3">
      <c r="A5" s="122" t="s">
        <v>1098</v>
      </c>
      <c r="B5" s="122"/>
      <c r="C5" s="122"/>
      <c r="D5" s="122"/>
      <c r="E5" s="122"/>
      <c r="F5" s="122"/>
      <c r="G5" s="122"/>
      <c r="H5" s="122"/>
      <c r="I5" s="122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92"/>
      <c r="B7" s="92"/>
      <c r="C7" s="120" t="s">
        <v>1085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5" customFormat="1" ht="41.25" customHeight="1" x14ac:dyDescent="0.2">
      <c r="A8" s="123" t="s">
        <v>115</v>
      </c>
      <c r="B8" s="123" t="s">
        <v>1</v>
      </c>
      <c r="C8" s="118" t="s">
        <v>1086</v>
      </c>
      <c r="D8" s="118"/>
      <c r="E8" s="118"/>
      <c r="F8" s="119" t="s">
        <v>1088</v>
      </c>
      <c r="G8" s="119"/>
      <c r="H8" s="119"/>
      <c r="I8" s="121" t="s">
        <v>1069</v>
      </c>
      <c r="J8" s="117"/>
      <c r="K8" s="114"/>
    </row>
    <row r="9" spans="1:11" ht="41.25" customHeight="1" x14ac:dyDescent="0.2">
      <c r="A9" s="123"/>
      <c r="B9" s="123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1"/>
      <c r="J9" s="117"/>
      <c r="K9" s="115"/>
    </row>
    <row r="10" spans="1:11" ht="21" customHeight="1" x14ac:dyDescent="0.2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x14ac:dyDescent="0.2">
      <c r="A11" s="97">
        <v>91</v>
      </c>
      <c r="B11" s="61" t="s">
        <v>20</v>
      </c>
      <c r="C11" s="83">
        <v>3386716441</v>
      </c>
      <c r="D11" s="83">
        <v>3122671304</v>
      </c>
      <c r="E11" s="83">
        <f>SUM(C11:D11)</f>
        <v>6509387745</v>
      </c>
      <c r="F11" s="83">
        <v>861737451</v>
      </c>
      <c r="G11" s="83">
        <v>269932311</v>
      </c>
      <c r="H11" s="83">
        <f>SUM(F11:G11)</f>
        <v>1131669762</v>
      </c>
      <c r="I11" s="83">
        <f>+H11+E11</f>
        <v>7641057507</v>
      </c>
      <c r="J11" s="83"/>
      <c r="K11" s="83"/>
    </row>
    <row r="12" spans="1:11" s="5" customFormat="1" x14ac:dyDescent="0.2">
      <c r="A12" s="97">
        <v>5</v>
      </c>
      <c r="B12" s="61" t="s">
        <v>4</v>
      </c>
      <c r="C12" s="83">
        <v>33068941495</v>
      </c>
      <c r="D12" s="83">
        <v>3969261523</v>
      </c>
      <c r="E12" s="83">
        <f t="shared" ref="E12:E42" si="0">SUM(C12:D12)</f>
        <v>37038203018</v>
      </c>
      <c r="F12" s="83">
        <v>6890171985</v>
      </c>
      <c r="G12" s="83">
        <v>5421940127</v>
      </c>
      <c r="H12" s="83">
        <f t="shared" ref="H12:H42" si="1">SUM(F12:G12)</f>
        <v>12312112112</v>
      </c>
      <c r="I12" s="83">
        <f t="shared" ref="I12:I42" si="2">+H12+E12</f>
        <v>49350315130</v>
      </c>
      <c r="J12" s="83"/>
      <c r="K12" s="83"/>
    </row>
    <row r="13" spans="1:11" s="5" customFormat="1" x14ac:dyDescent="0.2">
      <c r="A13" s="97">
        <v>81</v>
      </c>
      <c r="B13" s="61" t="s">
        <v>17</v>
      </c>
      <c r="C13" s="83">
        <v>9554862303</v>
      </c>
      <c r="D13" s="83">
        <v>3272828768</v>
      </c>
      <c r="E13" s="83">
        <f t="shared" si="0"/>
        <v>12827691071</v>
      </c>
      <c r="F13" s="83">
        <v>2599018167</v>
      </c>
      <c r="G13" s="83">
        <v>826365971</v>
      </c>
      <c r="H13" s="83">
        <f t="shared" si="1"/>
        <v>3425384138</v>
      </c>
      <c r="I13" s="83">
        <f t="shared" si="2"/>
        <v>16253075209</v>
      </c>
      <c r="J13" s="83"/>
      <c r="K13" s="83"/>
    </row>
    <row r="14" spans="1:11" s="5" customFormat="1" x14ac:dyDescent="0.2">
      <c r="A14" s="97">
        <v>8</v>
      </c>
      <c r="B14" s="61" t="s">
        <v>81</v>
      </c>
      <c r="C14" s="83">
        <v>20025614322</v>
      </c>
      <c r="D14" s="83">
        <v>3970338418</v>
      </c>
      <c r="E14" s="83">
        <f t="shared" si="0"/>
        <v>23995952740</v>
      </c>
      <c r="F14" s="83">
        <v>721614259</v>
      </c>
      <c r="G14" s="83">
        <v>1376564477</v>
      </c>
      <c r="H14" s="83">
        <f t="shared" si="1"/>
        <v>2098178736</v>
      </c>
      <c r="I14" s="83">
        <f t="shared" si="2"/>
        <v>26094131476</v>
      </c>
      <c r="J14" s="83"/>
      <c r="K14" s="83"/>
    </row>
    <row r="15" spans="1:11" s="5" customFormat="1" x14ac:dyDescent="0.2">
      <c r="A15" s="97">
        <v>13</v>
      </c>
      <c r="B15" s="61" t="s">
        <v>79</v>
      </c>
      <c r="C15" s="83">
        <v>37068510107</v>
      </c>
      <c r="D15" s="83">
        <v>11452675363</v>
      </c>
      <c r="E15" s="83">
        <f t="shared" si="0"/>
        <v>48521185470</v>
      </c>
      <c r="F15" s="83">
        <v>2771216080</v>
      </c>
      <c r="G15" s="83">
        <v>2865485614</v>
      </c>
      <c r="H15" s="83">
        <f t="shared" si="1"/>
        <v>5636701694</v>
      </c>
      <c r="I15" s="83">
        <f t="shared" si="2"/>
        <v>54157887164</v>
      </c>
      <c r="J15" s="83"/>
      <c r="K15" s="83"/>
    </row>
    <row r="16" spans="1:11" s="5" customFormat="1" x14ac:dyDescent="0.2">
      <c r="A16" s="97">
        <v>15</v>
      </c>
      <c r="B16" s="61" t="s">
        <v>83</v>
      </c>
      <c r="C16" s="83">
        <v>20891668997</v>
      </c>
      <c r="D16" s="83">
        <v>3554720158</v>
      </c>
      <c r="E16" s="83">
        <f t="shared" si="0"/>
        <v>24446389155</v>
      </c>
      <c r="F16" s="83">
        <v>2213522432</v>
      </c>
      <c r="G16" s="83">
        <v>2445046102</v>
      </c>
      <c r="H16" s="83">
        <f t="shared" si="1"/>
        <v>4658568534</v>
      </c>
      <c r="I16" s="83">
        <f t="shared" si="2"/>
        <v>29104957689</v>
      </c>
      <c r="J16" s="83"/>
      <c r="K16" s="83"/>
    </row>
    <row r="17" spans="1:12" s="5" customFormat="1" x14ac:dyDescent="0.2">
      <c r="A17" s="97">
        <v>17</v>
      </c>
      <c r="B17" s="61" t="s">
        <v>5</v>
      </c>
      <c r="C17" s="83">
        <v>16757020292</v>
      </c>
      <c r="D17" s="83">
        <v>0</v>
      </c>
      <c r="E17" s="83">
        <f t="shared" si="0"/>
        <v>16757020292</v>
      </c>
      <c r="F17" s="83">
        <v>799865664</v>
      </c>
      <c r="G17" s="83">
        <v>1423281176</v>
      </c>
      <c r="H17" s="83">
        <f t="shared" si="1"/>
        <v>2223146840</v>
      </c>
      <c r="I17" s="83">
        <f t="shared" si="2"/>
        <v>18980167132</v>
      </c>
      <c r="J17" s="83"/>
      <c r="K17" s="83"/>
      <c r="L17" s="86"/>
    </row>
    <row r="18" spans="1:12" s="5" customFormat="1" x14ac:dyDescent="0.2">
      <c r="A18" s="97">
        <v>18</v>
      </c>
      <c r="B18" s="61" t="s">
        <v>85</v>
      </c>
      <c r="C18" s="83">
        <v>8170233568</v>
      </c>
      <c r="D18" s="83">
        <v>1638892518</v>
      </c>
      <c r="E18" s="83">
        <f t="shared" si="0"/>
        <v>9809126086</v>
      </c>
      <c r="F18" s="83">
        <v>3615727253</v>
      </c>
      <c r="G18" s="83">
        <v>1480347955</v>
      </c>
      <c r="H18" s="83">
        <f t="shared" si="1"/>
        <v>5096075208</v>
      </c>
      <c r="I18" s="83">
        <f t="shared" si="2"/>
        <v>14905201294</v>
      </c>
      <c r="J18" s="83"/>
      <c r="K18" s="83"/>
    </row>
    <row r="19" spans="1:12" s="5" customFormat="1" x14ac:dyDescent="0.2">
      <c r="A19" s="97">
        <v>85</v>
      </c>
      <c r="B19" s="61" t="s">
        <v>18</v>
      </c>
      <c r="C19" s="83">
        <v>9381508231</v>
      </c>
      <c r="D19" s="83">
        <v>4756977364</v>
      </c>
      <c r="E19" s="83">
        <f t="shared" si="0"/>
        <v>14138485595</v>
      </c>
      <c r="F19" s="83">
        <v>2231150746</v>
      </c>
      <c r="G19" s="83">
        <v>716146409</v>
      </c>
      <c r="H19" s="83">
        <f t="shared" si="1"/>
        <v>2947297155</v>
      </c>
      <c r="I19" s="83">
        <f t="shared" si="2"/>
        <v>17085782750</v>
      </c>
      <c r="J19" s="83"/>
      <c r="K19" s="83"/>
      <c r="L19" s="86"/>
    </row>
    <row r="20" spans="1:12" s="5" customFormat="1" x14ac:dyDescent="0.2">
      <c r="A20" s="97">
        <v>19</v>
      </c>
      <c r="B20" s="61" t="s">
        <v>6</v>
      </c>
      <c r="C20" s="83">
        <v>15413144876</v>
      </c>
      <c r="D20" s="83">
        <v>24573056880</v>
      </c>
      <c r="E20" s="83">
        <f t="shared" si="0"/>
        <v>39986201756</v>
      </c>
      <c r="F20" s="83">
        <v>0</v>
      </c>
      <c r="G20" s="83">
        <v>3076038144</v>
      </c>
      <c r="H20" s="83">
        <f t="shared" si="1"/>
        <v>3076038144</v>
      </c>
      <c r="I20" s="83">
        <f t="shared" si="2"/>
        <v>43062239900</v>
      </c>
      <c r="J20" s="83"/>
      <c r="K20" s="83"/>
      <c r="L20" s="86"/>
    </row>
    <row r="21" spans="1:12" s="5" customFormat="1" x14ac:dyDescent="0.2">
      <c r="A21" s="97">
        <v>20</v>
      </c>
      <c r="B21" s="61" t="s">
        <v>7</v>
      </c>
      <c r="C21" s="83">
        <v>27805246889</v>
      </c>
      <c r="D21" s="83">
        <v>4910499379</v>
      </c>
      <c r="E21" s="83">
        <f t="shared" si="0"/>
        <v>32715746268</v>
      </c>
      <c r="F21" s="83">
        <v>680400000</v>
      </c>
      <c r="G21" s="83">
        <v>1792418815</v>
      </c>
      <c r="H21" s="83">
        <f t="shared" si="1"/>
        <v>2472818815</v>
      </c>
      <c r="I21" s="83">
        <f t="shared" si="2"/>
        <v>35188565083</v>
      </c>
      <c r="J21" s="83"/>
      <c r="K21" s="83"/>
    </row>
    <row r="22" spans="1:12" s="5" customFormat="1" x14ac:dyDescent="0.2">
      <c r="A22" s="97">
        <v>27</v>
      </c>
      <c r="B22" s="61" t="s">
        <v>86</v>
      </c>
      <c r="C22" s="83">
        <v>742609408</v>
      </c>
      <c r="D22" s="83">
        <v>160465097</v>
      </c>
      <c r="E22" s="83">
        <f t="shared" si="0"/>
        <v>903074505</v>
      </c>
      <c r="F22" s="83">
        <v>973529585</v>
      </c>
      <c r="G22" s="83">
        <v>1151098473</v>
      </c>
      <c r="H22" s="83">
        <f t="shared" si="1"/>
        <v>2124628058</v>
      </c>
      <c r="I22" s="83">
        <f t="shared" si="2"/>
        <v>3027702563</v>
      </c>
      <c r="J22" s="83"/>
      <c r="K22" s="83"/>
    </row>
    <row r="23" spans="1:12" s="5" customFormat="1" x14ac:dyDescent="0.2">
      <c r="A23" s="97">
        <v>23</v>
      </c>
      <c r="B23" s="63" t="s">
        <v>82</v>
      </c>
      <c r="C23" s="83">
        <v>51582185189</v>
      </c>
      <c r="D23" s="83">
        <v>3631166000</v>
      </c>
      <c r="E23" s="83">
        <f t="shared" si="0"/>
        <v>55213351189</v>
      </c>
      <c r="F23" s="83">
        <v>2689837976</v>
      </c>
      <c r="G23" s="83">
        <v>3142415023</v>
      </c>
      <c r="H23" s="83">
        <f t="shared" si="1"/>
        <v>5832252999</v>
      </c>
      <c r="I23" s="83">
        <f t="shared" si="2"/>
        <v>61045604188</v>
      </c>
      <c r="J23" s="83"/>
      <c r="K23" s="83"/>
    </row>
    <row r="24" spans="1:12" s="5" customFormat="1" x14ac:dyDescent="0.2">
      <c r="A24" s="97">
        <v>25</v>
      </c>
      <c r="B24" s="61" t="s">
        <v>8</v>
      </c>
      <c r="C24" s="83">
        <v>29532701800</v>
      </c>
      <c r="D24" s="83">
        <v>0</v>
      </c>
      <c r="E24" s="83">
        <f t="shared" si="0"/>
        <v>29532701800</v>
      </c>
      <c r="F24" s="83">
        <v>7665820507</v>
      </c>
      <c r="G24" s="83">
        <v>3334179493</v>
      </c>
      <c r="H24" s="83">
        <f t="shared" si="1"/>
        <v>11000000000</v>
      </c>
      <c r="I24" s="83">
        <f t="shared" si="2"/>
        <v>40532701800</v>
      </c>
      <c r="J24" s="83"/>
      <c r="K24" s="83"/>
    </row>
    <row r="25" spans="1:12" s="5" customFormat="1" x14ac:dyDescent="0.2">
      <c r="A25" s="97">
        <v>94</v>
      </c>
      <c r="B25" s="61" t="s">
        <v>89</v>
      </c>
      <c r="C25" s="83">
        <v>3629143549</v>
      </c>
      <c r="D25" s="83">
        <v>5302775716</v>
      </c>
      <c r="E25" s="83">
        <f t="shared" si="0"/>
        <v>8931919265</v>
      </c>
      <c r="F25" s="83">
        <v>310653233</v>
      </c>
      <c r="G25" s="83">
        <v>95544252</v>
      </c>
      <c r="H25" s="83">
        <f t="shared" si="1"/>
        <v>406197485</v>
      </c>
      <c r="I25" s="83">
        <f t="shared" si="2"/>
        <v>9338116750</v>
      </c>
      <c r="J25" s="83"/>
      <c r="K25" s="83"/>
    </row>
    <row r="26" spans="1:12" s="5" customFormat="1" x14ac:dyDescent="0.2">
      <c r="A26" s="97">
        <v>95</v>
      </c>
      <c r="B26" s="61" t="s">
        <v>21</v>
      </c>
      <c r="C26" s="83">
        <v>1335518412</v>
      </c>
      <c r="D26" s="83">
        <v>2426979735</v>
      </c>
      <c r="E26" s="83">
        <f t="shared" si="0"/>
        <v>3762498147</v>
      </c>
      <c r="F26" s="83">
        <v>773637536</v>
      </c>
      <c r="G26" s="83">
        <v>249293155</v>
      </c>
      <c r="H26" s="83">
        <f t="shared" si="1"/>
        <v>1022930691</v>
      </c>
      <c r="I26" s="83">
        <f t="shared" si="2"/>
        <v>4785428838</v>
      </c>
      <c r="J26" s="83"/>
      <c r="K26" s="83"/>
    </row>
    <row r="27" spans="1:12" s="5" customFormat="1" x14ac:dyDescent="0.2">
      <c r="A27" s="97">
        <v>41</v>
      </c>
      <c r="B27" s="61" t="s">
        <v>9</v>
      </c>
      <c r="C27" s="83">
        <v>21152288569</v>
      </c>
      <c r="D27" s="83">
        <v>5355067047</v>
      </c>
      <c r="E27" s="83">
        <f t="shared" si="0"/>
        <v>26507355616</v>
      </c>
      <c r="F27" s="83">
        <v>1878283037</v>
      </c>
      <c r="G27" s="83">
        <v>1854404899</v>
      </c>
      <c r="H27" s="83">
        <f t="shared" si="1"/>
        <v>3732687936</v>
      </c>
      <c r="I27" s="83">
        <f t="shared" si="2"/>
        <v>30240043552</v>
      </c>
      <c r="J27" s="83"/>
      <c r="K27" s="83"/>
    </row>
    <row r="28" spans="1:12" s="5" customFormat="1" x14ac:dyDescent="0.2">
      <c r="A28" s="97">
        <v>44</v>
      </c>
      <c r="B28" s="64" t="s">
        <v>77</v>
      </c>
      <c r="C28" s="83">
        <v>17488596688</v>
      </c>
      <c r="D28" s="83">
        <v>2388740339</v>
      </c>
      <c r="E28" s="83">
        <f t="shared" si="0"/>
        <v>19877337027</v>
      </c>
      <c r="F28" s="83">
        <v>3598912384</v>
      </c>
      <c r="G28" s="83">
        <v>1412676576</v>
      </c>
      <c r="H28" s="83">
        <f t="shared" si="1"/>
        <v>5011588960</v>
      </c>
      <c r="I28" s="83">
        <f t="shared" si="2"/>
        <v>24888925987</v>
      </c>
      <c r="J28" s="83"/>
      <c r="K28" s="83"/>
    </row>
    <row r="29" spans="1:12" s="5" customFormat="1" x14ac:dyDescent="0.2">
      <c r="A29" s="97">
        <v>47</v>
      </c>
      <c r="B29" s="61" t="s">
        <v>10</v>
      </c>
      <c r="C29" s="83">
        <v>20082858231</v>
      </c>
      <c r="D29" s="83">
        <v>6504791193</v>
      </c>
      <c r="E29" s="83">
        <f t="shared" si="0"/>
        <v>26587649424</v>
      </c>
      <c r="F29" s="83">
        <v>917479651</v>
      </c>
      <c r="G29" s="83">
        <v>2491156500</v>
      </c>
      <c r="H29" s="83">
        <f t="shared" si="1"/>
        <v>3408636151</v>
      </c>
      <c r="I29" s="83">
        <f t="shared" si="2"/>
        <v>29996285575</v>
      </c>
      <c r="J29" s="83"/>
      <c r="K29" s="83"/>
    </row>
    <row r="30" spans="1:12" s="5" customFormat="1" x14ac:dyDescent="0.2">
      <c r="A30" s="97">
        <v>50</v>
      </c>
      <c r="B30" s="61" t="s">
        <v>11</v>
      </c>
      <c r="C30" s="83">
        <v>18294152671</v>
      </c>
      <c r="D30" s="83">
        <v>1851722617</v>
      </c>
      <c r="E30" s="83">
        <f t="shared" si="0"/>
        <v>20145875288</v>
      </c>
      <c r="F30" s="83">
        <v>1257138787</v>
      </c>
      <c r="G30" s="83">
        <v>1179816350</v>
      </c>
      <c r="H30" s="83">
        <f t="shared" si="1"/>
        <v>2436955137</v>
      </c>
      <c r="I30" s="83">
        <f t="shared" si="2"/>
        <v>22582830425</v>
      </c>
      <c r="J30" s="83"/>
      <c r="K30" s="83"/>
    </row>
    <row r="31" spans="1:12" s="5" customFormat="1" x14ac:dyDescent="0.2">
      <c r="A31" s="97">
        <v>52</v>
      </c>
      <c r="B31" s="64" t="s">
        <v>12</v>
      </c>
      <c r="C31" s="83">
        <v>39922634002</v>
      </c>
      <c r="D31" s="83">
        <v>2427364761</v>
      </c>
      <c r="E31" s="83">
        <f t="shared" si="0"/>
        <v>42349998763</v>
      </c>
      <c r="F31" s="83">
        <v>562732339</v>
      </c>
      <c r="G31" s="83">
        <v>2557878499</v>
      </c>
      <c r="H31" s="83">
        <f t="shared" si="1"/>
        <v>3120610838</v>
      </c>
      <c r="I31" s="83">
        <f t="shared" si="2"/>
        <v>45470609601</v>
      </c>
      <c r="J31" s="83"/>
      <c r="K31" s="83"/>
    </row>
    <row r="32" spans="1:12" s="5" customFormat="1" x14ac:dyDescent="0.2">
      <c r="A32" s="97">
        <v>54</v>
      </c>
      <c r="B32" s="64" t="s">
        <v>112</v>
      </c>
      <c r="C32" s="83">
        <v>28029643801</v>
      </c>
      <c r="D32" s="83">
        <v>1568261445</v>
      </c>
      <c r="E32" s="83">
        <f t="shared" si="0"/>
        <v>29597905246</v>
      </c>
      <c r="F32" s="83">
        <v>6409295923</v>
      </c>
      <c r="G32" s="83">
        <v>1935385797</v>
      </c>
      <c r="H32" s="83">
        <f t="shared" si="1"/>
        <v>8344681720</v>
      </c>
      <c r="I32" s="83">
        <f t="shared" si="2"/>
        <v>37942586966</v>
      </c>
      <c r="J32" s="83"/>
      <c r="K32" s="83"/>
    </row>
    <row r="33" spans="1:11" s="5" customFormat="1" x14ac:dyDescent="0.2">
      <c r="A33" s="97">
        <v>86</v>
      </c>
      <c r="B33" s="61" t="s">
        <v>19</v>
      </c>
      <c r="C33" s="83">
        <v>12806766069</v>
      </c>
      <c r="D33" s="83">
        <v>11878108939</v>
      </c>
      <c r="E33" s="83">
        <f t="shared" si="0"/>
        <v>24684875008</v>
      </c>
      <c r="F33" s="83">
        <v>458774876</v>
      </c>
      <c r="G33" s="83">
        <v>1138816755</v>
      </c>
      <c r="H33" s="83">
        <f t="shared" si="1"/>
        <v>1597591631</v>
      </c>
      <c r="I33" s="83">
        <f t="shared" si="2"/>
        <v>26282466639</v>
      </c>
      <c r="J33" s="83"/>
      <c r="K33" s="83"/>
    </row>
    <row r="34" spans="1:11" s="5" customFormat="1" x14ac:dyDescent="0.2">
      <c r="A34" s="97">
        <v>63</v>
      </c>
      <c r="B34" s="61" t="s">
        <v>87</v>
      </c>
      <c r="C34" s="83">
        <v>10039382304</v>
      </c>
      <c r="D34" s="83">
        <v>539310321</v>
      </c>
      <c r="E34" s="83">
        <f t="shared" si="0"/>
        <v>10578692625</v>
      </c>
      <c r="F34" s="83">
        <v>2066238712</v>
      </c>
      <c r="G34" s="83">
        <v>653562590</v>
      </c>
      <c r="H34" s="83">
        <f t="shared" si="1"/>
        <v>2719801302</v>
      </c>
      <c r="I34" s="83">
        <f t="shared" si="2"/>
        <v>13298493927</v>
      </c>
      <c r="J34" s="83"/>
      <c r="K34" s="83"/>
    </row>
    <row r="35" spans="1:11" s="5" customFormat="1" x14ac:dyDescent="0.2">
      <c r="A35" s="97">
        <v>66</v>
      </c>
      <c r="B35" s="61" t="s">
        <v>13</v>
      </c>
      <c r="C35" s="83">
        <v>9672431912</v>
      </c>
      <c r="D35" s="83">
        <v>787543262</v>
      </c>
      <c r="E35" s="83">
        <f t="shared" si="0"/>
        <v>10459975174</v>
      </c>
      <c r="F35" s="83">
        <v>2198930869</v>
      </c>
      <c r="G35" s="83">
        <v>675079035</v>
      </c>
      <c r="H35" s="83">
        <f t="shared" si="1"/>
        <v>2874009904</v>
      </c>
      <c r="I35" s="83">
        <f t="shared" si="2"/>
        <v>13333985078</v>
      </c>
      <c r="J35" s="83"/>
      <c r="K35" s="83"/>
    </row>
    <row r="36" spans="1:11" s="5" customFormat="1" x14ac:dyDescent="0.2">
      <c r="A36" s="97">
        <v>88</v>
      </c>
      <c r="B36" s="61" t="s">
        <v>80</v>
      </c>
      <c r="C36" s="83">
        <v>0</v>
      </c>
      <c r="D36" s="83">
        <v>7539352</v>
      </c>
      <c r="E36" s="83">
        <f t="shared" si="0"/>
        <v>7539352</v>
      </c>
      <c r="F36" s="83">
        <v>319666053</v>
      </c>
      <c r="G36" s="83">
        <v>103286536</v>
      </c>
      <c r="H36" s="83">
        <f t="shared" si="1"/>
        <v>422952589</v>
      </c>
      <c r="I36" s="83">
        <f t="shared" si="2"/>
        <v>430491941</v>
      </c>
      <c r="J36" s="83"/>
      <c r="K36" s="83"/>
    </row>
    <row r="37" spans="1:11" s="5" customFormat="1" x14ac:dyDescent="0.2">
      <c r="A37" s="97">
        <v>68</v>
      </c>
      <c r="B37" s="61" t="s">
        <v>14</v>
      </c>
      <c r="C37" s="83">
        <v>26322607438</v>
      </c>
      <c r="D37" s="83">
        <v>984146792</v>
      </c>
      <c r="E37" s="83">
        <f t="shared" si="0"/>
        <v>27306754230</v>
      </c>
      <c r="F37" s="83">
        <v>7500000000</v>
      </c>
      <c r="G37" s="83">
        <v>2375075096</v>
      </c>
      <c r="H37" s="83">
        <f t="shared" si="1"/>
        <v>9875075096</v>
      </c>
      <c r="I37" s="83">
        <f t="shared" si="2"/>
        <v>37181829326</v>
      </c>
      <c r="J37" s="83"/>
      <c r="K37" s="83"/>
    </row>
    <row r="38" spans="1:11" s="5" customFormat="1" x14ac:dyDescent="0.2">
      <c r="A38" s="97">
        <v>70</v>
      </c>
      <c r="B38" s="61" t="s">
        <v>15</v>
      </c>
      <c r="C38" s="83">
        <v>33503199602</v>
      </c>
      <c r="D38" s="83">
        <v>2426060231</v>
      </c>
      <c r="E38" s="83">
        <f t="shared" si="0"/>
        <v>35929259833</v>
      </c>
      <c r="F38" s="83">
        <v>594556711</v>
      </c>
      <c r="G38" s="83">
        <v>2985385619</v>
      </c>
      <c r="H38" s="83">
        <f t="shared" si="1"/>
        <v>3579942330</v>
      </c>
      <c r="I38" s="83">
        <f t="shared" si="2"/>
        <v>39509202163</v>
      </c>
      <c r="J38" s="83"/>
      <c r="K38" s="83"/>
    </row>
    <row r="39" spans="1:11" s="5" customFormat="1" x14ac:dyDescent="0.2">
      <c r="A39" s="97">
        <v>73</v>
      </c>
      <c r="B39" s="61" t="s">
        <v>16</v>
      </c>
      <c r="C39" s="83">
        <v>22016720095</v>
      </c>
      <c r="D39" s="83">
        <v>1046779031</v>
      </c>
      <c r="E39" s="83">
        <f t="shared" si="0"/>
        <v>23063499126</v>
      </c>
      <c r="F39" s="83">
        <v>2609774239</v>
      </c>
      <c r="G39" s="83">
        <v>2361383994</v>
      </c>
      <c r="H39" s="83">
        <f t="shared" si="1"/>
        <v>4971158233</v>
      </c>
      <c r="I39" s="83">
        <f t="shared" si="2"/>
        <v>28034657359</v>
      </c>
      <c r="J39" s="83"/>
      <c r="K39" s="83"/>
    </row>
    <row r="40" spans="1:11" s="5" customFormat="1" x14ac:dyDescent="0.2">
      <c r="A40" s="97">
        <v>76</v>
      </c>
      <c r="B40" s="64" t="s">
        <v>113</v>
      </c>
      <c r="C40" s="83">
        <v>13469336978</v>
      </c>
      <c r="D40" s="83">
        <v>2673134050</v>
      </c>
      <c r="E40" s="83">
        <f t="shared" si="0"/>
        <v>16142471028</v>
      </c>
      <c r="F40" s="83">
        <v>1448883690</v>
      </c>
      <c r="G40" s="83">
        <v>1815809090</v>
      </c>
      <c r="H40" s="83">
        <f t="shared" si="1"/>
        <v>3264692780</v>
      </c>
      <c r="I40" s="83">
        <f t="shared" si="2"/>
        <v>19407163808</v>
      </c>
      <c r="J40" s="83"/>
      <c r="K40" s="83"/>
    </row>
    <row r="41" spans="1:11" s="5" customFormat="1" x14ac:dyDescent="0.2">
      <c r="A41" s="97">
        <v>97</v>
      </c>
      <c r="B41" s="61" t="s">
        <v>90</v>
      </c>
      <c r="C41" s="83">
        <v>348452687</v>
      </c>
      <c r="D41" s="83">
        <v>2660715437</v>
      </c>
      <c r="E41" s="83">
        <f t="shared" si="0"/>
        <v>3009168124</v>
      </c>
      <c r="F41" s="83">
        <v>291478590</v>
      </c>
      <c r="G41" s="83">
        <v>88800441</v>
      </c>
      <c r="H41" s="83">
        <f t="shared" si="1"/>
        <v>380279031</v>
      </c>
      <c r="I41" s="83">
        <f t="shared" si="2"/>
        <v>3389447155</v>
      </c>
      <c r="J41" s="83"/>
      <c r="K41" s="83"/>
    </row>
    <row r="42" spans="1:11" s="5" customFormat="1" x14ac:dyDescent="0.2">
      <c r="A42" s="97">
        <v>99</v>
      </c>
      <c r="B42" s="61" t="s">
        <v>22</v>
      </c>
      <c r="C42" s="83">
        <v>4227551735</v>
      </c>
      <c r="D42" s="83">
        <v>0</v>
      </c>
      <c r="E42" s="83">
        <f t="shared" si="0"/>
        <v>4227551735</v>
      </c>
      <c r="F42" s="83">
        <v>489235673</v>
      </c>
      <c r="G42" s="83">
        <v>153781510</v>
      </c>
      <c r="H42" s="83">
        <f t="shared" si="1"/>
        <v>643017183</v>
      </c>
      <c r="I42" s="83">
        <f t="shared" si="2"/>
        <v>4870568918</v>
      </c>
      <c r="J42" s="83"/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565722248661</v>
      </c>
      <c r="D44" s="66">
        <f>SUM(D11:D42)</f>
        <v>119842593040</v>
      </c>
      <c r="E44" s="66">
        <f t="shared" ref="E44:J44" si="3">SUM(E11:E42)</f>
        <v>685564841701</v>
      </c>
      <c r="F44" s="66">
        <f t="shared" si="3"/>
        <v>68399284408</v>
      </c>
      <c r="G44" s="66">
        <f t="shared" si="3"/>
        <v>53448396784</v>
      </c>
      <c r="H44" s="66">
        <f t="shared" si="3"/>
        <v>121847681192</v>
      </c>
      <c r="I44" s="66">
        <f t="shared" si="3"/>
        <v>807412522893</v>
      </c>
      <c r="J44" s="66">
        <f t="shared" si="3"/>
        <v>0</v>
      </c>
      <c r="K44" s="91">
        <f>SUM(K11:K42)</f>
        <v>0</v>
      </c>
    </row>
    <row r="45" spans="1:11" x14ac:dyDescent="0.2">
      <c r="B45" s="11"/>
    </row>
    <row r="46" spans="1:11" x14ac:dyDescent="0.2">
      <c r="A46" s="17"/>
      <c r="B46" s="3"/>
      <c r="K46" s="98"/>
    </row>
    <row r="47" spans="1:11" x14ac:dyDescent="0.2">
      <c r="B47" s="103"/>
      <c r="K47" s="98"/>
    </row>
    <row r="48" spans="1:11" x14ac:dyDescent="0.2">
      <c r="K48" s="98"/>
    </row>
    <row r="49" spans="11:11" x14ac:dyDescent="0.2">
      <c r="K49" s="98"/>
    </row>
    <row r="90" spans="7:7" x14ac:dyDescent="0.2">
      <c r="G90" s="16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tabSelected="1" zoomScale="80" zoomScaleNormal="80" workbookViewId="0">
      <pane xSplit="2" ySplit="10" topLeftCell="C66" activePane="bottomRight" state="frozen"/>
      <selection pane="topRight" activeCell="D1" sqref="D1"/>
      <selection pane="bottomLeft" activeCell="A9" sqref="A9"/>
      <selection pane="bottomRight" activeCell="G73" sqref="G73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customWidth="1"/>
    <col min="4" max="4" width="21.140625" style="81" customWidth="1"/>
    <col min="5" max="5" width="21.28515625" style="81" customWidth="1"/>
    <col min="6" max="6" width="18.28515625" style="81" customWidth="1"/>
    <col min="7" max="7" width="18.7109375" style="11" customWidth="1"/>
    <col min="8" max="8" width="20.5703125" style="11" customWidth="1"/>
    <col min="9" max="9" width="21.42578125" style="11" customWidth="1"/>
    <col min="10" max="10" width="18.5703125" style="11" customWidth="1"/>
    <col min="11" max="11" width="18.28515625" style="16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"/>
    </row>
    <row r="5" spans="1:13" ht="15.75" x14ac:dyDescent="0.25">
      <c r="A5" s="127" t="s">
        <v>1099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"/>
    </row>
    <row r="6" spans="1:13" ht="15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01"/>
    </row>
    <row r="7" spans="1:13" ht="16.899999999999999" customHeight="1" x14ac:dyDescent="0.2">
      <c r="A7" s="128" t="s">
        <v>0</v>
      </c>
      <c r="B7" s="128" t="s">
        <v>68</v>
      </c>
      <c r="C7" s="120" t="s">
        <v>1079</v>
      </c>
      <c r="D7" s="120"/>
      <c r="E7" s="120"/>
      <c r="F7" s="120"/>
      <c r="G7" s="120"/>
      <c r="H7" s="120"/>
      <c r="I7" s="120"/>
      <c r="J7" s="131" t="s">
        <v>1092</v>
      </c>
      <c r="K7" s="129" t="s">
        <v>2</v>
      </c>
      <c r="L7" s="114" t="s">
        <v>92</v>
      </c>
      <c r="M7" s="124" t="s">
        <v>111</v>
      </c>
    </row>
    <row r="8" spans="1:13" ht="36.75" customHeight="1" x14ac:dyDescent="0.2">
      <c r="A8" s="128"/>
      <c r="B8" s="128"/>
      <c r="C8" s="118" t="s">
        <v>1086</v>
      </c>
      <c r="D8" s="118"/>
      <c r="E8" s="118"/>
      <c r="F8" s="119" t="s">
        <v>1088</v>
      </c>
      <c r="G8" s="125"/>
      <c r="H8" s="125"/>
      <c r="I8" s="121" t="s">
        <v>1080</v>
      </c>
      <c r="J8" s="132"/>
      <c r="K8" s="129"/>
      <c r="L8" s="114"/>
      <c r="M8" s="124"/>
    </row>
    <row r="9" spans="1:13" ht="37.9" customHeight="1" x14ac:dyDescent="0.2">
      <c r="A9" s="128"/>
      <c r="B9" s="128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1"/>
      <c r="J9" s="132"/>
      <c r="K9" s="130"/>
      <c r="L9" s="115"/>
      <c r="M9" s="124"/>
    </row>
    <row r="10" spans="1:13" ht="20.100000000000001" customHeight="1" x14ac:dyDescent="0.2">
      <c r="A10" s="128"/>
      <c r="B10" s="128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x14ac:dyDescent="0.2">
      <c r="A11" s="102">
        <v>11001</v>
      </c>
      <c r="B11" s="68" t="s">
        <v>93</v>
      </c>
      <c r="C11" s="83">
        <v>49362713099</v>
      </c>
      <c r="D11" s="83">
        <v>6868331627</v>
      </c>
      <c r="E11" s="83">
        <f>SUM(C11:D11)</f>
        <v>56231044726</v>
      </c>
      <c r="F11" s="83">
        <v>625001222</v>
      </c>
      <c r="G11" s="83">
        <v>10025761608</v>
      </c>
      <c r="H11" s="83">
        <f>SUM(F11:G11)</f>
        <v>10650762830</v>
      </c>
      <c r="I11" s="83">
        <f>+H11+E11</f>
        <v>66881807556</v>
      </c>
      <c r="J11" s="83">
        <v>3633990912</v>
      </c>
      <c r="K11" s="83"/>
      <c r="L11" s="83">
        <f>SUM(I11:K11)</f>
        <v>70515798468</v>
      </c>
      <c r="M11" s="68"/>
    </row>
    <row r="12" spans="1:13" s="17" customFormat="1" x14ac:dyDescent="0.2">
      <c r="A12" s="102">
        <v>8001</v>
      </c>
      <c r="B12" s="68" t="s">
        <v>74</v>
      </c>
      <c r="C12" s="83">
        <v>24327119960</v>
      </c>
      <c r="D12" s="83">
        <v>3138057361</v>
      </c>
      <c r="E12" s="83">
        <f t="shared" ref="E12:E74" si="0">SUM(C12:D12)</f>
        <v>27465177321</v>
      </c>
      <c r="F12" s="83">
        <v>0</v>
      </c>
      <c r="G12" s="83">
        <v>2415285381</v>
      </c>
      <c r="H12" s="83">
        <f t="shared" ref="H12:H74" si="1">SUM(F12:G12)</f>
        <v>2415285381</v>
      </c>
      <c r="I12" s="83">
        <f t="shared" ref="I12:I74" si="2">+H12+E12</f>
        <v>29880462702</v>
      </c>
      <c r="J12" s="83">
        <v>949267545</v>
      </c>
      <c r="K12" s="83"/>
      <c r="L12" s="83">
        <f t="shared" ref="L12:L14" si="3">SUM(I12:K12)</f>
        <v>30829730247</v>
      </c>
      <c r="M12" s="68"/>
    </row>
    <row r="13" spans="1:13" s="17" customFormat="1" x14ac:dyDescent="0.2">
      <c r="A13" s="102">
        <v>13001</v>
      </c>
      <c r="B13" s="68" t="s">
        <v>75</v>
      </c>
      <c r="C13" s="83">
        <v>24572038593</v>
      </c>
      <c r="D13" s="83">
        <v>406051912</v>
      </c>
      <c r="E13" s="83">
        <f t="shared" si="0"/>
        <v>24978090505</v>
      </c>
      <c r="F13" s="83">
        <v>1071379963</v>
      </c>
      <c r="G13" s="83">
        <v>2330395116</v>
      </c>
      <c r="H13" s="83">
        <f t="shared" si="1"/>
        <v>3401775079</v>
      </c>
      <c r="I13" s="83">
        <f t="shared" si="2"/>
        <v>28379865584</v>
      </c>
      <c r="J13" s="83">
        <v>905378009</v>
      </c>
      <c r="K13" s="83"/>
      <c r="L13" s="83">
        <f t="shared" si="3"/>
        <v>29285243593</v>
      </c>
      <c r="M13" s="68"/>
    </row>
    <row r="14" spans="1:13" s="17" customFormat="1" x14ac:dyDescent="0.2">
      <c r="A14" s="102">
        <v>47001</v>
      </c>
      <c r="B14" s="68" t="s">
        <v>76</v>
      </c>
      <c r="C14" s="83">
        <v>14129068174</v>
      </c>
      <c r="D14" s="83">
        <v>1219511878</v>
      </c>
      <c r="E14" s="83">
        <f t="shared" si="0"/>
        <v>15348580052</v>
      </c>
      <c r="F14" s="83">
        <v>3328977088</v>
      </c>
      <c r="G14" s="83">
        <v>1082718910</v>
      </c>
      <c r="H14" s="83">
        <f t="shared" si="1"/>
        <v>4411695998</v>
      </c>
      <c r="I14" s="83">
        <f t="shared" si="2"/>
        <v>19760276050</v>
      </c>
      <c r="J14" s="83">
        <v>559500327</v>
      </c>
      <c r="K14" s="83"/>
      <c r="L14" s="83">
        <f t="shared" si="3"/>
        <v>20319776377</v>
      </c>
      <c r="M14" s="68"/>
    </row>
    <row r="15" spans="1:13" s="17" customFormat="1" x14ac:dyDescent="0.2">
      <c r="A15" s="102">
        <v>76109</v>
      </c>
      <c r="B15" s="68" t="s">
        <v>47</v>
      </c>
      <c r="C15" s="83">
        <v>13547815807</v>
      </c>
      <c r="D15" s="83">
        <v>3185124114</v>
      </c>
      <c r="E15" s="83">
        <f t="shared" si="0"/>
        <v>16732939921</v>
      </c>
      <c r="F15" s="83">
        <v>2154382262</v>
      </c>
      <c r="G15" s="83">
        <v>670795685</v>
      </c>
      <c r="H15" s="83">
        <f t="shared" si="1"/>
        <v>2825177947</v>
      </c>
      <c r="I15" s="83">
        <f t="shared" si="2"/>
        <v>19558117868</v>
      </c>
      <c r="J15" s="83">
        <v>0</v>
      </c>
      <c r="K15" s="83"/>
      <c r="L15" s="83">
        <f t="shared" ref="L15:L46" si="4">SUM(I15:K15)</f>
        <v>19558117868</v>
      </c>
      <c r="M15" s="100" t="s">
        <v>1090</v>
      </c>
    </row>
    <row r="16" spans="1:13" s="17" customFormat="1" x14ac:dyDescent="0.2">
      <c r="A16" s="102">
        <v>5045</v>
      </c>
      <c r="B16" s="68" t="s">
        <v>107</v>
      </c>
      <c r="C16" s="83">
        <v>4137036344</v>
      </c>
      <c r="D16" s="83">
        <v>1541382431</v>
      </c>
      <c r="E16" s="83">
        <f t="shared" si="0"/>
        <v>5678418775</v>
      </c>
      <c r="F16" s="83">
        <v>866953327</v>
      </c>
      <c r="G16" s="83">
        <v>266256329</v>
      </c>
      <c r="H16" s="83">
        <f t="shared" si="1"/>
        <v>1133209656</v>
      </c>
      <c r="I16" s="83">
        <f t="shared" si="2"/>
        <v>6811628431</v>
      </c>
      <c r="J16" s="83">
        <v>167588439</v>
      </c>
      <c r="K16" s="83"/>
      <c r="L16" s="83">
        <f t="shared" si="4"/>
        <v>6979216870</v>
      </c>
      <c r="M16" s="68"/>
    </row>
    <row r="17" spans="1:13" s="17" customFormat="1" x14ac:dyDescent="0.2">
      <c r="A17" s="102">
        <v>63001</v>
      </c>
      <c r="B17" s="68" t="s">
        <v>41</v>
      </c>
      <c r="C17" s="83">
        <v>3529690084</v>
      </c>
      <c r="D17" s="83">
        <v>1168492464</v>
      </c>
      <c r="E17" s="83">
        <f t="shared" si="0"/>
        <v>4698182548</v>
      </c>
      <c r="F17" s="83">
        <v>1729414015</v>
      </c>
      <c r="G17" s="83">
        <v>527603254</v>
      </c>
      <c r="H17" s="83">
        <f t="shared" si="1"/>
        <v>2257017269</v>
      </c>
      <c r="I17" s="83">
        <f t="shared" si="2"/>
        <v>6955199817</v>
      </c>
      <c r="J17" s="83">
        <v>175531839</v>
      </c>
      <c r="K17" s="83"/>
      <c r="L17" s="83">
        <f t="shared" si="4"/>
        <v>7130731656</v>
      </c>
      <c r="M17" s="68"/>
    </row>
    <row r="18" spans="1:13" s="17" customFormat="1" x14ac:dyDescent="0.2">
      <c r="A18" s="102">
        <v>68081</v>
      </c>
      <c r="B18" s="68" t="s">
        <v>73</v>
      </c>
      <c r="C18" s="83">
        <v>6139960273</v>
      </c>
      <c r="D18" s="83">
        <v>979795273</v>
      </c>
      <c r="E18" s="83">
        <f t="shared" si="0"/>
        <v>7119755546</v>
      </c>
      <c r="F18" s="83">
        <v>1350719822</v>
      </c>
      <c r="G18" s="83">
        <v>431056430</v>
      </c>
      <c r="H18" s="83">
        <f t="shared" si="1"/>
        <v>1781776252</v>
      </c>
      <c r="I18" s="83">
        <f t="shared" si="2"/>
        <v>8901531798</v>
      </c>
      <c r="J18" s="83">
        <v>245825271</v>
      </c>
      <c r="K18" s="83"/>
      <c r="L18" s="83">
        <f t="shared" si="4"/>
        <v>9147357069</v>
      </c>
      <c r="M18" s="68"/>
    </row>
    <row r="19" spans="1:13" s="17" customFormat="1" x14ac:dyDescent="0.2">
      <c r="A19" s="102">
        <v>5088</v>
      </c>
      <c r="B19" s="69" t="s">
        <v>25</v>
      </c>
      <c r="C19" s="83">
        <v>7458283090</v>
      </c>
      <c r="D19" s="83">
        <v>0</v>
      </c>
      <c r="E19" s="83">
        <f t="shared" si="0"/>
        <v>7458283090</v>
      </c>
      <c r="F19" s="83">
        <v>1758796358</v>
      </c>
      <c r="G19" s="83">
        <v>555149413</v>
      </c>
      <c r="H19" s="83">
        <f t="shared" si="1"/>
        <v>2313945771</v>
      </c>
      <c r="I19" s="83">
        <f t="shared" si="2"/>
        <v>9772228861</v>
      </c>
      <c r="J19" s="83">
        <v>256334448</v>
      </c>
      <c r="K19" s="83"/>
      <c r="L19" s="83">
        <f t="shared" si="4"/>
        <v>10028563309</v>
      </c>
      <c r="M19" s="68"/>
    </row>
    <row r="20" spans="1:13" s="17" customFormat="1" x14ac:dyDescent="0.2">
      <c r="A20" s="102">
        <v>68001</v>
      </c>
      <c r="B20" s="68" t="s">
        <v>44</v>
      </c>
      <c r="C20" s="83">
        <v>12845184070</v>
      </c>
      <c r="D20" s="83">
        <v>2278404789</v>
      </c>
      <c r="E20" s="83">
        <f t="shared" si="0"/>
        <v>15123588859</v>
      </c>
      <c r="F20" s="83">
        <v>2972388185</v>
      </c>
      <c r="G20" s="83">
        <v>907739820</v>
      </c>
      <c r="H20" s="83">
        <f t="shared" si="1"/>
        <v>3880128005</v>
      </c>
      <c r="I20" s="83">
        <f t="shared" si="2"/>
        <v>19003716864</v>
      </c>
      <c r="J20" s="83">
        <v>368868240</v>
      </c>
      <c r="K20" s="83"/>
      <c r="L20" s="83">
        <f t="shared" si="4"/>
        <v>19372585104</v>
      </c>
      <c r="M20" s="68"/>
    </row>
    <row r="21" spans="1:13" s="17" customFormat="1" x14ac:dyDescent="0.2">
      <c r="A21" s="102">
        <v>76111</v>
      </c>
      <c r="B21" s="68" t="s">
        <v>48</v>
      </c>
      <c r="C21" s="83">
        <v>1494209281</v>
      </c>
      <c r="D21" s="83">
        <v>386109983</v>
      </c>
      <c r="E21" s="83">
        <f t="shared" si="0"/>
        <v>1880319264</v>
      </c>
      <c r="F21" s="83">
        <v>780619603</v>
      </c>
      <c r="G21" s="83">
        <v>142289708</v>
      </c>
      <c r="H21" s="83">
        <f t="shared" si="1"/>
        <v>922909311</v>
      </c>
      <c r="I21" s="83">
        <f t="shared" si="2"/>
        <v>2803228575</v>
      </c>
      <c r="J21" s="83">
        <v>68017392</v>
      </c>
      <c r="K21" s="83"/>
      <c r="L21" s="83">
        <f>SUM(I21:K21)</f>
        <v>2871245967</v>
      </c>
      <c r="M21" s="68"/>
    </row>
    <row r="22" spans="1:13" s="17" customFormat="1" x14ac:dyDescent="0.2">
      <c r="A22" s="102">
        <v>76001</v>
      </c>
      <c r="B22" s="68" t="s">
        <v>67</v>
      </c>
      <c r="C22" s="83">
        <v>21783243275</v>
      </c>
      <c r="D22" s="83">
        <v>215625463</v>
      </c>
      <c r="E22" s="83">
        <f t="shared" si="0"/>
        <v>21998868738</v>
      </c>
      <c r="F22" s="83">
        <v>2275592221</v>
      </c>
      <c r="G22" s="83">
        <v>2058037800</v>
      </c>
      <c r="H22" s="83">
        <f t="shared" si="1"/>
        <v>4333630021</v>
      </c>
      <c r="I22" s="83">
        <f t="shared" si="2"/>
        <v>26332498759</v>
      </c>
      <c r="J22" s="83">
        <v>892913959</v>
      </c>
      <c r="K22" s="83"/>
      <c r="L22" s="83">
        <f t="shared" si="4"/>
        <v>27225412718</v>
      </c>
      <c r="M22" s="68"/>
    </row>
    <row r="23" spans="1:13" s="17" customFormat="1" x14ac:dyDescent="0.2">
      <c r="A23" s="102">
        <v>76147</v>
      </c>
      <c r="B23" s="68" t="s">
        <v>49</v>
      </c>
      <c r="C23" s="83">
        <v>3505542390</v>
      </c>
      <c r="D23" s="83">
        <v>540020006</v>
      </c>
      <c r="E23" s="83">
        <f t="shared" si="0"/>
        <v>4045562396</v>
      </c>
      <c r="F23" s="83">
        <v>730437599</v>
      </c>
      <c r="G23" s="83">
        <v>225915974</v>
      </c>
      <c r="H23" s="83">
        <f t="shared" si="1"/>
        <v>956353573</v>
      </c>
      <c r="I23" s="83">
        <f t="shared" si="2"/>
        <v>5001915969</v>
      </c>
      <c r="J23" s="83">
        <v>88980771</v>
      </c>
      <c r="K23" s="83"/>
      <c r="L23" s="83">
        <f t="shared" si="4"/>
        <v>5090896740</v>
      </c>
      <c r="M23" s="68"/>
    </row>
    <row r="24" spans="1:13" s="17" customFormat="1" x14ac:dyDescent="0.2">
      <c r="A24" s="102">
        <v>25175</v>
      </c>
      <c r="B24" s="70" t="s">
        <v>109</v>
      </c>
      <c r="C24" s="83">
        <v>3000622838</v>
      </c>
      <c r="D24" s="83">
        <v>246826833</v>
      </c>
      <c r="E24" s="83">
        <f t="shared" si="0"/>
        <v>3247449671</v>
      </c>
      <c r="F24" s="83">
        <v>620000000</v>
      </c>
      <c r="G24" s="83">
        <v>197000000</v>
      </c>
      <c r="H24" s="83">
        <f t="shared" si="1"/>
        <v>817000000</v>
      </c>
      <c r="I24" s="83">
        <f t="shared" si="2"/>
        <v>4064449671</v>
      </c>
      <c r="J24" s="83">
        <v>75926923</v>
      </c>
      <c r="K24" s="83"/>
      <c r="L24" s="83">
        <f t="shared" si="4"/>
        <v>4140376594</v>
      </c>
      <c r="M24" s="69"/>
    </row>
    <row r="25" spans="1:13" s="17" customFormat="1" x14ac:dyDescent="0.2">
      <c r="A25" s="102">
        <v>47189</v>
      </c>
      <c r="B25" s="71" t="s">
        <v>84</v>
      </c>
      <c r="C25" s="83">
        <v>4937847283</v>
      </c>
      <c r="D25" s="83">
        <v>546440139</v>
      </c>
      <c r="E25" s="83">
        <f t="shared" si="0"/>
        <v>5484287422</v>
      </c>
      <c r="F25" s="83">
        <v>990968728</v>
      </c>
      <c r="G25" s="83">
        <v>310031554</v>
      </c>
      <c r="H25" s="83">
        <f t="shared" si="1"/>
        <v>1301000282</v>
      </c>
      <c r="I25" s="83">
        <f t="shared" si="2"/>
        <v>6785287704</v>
      </c>
      <c r="J25" s="83">
        <v>179278272</v>
      </c>
      <c r="K25" s="83"/>
      <c r="L25" s="83">
        <f t="shared" si="4"/>
        <v>6964565976</v>
      </c>
      <c r="M25" s="68"/>
    </row>
    <row r="26" spans="1:13" s="17" customFormat="1" x14ac:dyDescent="0.2">
      <c r="A26" s="102">
        <v>54001</v>
      </c>
      <c r="B26" s="71" t="s">
        <v>94</v>
      </c>
      <c r="C26" s="83">
        <v>20100360477</v>
      </c>
      <c r="D26" s="83">
        <v>47456481</v>
      </c>
      <c r="E26" s="83">
        <f t="shared" si="0"/>
        <v>20147816958</v>
      </c>
      <c r="F26" s="83">
        <v>763474061</v>
      </c>
      <c r="G26" s="83">
        <v>1311559157</v>
      </c>
      <c r="H26" s="83">
        <f t="shared" si="1"/>
        <v>2075033218</v>
      </c>
      <c r="I26" s="83">
        <f t="shared" si="2"/>
        <v>22222850176</v>
      </c>
      <c r="J26" s="83">
        <v>689079047</v>
      </c>
      <c r="K26" s="83"/>
      <c r="L26" s="83">
        <f t="shared" si="4"/>
        <v>22911929223</v>
      </c>
      <c r="M26" s="68"/>
    </row>
    <row r="27" spans="1:13" s="17" customFormat="1" x14ac:dyDescent="0.2">
      <c r="A27" s="102">
        <v>66170</v>
      </c>
      <c r="B27" s="68" t="s">
        <v>43</v>
      </c>
      <c r="C27" s="83">
        <v>3795924798</v>
      </c>
      <c r="D27" s="83">
        <v>17112873</v>
      </c>
      <c r="E27" s="83">
        <f t="shared" si="0"/>
        <v>3813037671</v>
      </c>
      <c r="F27" s="83">
        <v>1125127368</v>
      </c>
      <c r="G27" s="83">
        <v>342659819</v>
      </c>
      <c r="H27" s="83">
        <f t="shared" si="1"/>
        <v>1467787187</v>
      </c>
      <c r="I27" s="83">
        <f t="shared" si="2"/>
        <v>5280824858</v>
      </c>
      <c r="J27" s="83">
        <v>137630423</v>
      </c>
      <c r="K27" s="83"/>
      <c r="L27" s="83">
        <f t="shared" si="4"/>
        <v>5418455281</v>
      </c>
      <c r="M27" s="68"/>
    </row>
    <row r="28" spans="1:13" s="17" customFormat="1" x14ac:dyDescent="0.2">
      <c r="A28" s="102">
        <v>15238</v>
      </c>
      <c r="B28" s="68" t="s">
        <v>28</v>
      </c>
      <c r="C28" s="83">
        <v>3612265456</v>
      </c>
      <c r="D28" s="83">
        <v>267865138</v>
      </c>
      <c r="E28" s="83">
        <f t="shared" si="0"/>
        <v>3880130594</v>
      </c>
      <c r="F28" s="83">
        <v>1031207250</v>
      </c>
      <c r="G28" s="83">
        <v>360969080</v>
      </c>
      <c r="H28" s="83">
        <f t="shared" si="1"/>
        <v>1392176330</v>
      </c>
      <c r="I28" s="83">
        <f t="shared" si="2"/>
        <v>5272306924</v>
      </c>
      <c r="J28" s="83">
        <v>86756879</v>
      </c>
      <c r="K28" s="83"/>
      <c r="L28" s="83">
        <f t="shared" si="4"/>
        <v>5359063803</v>
      </c>
      <c r="M28" s="68"/>
    </row>
    <row r="29" spans="1:13" s="17" customFormat="1" x14ac:dyDescent="0.2">
      <c r="A29" s="102">
        <v>5266</v>
      </c>
      <c r="B29" s="68" t="s">
        <v>26</v>
      </c>
      <c r="C29" s="83">
        <v>2184170042</v>
      </c>
      <c r="D29" s="83">
        <v>323230947</v>
      </c>
      <c r="E29" s="83">
        <f t="shared" si="0"/>
        <v>2507400989</v>
      </c>
      <c r="F29" s="83">
        <v>685752606</v>
      </c>
      <c r="G29" s="83">
        <v>211664993</v>
      </c>
      <c r="H29" s="83">
        <f t="shared" si="1"/>
        <v>897417599</v>
      </c>
      <c r="I29" s="83">
        <f t="shared" si="2"/>
        <v>3404818588</v>
      </c>
      <c r="J29" s="83">
        <v>76444433</v>
      </c>
      <c r="K29" s="83"/>
      <c r="L29" s="83">
        <f t="shared" si="4"/>
        <v>3481263021</v>
      </c>
      <c r="M29" s="68"/>
    </row>
    <row r="30" spans="1:13" s="17" customFormat="1" x14ac:dyDescent="0.2">
      <c r="A30" s="102">
        <v>25269</v>
      </c>
      <c r="B30" s="68" t="s">
        <v>108</v>
      </c>
      <c r="C30" s="83">
        <v>2915780711</v>
      </c>
      <c r="D30" s="83">
        <v>34314590</v>
      </c>
      <c r="E30" s="83">
        <f t="shared" si="0"/>
        <v>2950095301</v>
      </c>
      <c r="F30" s="83">
        <v>733186299</v>
      </c>
      <c r="G30" s="83">
        <v>221669508</v>
      </c>
      <c r="H30" s="83">
        <f t="shared" si="1"/>
        <v>954855807</v>
      </c>
      <c r="I30" s="83">
        <f t="shared" si="2"/>
        <v>3904951108</v>
      </c>
      <c r="J30" s="83">
        <v>88707195</v>
      </c>
      <c r="K30" s="83"/>
      <c r="L30" s="83">
        <f t="shared" si="4"/>
        <v>3993658303</v>
      </c>
      <c r="M30" s="69"/>
    </row>
    <row r="31" spans="1:13" s="17" customFormat="1" x14ac:dyDescent="0.2">
      <c r="A31" s="102">
        <v>18001</v>
      </c>
      <c r="B31" s="68" t="s">
        <v>31</v>
      </c>
      <c r="C31" s="83">
        <v>6021113744</v>
      </c>
      <c r="D31" s="83">
        <v>401583020</v>
      </c>
      <c r="E31" s="83">
        <f t="shared" si="0"/>
        <v>6422696764</v>
      </c>
      <c r="F31" s="83">
        <v>1348559241</v>
      </c>
      <c r="G31" s="83">
        <v>409603850</v>
      </c>
      <c r="H31" s="83">
        <f t="shared" si="1"/>
        <v>1758163091</v>
      </c>
      <c r="I31" s="83">
        <f t="shared" si="2"/>
        <v>8180859855</v>
      </c>
      <c r="J31" s="83">
        <v>182377871</v>
      </c>
      <c r="K31" s="83"/>
      <c r="L31" s="83">
        <f t="shared" si="4"/>
        <v>8363237726</v>
      </c>
      <c r="M31" s="68"/>
    </row>
    <row r="32" spans="1:13" s="17" customFormat="1" x14ac:dyDescent="0.2">
      <c r="A32" s="102">
        <v>68276</v>
      </c>
      <c r="B32" s="68" t="s">
        <v>45</v>
      </c>
      <c r="C32" s="83">
        <v>5864343407</v>
      </c>
      <c r="D32" s="83">
        <v>883658064</v>
      </c>
      <c r="E32" s="83">
        <f t="shared" si="0"/>
        <v>6748001471</v>
      </c>
      <c r="F32" s="83">
        <v>1321500465</v>
      </c>
      <c r="G32" s="83">
        <v>404062082</v>
      </c>
      <c r="H32" s="83">
        <f t="shared" si="1"/>
        <v>1725562547</v>
      </c>
      <c r="I32" s="83">
        <f t="shared" si="2"/>
        <v>8473564018</v>
      </c>
      <c r="J32" s="83">
        <v>152082335</v>
      </c>
      <c r="K32" s="83"/>
      <c r="L32" s="83">
        <f t="shared" si="4"/>
        <v>8625646353</v>
      </c>
      <c r="M32" s="68"/>
    </row>
    <row r="33" spans="1:13" s="17" customFormat="1" x14ac:dyDescent="0.2">
      <c r="A33" s="102">
        <v>25286</v>
      </c>
      <c r="B33" s="68" t="s">
        <v>556</v>
      </c>
      <c r="C33" s="83">
        <v>2052992741</v>
      </c>
      <c r="D33" s="83">
        <v>417416074</v>
      </c>
      <c r="E33" s="83">
        <f t="shared" si="0"/>
        <v>2470408815</v>
      </c>
      <c r="F33" s="83">
        <v>359118504</v>
      </c>
      <c r="G33" s="83">
        <v>117427295</v>
      </c>
      <c r="H33" s="83">
        <f t="shared" si="1"/>
        <v>476545799</v>
      </c>
      <c r="I33" s="83">
        <f t="shared" si="2"/>
        <v>2946954614</v>
      </c>
      <c r="J33" s="83">
        <v>49696145</v>
      </c>
      <c r="K33" s="83"/>
      <c r="L33" s="83">
        <f t="shared" si="4"/>
        <v>2996650759</v>
      </c>
      <c r="M33" s="68"/>
    </row>
    <row r="34" spans="1:13" s="17" customFormat="1" x14ac:dyDescent="0.2">
      <c r="A34" s="102">
        <v>25290</v>
      </c>
      <c r="B34" s="68" t="s">
        <v>95</v>
      </c>
      <c r="C34" s="83">
        <v>3689645119</v>
      </c>
      <c r="D34" s="83">
        <v>389747768</v>
      </c>
      <c r="E34" s="83">
        <f t="shared" si="0"/>
        <v>4079392887</v>
      </c>
      <c r="F34" s="83">
        <v>818620714</v>
      </c>
      <c r="G34" s="83">
        <v>250578745</v>
      </c>
      <c r="H34" s="83">
        <f t="shared" si="1"/>
        <v>1069199459</v>
      </c>
      <c r="I34" s="83">
        <f t="shared" si="2"/>
        <v>5148592346</v>
      </c>
      <c r="J34" s="83">
        <v>91452112</v>
      </c>
      <c r="K34" s="83"/>
      <c r="L34" s="83">
        <f t="shared" si="4"/>
        <v>5240044458</v>
      </c>
      <c r="M34" s="68"/>
    </row>
    <row r="35" spans="1:13" s="17" customFormat="1" x14ac:dyDescent="0.2">
      <c r="A35" s="102">
        <v>25307</v>
      </c>
      <c r="B35" s="68" t="s">
        <v>34</v>
      </c>
      <c r="C35" s="83">
        <v>3019356509</v>
      </c>
      <c r="D35" s="83">
        <v>107339377</v>
      </c>
      <c r="E35" s="83">
        <f t="shared" si="0"/>
        <v>3126695886</v>
      </c>
      <c r="F35" s="83">
        <v>503270198</v>
      </c>
      <c r="G35" s="83">
        <v>153988380</v>
      </c>
      <c r="H35" s="83">
        <f t="shared" si="1"/>
        <v>657258578</v>
      </c>
      <c r="I35" s="83">
        <f t="shared" si="2"/>
        <v>3783954464</v>
      </c>
      <c r="J35" s="83">
        <v>56549613</v>
      </c>
      <c r="K35" s="83"/>
      <c r="L35" s="83">
        <f t="shared" si="4"/>
        <v>3840504077</v>
      </c>
      <c r="M35" s="68"/>
    </row>
    <row r="36" spans="1:13" s="17" customFormat="1" x14ac:dyDescent="0.2">
      <c r="A36" s="102">
        <v>68307</v>
      </c>
      <c r="B36" s="68" t="s">
        <v>96</v>
      </c>
      <c r="C36" s="83">
        <v>3400067526</v>
      </c>
      <c r="D36" s="83">
        <v>493250446</v>
      </c>
      <c r="E36" s="83">
        <f t="shared" si="0"/>
        <v>3893317972</v>
      </c>
      <c r="F36" s="83">
        <v>978201075</v>
      </c>
      <c r="G36" s="83">
        <v>309012123</v>
      </c>
      <c r="H36" s="83">
        <f t="shared" si="1"/>
        <v>1287213198</v>
      </c>
      <c r="I36" s="83">
        <f t="shared" si="2"/>
        <v>5180531170</v>
      </c>
      <c r="J36" s="83">
        <v>129260223</v>
      </c>
      <c r="K36" s="83"/>
      <c r="L36" s="83">
        <f t="shared" si="4"/>
        <v>5309791393</v>
      </c>
      <c r="M36" s="68"/>
    </row>
    <row r="37" spans="1:13" s="17" customFormat="1" x14ac:dyDescent="0.2">
      <c r="A37" s="102">
        <v>73001</v>
      </c>
      <c r="B37" s="68" t="s">
        <v>97</v>
      </c>
      <c r="C37" s="83">
        <v>16576851449</v>
      </c>
      <c r="D37" s="83">
        <v>994258043</v>
      </c>
      <c r="E37" s="83">
        <f t="shared" si="0"/>
        <v>17571109492</v>
      </c>
      <c r="F37" s="83">
        <v>377517689</v>
      </c>
      <c r="G37" s="83">
        <v>1092728578</v>
      </c>
      <c r="H37" s="83">
        <f t="shared" si="1"/>
        <v>1470246267</v>
      </c>
      <c r="I37" s="83">
        <f t="shared" si="2"/>
        <v>19041355759</v>
      </c>
      <c r="J37" s="83">
        <v>383094983</v>
      </c>
      <c r="K37" s="83"/>
      <c r="L37" s="83">
        <f t="shared" si="4"/>
        <v>19424450742</v>
      </c>
      <c r="M37" s="94"/>
    </row>
    <row r="38" spans="1:13" s="17" customFormat="1" x14ac:dyDescent="0.2">
      <c r="A38" s="102">
        <v>52356</v>
      </c>
      <c r="B38" s="62" t="s">
        <v>56</v>
      </c>
      <c r="C38" s="83">
        <v>3398164015</v>
      </c>
      <c r="D38" s="83">
        <v>615136095</v>
      </c>
      <c r="E38" s="83">
        <f t="shared" si="0"/>
        <v>4013300110</v>
      </c>
      <c r="F38" s="83">
        <v>955123913</v>
      </c>
      <c r="G38" s="83">
        <v>285707138</v>
      </c>
      <c r="H38" s="83">
        <f t="shared" si="1"/>
        <v>1240831051</v>
      </c>
      <c r="I38" s="83">
        <f t="shared" si="2"/>
        <v>5254131161</v>
      </c>
      <c r="J38" s="83">
        <v>0</v>
      </c>
      <c r="K38" s="83"/>
      <c r="L38" s="83">
        <f t="shared" si="4"/>
        <v>5254131161</v>
      </c>
      <c r="M38" s="100" t="s">
        <v>1096</v>
      </c>
    </row>
    <row r="39" spans="1:13" s="17" customFormat="1" ht="15" customHeight="1" x14ac:dyDescent="0.2">
      <c r="A39" s="102">
        <v>5360</v>
      </c>
      <c r="B39" s="68" t="s">
        <v>98</v>
      </c>
      <c r="C39" s="83">
        <v>5787860684</v>
      </c>
      <c r="D39" s="83">
        <v>1302529496</v>
      </c>
      <c r="E39" s="83">
        <f t="shared" si="0"/>
        <v>7090390180</v>
      </c>
      <c r="F39" s="83">
        <v>1228211765</v>
      </c>
      <c r="G39" s="83">
        <v>375879257</v>
      </c>
      <c r="H39" s="83">
        <f t="shared" si="1"/>
        <v>1604091022</v>
      </c>
      <c r="I39" s="83">
        <f t="shared" si="2"/>
        <v>8694481202</v>
      </c>
      <c r="J39" s="83">
        <v>168733544</v>
      </c>
      <c r="K39" s="83"/>
      <c r="L39" s="83">
        <f t="shared" si="4"/>
        <v>8863214746</v>
      </c>
      <c r="M39" s="68"/>
    </row>
    <row r="40" spans="1:13" s="17" customFormat="1" x14ac:dyDescent="0.2">
      <c r="A40" s="102">
        <v>76364</v>
      </c>
      <c r="B40" s="62" t="s">
        <v>1097</v>
      </c>
      <c r="C40" s="83">
        <v>2435400866</v>
      </c>
      <c r="D40" s="83">
        <v>62707782</v>
      </c>
      <c r="E40" s="83">
        <f t="shared" si="0"/>
        <v>2498108648</v>
      </c>
      <c r="F40" s="83">
        <v>576116266</v>
      </c>
      <c r="G40" s="83">
        <v>217898177</v>
      </c>
      <c r="H40" s="83">
        <f t="shared" si="1"/>
        <v>794014443</v>
      </c>
      <c r="I40" s="83">
        <f t="shared" si="2"/>
        <v>3292123091</v>
      </c>
      <c r="J40" s="83">
        <v>89558161</v>
      </c>
      <c r="K40" s="83"/>
      <c r="L40" s="83">
        <f t="shared" si="4"/>
        <v>3381681252</v>
      </c>
      <c r="M40" s="68"/>
    </row>
    <row r="41" spans="1:13" s="17" customFormat="1" x14ac:dyDescent="0.2">
      <c r="A41" s="102">
        <v>23417</v>
      </c>
      <c r="B41" s="68" t="s">
        <v>33</v>
      </c>
      <c r="C41" s="83">
        <v>1527245407</v>
      </c>
      <c r="D41" s="83">
        <v>237048321</v>
      </c>
      <c r="E41" s="83">
        <f t="shared" si="0"/>
        <v>1764293728</v>
      </c>
      <c r="F41" s="83">
        <v>1379776472</v>
      </c>
      <c r="G41" s="83">
        <v>398158404</v>
      </c>
      <c r="H41" s="83">
        <f t="shared" si="1"/>
        <v>1777934876</v>
      </c>
      <c r="I41" s="83">
        <f t="shared" si="2"/>
        <v>3542228604</v>
      </c>
      <c r="J41" s="83">
        <v>0</v>
      </c>
      <c r="K41" s="83"/>
      <c r="L41" s="83">
        <f t="shared" si="4"/>
        <v>3542228604</v>
      </c>
      <c r="M41" s="100"/>
    </row>
    <row r="42" spans="1:13" s="17" customFormat="1" x14ac:dyDescent="0.2">
      <c r="A42" s="102">
        <v>13430</v>
      </c>
      <c r="B42" s="68" t="s">
        <v>99</v>
      </c>
      <c r="C42" s="83">
        <v>4265290359</v>
      </c>
      <c r="D42" s="83">
        <v>1489445791</v>
      </c>
      <c r="E42" s="83">
        <f t="shared" si="0"/>
        <v>5754736150</v>
      </c>
      <c r="F42" s="83">
        <v>1200091340</v>
      </c>
      <c r="G42" s="83">
        <v>369404778</v>
      </c>
      <c r="H42" s="83">
        <f t="shared" si="1"/>
        <v>1569496118</v>
      </c>
      <c r="I42" s="83">
        <f t="shared" si="2"/>
        <v>7324232268</v>
      </c>
      <c r="J42" s="83">
        <v>208898329</v>
      </c>
      <c r="K42" s="83"/>
      <c r="L42" s="83">
        <f t="shared" si="4"/>
        <v>7533130597</v>
      </c>
      <c r="M42" s="68"/>
    </row>
    <row r="43" spans="1:13" s="17" customFormat="1" x14ac:dyDescent="0.2">
      <c r="A43" s="102">
        <v>44430</v>
      </c>
      <c r="B43" s="68" t="s">
        <v>37</v>
      </c>
      <c r="C43" s="83">
        <v>3777840398</v>
      </c>
      <c r="D43" s="83">
        <v>1649434141</v>
      </c>
      <c r="E43" s="83">
        <f t="shared" si="0"/>
        <v>5427274539</v>
      </c>
      <c r="F43" s="83">
        <v>1339841635</v>
      </c>
      <c r="G43" s="83">
        <v>330576852</v>
      </c>
      <c r="H43" s="83">
        <f t="shared" si="1"/>
        <v>1670418487</v>
      </c>
      <c r="I43" s="83">
        <f t="shared" si="2"/>
        <v>7097693026</v>
      </c>
      <c r="J43" s="83">
        <v>499280681</v>
      </c>
      <c r="K43" s="83"/>
      <c r="L43" s="83">
        <f t="shared" si="4"/>
        <v>7596973707</v>
      </c>
      <c r="M43" s="68"/>
    </row>
    <row r="44" spans="1:13" s="17" customFormat="1" x14ac:dyDescent="0.2">
      <c r="A44" s="102">
        <v>8433</v>
      </c>
      <c r="B44" s="70" t="s">
        <v>52</v>
      </c>
      <c r="C44" s="83">
        <v>2983482100</v>
      </c>
      <c r="D44" s="83">
        <v>312637103</v>
      </c>
      <c r="E44" s="83">
        <f t="shared" si="0"/>
        <v>3296119203</v>
      </c>
      <c r="F44" s="83">
        <v>603011612</v>
      </c>
      <c r="G44" s="83">
        <v>186616644</v>
      </c>
      <c r="H44" s="83">
        <f t="shared" si="1"/>
        <v>789628256</v>
      </c>
      <c r="I44" s="83">
        <f t="shared" si="2"/>
        <v>4085747459</v>
      </c>
      <c r="J44" s="83">
        <v>89365856</v>
      </c>
      <c r="K44" s="83"/>
      <c r="L44" s="83">
        <f t="shared" si="4"/>
        <v>4175113315</v>
      </c>
      <c r="M44" s="94"/>
    </row>
    <row r="45" spans="1:13" s="17" customFormat="1" x14ac:dyDescent="0.2">
      <c r="A45" s="102">
        <v>17001</v>
      </c>
      <c r="B45" s="68" t="s">
        <v>30</v>
      </c>
      <c r="C45" s="83">
        <v>6272146782</v>
      </c>
      <c r="D45" s="83">
        <v>109534291</v>
      </c>
      <c r="E45" s="83">
        <f t="shared" si="0"/>
        <v>6381681073</v>
      </c>
      <c r="F45" s="83">
        <v>1632163123</v>
      </c>
      <c r="G45" s="83">
        <v>681396718</v>
      </c>
      <c r="H45" s="83">
        <f t="shared" si="1"/>
        <v>2313559841</v>
      </c>
      <c r="I45" s="83">
        <f t="shared" si="2"/>
        <v>8695240914</v>
      </c>
      <c r="J45" s="83">
        <v>205183112</v>
      </c>
      <c r="K45" s="83"/>
      <c r="L45" s="83">
        <f t="shared" si="4"/>
        <v>8900424026</v>
      </c>
      <c r="M45" s="68"/>
    </row>
    <row r="46" spans="1:13" s="17" customFormat="1" x14ac:dyDescent="0.2">
      <c r="A46" s="102">
        <v>5001</v>
      </c>
      <c r="B46" s="68" t="s">
        <v>100</v>
      </c>
      <c r="C46" s="83">
        <v>51718155320</v>
      </c>
      <c r="D46" s="83">
        <v>660347024</v>
      </c>
      <c r="E46" s="83">
        <f t="shared" si="0"/>
        <v>52378502344</v>
      </c>
      <c r="F46" s="83">
        <v>5149539704</v>
      </c>
      <c r="G46" s="83">
        <v>3467328350</v>
      </c>
      <c r="H46" s="83">
        <f t="shared" si="1"/>
        <v>8616868054</v>
      </c>
      <c r="I46" s="83">
        <f t="shared" si="2"/>
        <v>60995370398</v>
      </c>
      <c r="J46" s="83">
        <v>1520017511</v>
      </c>
      <c r="K46" s="83"/>
      <c r="L46" s="83">
        <f t="shared" si="4"/>
        <v>62515387909</v>
      </c>
      <c r="M46" s="68"/>
    </row>
    <row r="47" spans="1:13" s="17" customFormat="1" x14ac:dyDescent="0.2">
      <c r="A47" s="102">
        <v>23001</v>
      </c>
      <c r="B47" s="68" t="s">
        <v>101</v>
      </c>
      <c r="C47" s="83">
        <v>15636846423</v>
      </c>
      <c r="D47" s="83">
        <v>1238843173</v>
      </c>
      <c r="E47" s="83">
        <f t="shared" si="0"/>
        <v>16875689596</v>
      </c>
      <c r="F47" s="83">
        <v>495950814</v>
      </c>
      <c r="G47" s="83">
        <v>1058776975</v>
      </c>
      <c r="H47" s="83">
        <f t="shared" si="1"/>
        <v>1554727789</v>
      </c>
      <c r="I47" s="83">
        <f t="shared" si="2"/>
        <v>18430417385</v>
      </c>
      <c r="J47" s="83">
        <v>467759424</v>
      </c>
      <c r="K47" s="83"/>
      <c r="L47" s="83">
        <f t="shared" ref="L47:L74" si="5">SUM(I47:K47)</f>
        <v>18898176809</v>
      </c>
      <c r="M47" s="68"/>
    </row>
    <row r="48" spans="1:13" s="17" customFormat="1" x14ac:dyDescent="0.2">
      <c r="A48" s="102">
        <v>25473</v>
      </c>
      <c r="B48" s="70" t="s">
        <v>53</v>
      </c>
      <c r="C48" s="83">
        <v>2972619280</v>
      </c>
      <c r="D48" s="83">
        <v>1764965115</v>
      </c>
      <c r="E48" s="83">
        <f t="shared" si="0"/>
        <v>4737584395</v>
      </c>
      <c r="F48" s="83">
        <v>666178733</v>
      </c>
      <c r="G48" s="83">
        <v>225111677</v>
      </c>
      <c r="H48" s="83">
        <f t="shared" si="1"/>
        <v>891290410</v>
      </c>
      <c r="I48" s="83">
        <f t="shared" si="2"/>
        <v>5628874805</v>
      </c>
      <c r="J48" s="83">
        <v>80196875</v>
      </c>
      <c r="K48" s="83"/>
      <c r="L48" s="83">
        <f t="shared" si="5"/>
        <v>5709071680</v>
      </c>
      <c r="M48" s="68"/>
    </row>
    <row r="49" spans="1:13" s="17" customFormat="1" x14ac:dyDescent="0.2">
      <c r="A49" s="102">
        <v>41001</v>
      </c>
      <c r="B49" s="68" t="s">
        <v>36</v>
      </c>
      <c r="C49" s="83">
        <v>10613707175</v>
      </c>
      <c r="D49" s="83">
        <v>58838426</v>
      </c>
      <c r="E49" s="83">
        <f t="shared" si="0"/>
        <v>10672545601</v>
      </c>
      <c r="F49" s="83">
        <v>2524323026</v>
      </c>
      <c r="G49" s="83">
        <v>772121064</v>
      </c>
      <c r="H49" s="83">
        <f t="shared" si="1"/>
        <v>3296444090</v>
      </c>
      <c r="I49" s="83">
        <f t="shared" si="2"/>
        <v>13968989691</v>
      </c>
      <c r="J49" s="83">
        <v>260761072</v>
      </c>
      <c r="K49" s="83"/>
      <c r="L49" s="83">
        <f t="shared" si="5"/>
        <v>14229750763</v>
      </c>
      <c r="M49" s="68"/>
    </row>
    <row r="50" spans="1:13" s="17" customFormat="1" x14ac:dyDescent="0.2">
      <c r="A50" s="102">
        <v>76520</v>
      </c>
      <c r="B50" s="68" t="s">
        <v>50</v>
      </c>
      <c r="C50" s="83">
        <v>6650087919</v>
      </c>
      <c r="D50" s="83">
        <v>497157593</v>
      </c>
      <c r="E50" s="83">
        <f t="shared" si="0"/>
        <v>7147245512</v>
      </c>
      <c r="F50" s="83">
        <v>2065991583</v>
      </c>
      <c r="G50" s="83">
        <v>754386684</v>
      </c>
      <c r="H50" s="83">
        <f t="shared" si="1"/>
        <v>2820378267</v>
      </c>
      <c r="I50" s="83">
        <f t="shared" si="2"/>
        <v>9967623779</v>
      </c>
      <c r="J50" s="83">
        <v>212355249</v>
      </c>
      <c r="K50" s="83"/>
      <c r="L50" s="83">
        <f t="shared" si="5"/>
        <v>10179979028</v>
      </c>
      <c r="M50" s="68"/>
    </row>
    <row r="51" spans="1:13" s="17" customFormat="1" x14ac:dyDescent="0.2">
      <c r="A51" s="102">
        <v>52001</v>
      </c>
      <c r="B51" s="68" t="s">
        <v>39</v>
      </c>
      <c r="C51" s="83">
        <v>4316938110</v>
      </c>
      <c r="D51" s="83">
        <v>570082550</v>
      </c>
      <c r="E51" s="83">
        <f t="shared" si="0"/>
        <v>4887020660</v>
      </c>
      <c r="F51" s="83">
        <v>2717430925</v>
      </c>
      <c r="G51" s="83">
        <v>812152744</v>
      </c>
      <c r="H51" s="83">
        <f t="shared" si="1"/>
        <v>3529583669</v>
      </c>
      <c r="I51" s="83">
        <f t="shared" si="2"/>
        <v>8416604329</v>
      </c>
      <c r="J51" s="83">
        <v>250023897</v>
      </c>
      <c r="K51" s="83"/>
      <c r="L51" s="83">
        <f t="shared" si="5"/>
        <v>8666628226</v>
      </c>
      <c r="M51" s="68"/>
    </row>
    <row r="52" spans="1:13" s="17" customFormat="1" x14ac:dyDescent="0.2">
      <c r="A52" s="102">
        <v>66001</v>
      </c>
      <c r="B52" s="68" t="s">
        <v>42</v>
      </c>
      <c r="C52" s="83">
        <v>13429088050</v>
      </c>
      <c r="D52" s="83">
        <v>0</v>
      </c>
      <c r="E52" s="83">
        <f t="shared" si="0"/>
        <v>13429088050</v>
      </c>
      <c r="F52" s="83">
        <v>0</v>
      </c>
      <c r="G52" s="83">
        <v>960416328</v>
      </c>
      <c r="H52" s="83">
        <f t="shared" si="1"/>
        <v>960416328</v>
      </c>
      <c r="I52" s="83">
        <f t="shared" si="2"/>
        <v>14389504378</v>
      </c>
      <c r="J52" s="83">
        <v>307040983</v>
      </c>
      <c r="K52" s="83"/>
      <c r="L52" s="83">
        <f t="shared" si="5"/>
        <v>14696545361</v>
      </c>
      <c r="M52" s="68"/>
    </row>
    <row r="53" spans="1:13" s="17" customFormat="1" x14ac:dyDescent="0.2">
      <c r="A53" s="102">
        <v>68547</v>
      </c>
      <c r="B53" s="68" t="s">
        <v>57</v>
      </c>
      <c r="C53" s="83">
        <v>5059536220</v>
      </c>
      <c r="D53" s="83">
        <v>911310223</v>
      </c>
      <c r="E53" s="83">
        <f t="shared" si="0"/>
        <v>5970846443</v>
      </c>
      <c r="F53" s="83">
        <v>1167037985</v>
      </c>
      <c r="G53" s="83">
        <v>359053473</v>
      </c>
      <c r="H53" s="83">
        <f t="shared" si="1"/>
        <v>1526091458</v>
      </c>
      <c r="I53" s="83">
        <f t="shared" si="2"/>
        <v>7496937901</v>
      </c>
      <c r="J53" s="83">
        <v>129757505</v>
      </c>
      <c r="K53" s="83"/>
      <c r="L53" s="83">
        <f t="shared" si="5"/>
        <v>7626695406</v>
      </c>
      <c r="M53" s="68"/>
    </row>
    <row r="54" spans="1:13" s="17" customFormat="1" x14ac:dyDescent="0.2">
      <c r="A54" s="102">
        <v>41551</v>
      </c>
      <c r="B54" s="68" t="s">
        <v>54</v>
      </c>
      <c r="C54" s="83">
        <v>6627513915</v>
      </c>
      <c r="D54" s="83">
        <v>469201227</v>
      </c>
      <c r="E54" s="83">
        <f t="shared" si="0"/>
        <v>7096715142</v>
      </c>
      <c r="F54" s="83">
        <v>1012108487</v>
      </c>
      <c r="G54" s="83">
        <v>344321910</v>
      </c>
      <c r="H54" s="83">
        <f t="shared" si="1"/>
        <v>1356430397</v>
      </c>
      <c r="I54" s="83">
        <f t="shared" si="2"/>
        <v>8453145539</v>
      </c>
      <c r="J54" s="83">
        <v>158224488</v>
      </c>
      <c r="K54" s="83"/>
      <c r="L54" s="83">
        <f t="shared" si="5"/>
        <v>8611370027</v>
      </c>
      <c r="M54" s="68"/>
    </row>
    <row r="55" spans="1:13" s="17" customFormat="1" x14ac:dyDescent="0.2">
      <c r="A55" s="102">
        <v>19001</v>
      </c>
      <c r="B55" s="68" t="s">
        <v>102</v>
      </c>
      <c r="C55" s="83">
        <v>5392765304</v>
      </c>
      <c r="D55" s="83">
        <v>0</v>
      </c>
      <c r="E55" s="83">
        <f t="shared" si="0"/>
        <v>5392765304</v>
      </c>
      <c r="F55" s="83">
        <v>2167593152</v>
      </c>
      <c r="G55" s="83">
        <v>742369062</v>
      </c>
      <c r="H55" s="83">
        <f t="shared" si="1"/>
        <v>2909962214</v>
      </c>
      <c r="I55" s="83">
        <f t="shared" si="2"/>
        <v>8302727518</v>
      </c>
      <c r="J55" s="83">
        <v>207469383</v>
      </c>
      <c r="K55" s="83"/>
      <c r="L55" s="83">
        <f t="shared" si="5"/>
        <v>8510196901</v>
      </c>
      <c r="M55" s="68"/>
    </row>
    <row r="56" spans="1:13" s="17" customFormat="1" x14ac:dyDescent="0.2">
      <c r="A56" s="102">
        <v>27001</v>
      </c>
      <c r="B56" s="68" t="s">
        <v>105</v>
      </c>
      <c r="C56" s="83">
        <v>2552481250</v>
      </c>
      <c r="D56" s="83">
        <v>414765870</v>
      </c>
      <c r="E56" s="83">
        <f t="shared" si="0"/>
        <v>2967247120</v>
      </c>
      <c r="F56" s="83">
        <v>2983647824</v>
      </c>
      <c r="G56" s="83">
        <v>513335360</v>
      </c>
      <c r="H56" s="83">
        <f t="shared" si="1"/>
        <v>3496983184</v>
      </c>
      <c r="I56" s="83">
        <f t="shared" si="2"/>
        <v>6464230304</v>
      </c>
      <c r="J56" s="83">
        <v>535988320</v>
      </c>
      <c r="K56" s="83"/>
      <c r="L56" s="83">
        <f t="shared" si="5"/>
        <v>7000218624</v>
      </c>
      <c r="M56" s="69"/>
    </row>
    <row r="57" spans="1:13" s="17" customFormat="1" x14ac:dyDescent="0.2">
      <c r="A57" s="102">
        <v>44001</v>
      </c>
      <c r="B57" s="70" t="s">
        <v>55</v>
      </c>
      <c r="C57" s="83">
        <v>20554767524</v>
      </c>
      <c r="D57" s="83">
        <v>1721444904</v>
      </c>
      <c r="E57" s="83">
        <f t="shared" si="0"/>
        <v>22276212428</v>
      </c>
      <c r="F57" s="83">
        <v>1696298173</v>
      </c>
      <c r="G57" s="83">
        <v>522453023</v>
      </c>
      <c r="H57" s="83">
        <f t="shared" si="1"/>
        <v>2218751196</v>
      </c>
      <c r="I57" s="83">
        <f t="shared" si="2"/>
        <v>24494963624</v>
      </c>
      <c r="J57" s="83">
        <v>417834055</v>
      </c>
      <c r="K57" s="83"/>
      <c r="L57" s="83">
        <f t="shared" si="5"/>
        <v>24912797679</v>
      </c>
      <c r="M57" s="69"/>
    </row>
    <row r="58" spans="1:13" s="17" customFormat="1" x14ac:dyDescent="0.2">
      <c r="A58" s="102">
        <v>5615</v>
      </c>
      <c r="B58" s="70" t="s">
        <v>51</v>
      </c>
      <c r="C58" s="83">
        <v>2637914055</v>
      </c>
      <c r="D58" s="83">
        <v>637382071</v>
      </c>
      <c r="E58" s="83">
        <f t="shared" si="0"/>
        <v>3275296126</v>
      </c>
      <c r="F58" s="83">
        <v>753382408</v>
      </c>
      <c r="G58" s="83">
        <v>228662887</v>
      </c>
      <c r="H58" s="83">
        <f t="shared" si="1"/>
        <v>982045295</v>
      </c>
      <c r="I58" s="83">
        <f t="shared" si="2"/>
        <v>4257341421</v>
      </c>
      <c r="J58" s="83">
        <v>94426479</v>
      </c>
      <c r="K58" s="83"/>
      <c r="L58" s="83">
        <f t="shared" si="5"/>
        <v>4351767900</v>
      </c>
      <c r="M58" s="69"/>
    </row>
    <row r="59" spans="1:13" s="17" customFormat="1" x14ac:dyDescent="0.2">
      <c r="A59" s="102">
        <v>5631</v>
      </c>
      <c r="B59" s="68" t="s">
        <v>78</v>
      </c>
      <c r="C59" s="83">
        <v>529253847</v>
      </c>
      <c r="D59" s="83">
        <v>425047759</v>
      </c>
      <c r="E59" s="83">
        <f t="shared" si="0"/>
        <v>954301606</v>
      </c>
      <c r="F59" s="83">
        <v>272385460</v>
      </c>
      <c r="G59" s="83">
        <v>88693254</v>
      </c>
      <c r="H59" s="83">
        <f t="shared" si="1"/>
        <v>361078714</v>
      </c>
      <c r="I59" s="83">
        <f t="shared" si="2"/>
        <v>1315380320</v>
      </c>
      <c r="J59" s="83">
        <v>35305812</v>
      </c>
      <c r="K59" s="83"/>
      <c r="L59" s="83">
        <f t="shared" si="5"/>
        <v>1350686132</v>
      </c>
      <c r="M59" s="68"/>
    </row>
    <row r="60" spans="1:13" s="17" customFormat="1" x14ac:dyDescent="0.2">
      <c r="A60" s="102">
        <v>23660</v>
      </c>
      <c r="B60" s="68" t="s">
        <v>103</v>
      </c>
      <c r="C60" s="83">
        <v>4421545155</v>
      </c>
      <c r="D60" s="83">
        <v>277375706</v>
      </c>
      <c r="E60" s="83">
        <f t="shared" si="0"/>
        <v>4698920861</v>
      </c>
      <c r="F60" s="83">
        <v>999992195</v>
      </c>
      <c r="G60" s="83">
        <v>301615494</v>
      </c>
      <c r="H60" s="83">
        <f t="shared" si="1"/>
        <v>1301607689</v>
      </c>
      <c r="I60" s="83">
        <f t="shared" si="2"/>
        <v>6000528550</v>
      </c>
      <c r="J60" s="83">
        <v>145681855</v>
      </c>
      <c r="K60" s="83"/>
      <c r="L60" s="83">
        <f t="shared" si="5"/>
        <v>6146210405</v>
      </c>
      <c r="M60" s="68"/>
    </row>
    <row r="61" spans="1:13" s="17" customFormat="1" x14ac:dyDescent="0.2">
      <c r="A61" s="102">
        <v>70001</v>
      </c>
      <c r="B61" s="68" t="s">
        <v>46</v>
      </c>
      <c r="C61" s="83">
        <v>11764758330</v>
      </c>
      <c r="D61" s="83">
        <v>1297372241</v>
      </c>
      <c r="E61" s="83">
        <f t="shared" si="0"/>
        <v>13062130571</v>
      </c>
      <c r="F61" s="83">
        <v>2200186801</v>
      </c>
      <c r="G61" s="83">
        <v>705327927</v>
      </c>
      <c r="H61" s="83">
        <f t="shared" si="1"/>
        <v>2905514728</v>
      </c>
      <c r="I61" s="83">
        <f t="shared" si="2"/>
        <v>15967645299</v>
      </c>
      <c r="J61" s="83">
        <v>315219104</v>
      </c>
      <c r="K61" s="83"/>
      <c r="L61" s="83">
        <f t="shared" si="5"/>
        <v>16282864403</v>
      </c>
      <c r="M61" s="68"/>
    </row>
    <row r="62" spans="1:13" s="17" customFormat="1" x14ac:dyDescent="0.2">
      <c r="A62" s="102">
        <v>25754</v>
      </c>
      <c r="B62" s="68" t="s">
        <v>35</v>
      </c>
      <c r="C62" s="83">
        <v>9415737705</v>
      </c>
      <c r="D62" s="83">
        <v>4012672867</v>
      </c>
      <c r="E62" s="83">
        <f t="shared" si="0"/>
        <v>13428410572</v>
      </c>
      <c r="F62" s="83">
        <v>2078584752</v>
      </c>
      <c r="G62" s="83">
        <v>646184195</v>
      </c>
      <c r="H62" s="83">
        <f t="shared" si="1"/>
        <v>2724768947</v>
      </c>
      <c r="I62" s="83">
        <f t="shared" si="2"/>
        <v>16153179519</v>
      </c>
      <c r="J62" s="83">
        <v>344883305</v>
      </c>
      <c r="K62" s="83"/>
      <c r="L62" s="83">
        <f t="shared" si="5"/>
        <v>16498062824</v>
      </c>
      <c r="M62" s="69"/>
    </row>
    <row r="63" spans="1:13" s="17" customFormat="1" x14ac:dyDescent="0.2">
      <c r="A63" s="102">
        <v>15759</v>
      </c>
      <c r="B63" s="68" t="s">
        <v>29</v>
      </c>
      <c r="C63" s="83">
        <v>3332155695</v>
      </c>
      <c r="D63" s="83">
        <v>0</v>
      </c>
      <c r="E63" s="83">
        <f t="shared" si="0"/>
        <v>3332155695</v>
      </c>
      <c r="F63" s="83">
        <v>765569456</v>
      </c>
      <c r="G63" s="83">
        <v>259269360</v>
      </c>
      <c r="H63" s="83">
        <f t="shared" si="1"/>
        <v>1024838816</v>
      </c>
      <c r="I63" s="83">
        <f t="shared" si="2"/>
        <v>4356994511</v>
      </c>
      <c r="J63" s="83">
        <v>94264056</v>
      </c>
      <c r="K63" s="83"/>
      <c r="L63" s="83">
        <f t="shared" si="5"/>
        <v>4451258567</v>
      </c>
      <c r="M63" s="69"/>
    </row>
    <row r="64" spans="1:13" s="17" customFormat="1" x14ac:dyDescent="0.2">
      <c r="A64" s="102">
        <v>8758</v>
      </c>
      <c r="B64" s="68" t="s">
        <v>27</v>
      </c>
      <c r="C64" s="83">
        <v>7888877363</v>
      </c>
      <c r="D64" s="83">
        <v>5348224637</v>
      </c>
      <c r="E64" s="83">
        <f t="shared" si="0"/>
        <v>13237102000</v>
      </c>
      <c r="F64" s="83">
        <v>1961909027</v>
      </c>
      <c r="G64" s="83">
        <v>589945575</v>
      </c>
      <c r="H64" s="83">
        <f t="shared" si="1"/>
        <v>2551854602</v>
      </c>
      <c r="I64" s="83">
        <f t="shared" si="2"/>
        <v>15788956602</v>
      </c>
      <c r="J64" s="83">
        <v>244026624</v>
      </c>
      <c r="K64" s="83"/>
      <c r="L64" s="83">
        <f t="shared" si="5"/>
        <v>16032983226</v>
      </c>
      <c r="M64" s="69"/>
    </row>
    <row r="65" spans="1:13" s="17" customFormat="1" x14ac:dyDescent="0.2">
      <c r="A65" s="102">
        <v>76834</v>
      </c>
      <c r="B65" s="68" t="s">
        <v>104</v>
      </c>
      <c r="C65" s="83">
        <v>3793771599</v>
      </c>
      <c r="D65" s="83">
        <v>588655096</v>
      </c>
      <c r="E65" s="83">
        <f t="shared" si="0"/>
        <v>4382426695</v>
      </c>
      <c r="F65" s="83">
        <v>1119952377</v>
      </c>
      <c r="G65" s="83">
        <v>344014971</v>
      </c>
      <c r="H65" s="83">
        <f t="shared" si="1"/>
        <v>1463967348</v>
      </c>
      <c r="I65" s="83">
        <f t="shared" si="2"/>
        <v>5846394043</v>
      </c>
      <c r="J65" s="83">
        <v>135873792</v>
      </c>
      <c r="K65" s="83"/>
      <c r="L65" s="83">
        <f t="shared" si="5"/>
        <v>5982267835</v>
      </c>
      <c r="M65" s="69"/>
    </row>
    <row r="66" spans="1:13" s="17" customFormat="1" x14ac:dyDescent="0.2">
      <c r="A66" s="102">
        <v>52835</v>
      </c>
      <c r="B66" s="68" t="s">
        <v>40</v>
      </c>
      <c r="C66" s="83">
        <v>4662612652</v>
      </c>
      <c r="D66" s="83">
        <v>2472870953</v>
      </c>
      <c r="E66" s="83">
        <f t="shared" si="0"/>
        <v>7135483605</v>
      </c>
      <c r="F66" s="83">
        <v>1668092229</v>
      </c>
      <c r="G66" s="83">
        <v>510818469</v>
      </c>
      <c r="H66" s="83">
        <f t="shared" si="1"/>
        <v>2178910698</v>
      </c>
      <c r="I66" s="83">
        <f t="shared" si="2"/>
        <v>9314394303</v>
      </c>
      <c r="J66" s="83">
        <v>304641175</v>
      </c>
      <c r="K66" s="83"/>
      <c r="L66" s="83">
        <f t="shared" si="5"/>
        <v>9619035478</v>
      </c>
      <c r="M66" s="69"/>
    </row>
    <row r="67" spans="1:13" s="17" customFormat="1" x14ac:dyDescent="0.2">
      <c r="A67" s="102">
        <v>15001</v>
      </c>
      <c r="B67" s="68" t="s">
        <v>72</v>
      </c>
      <c r="C67" s="83">
        <v>1953594580</v>
      </c>
      <c r="D67" s="83">
        <v>1984110202</v>
      </c>
      <c r="E67" s="83">
        <f t="shared" si="0"/>
        <v>3937704782</v>
      </c>
      <c r="F67" s="83">
        <v>952511779</v>
      </c>
      <c r="G67" s="83">
        <v>295543379</v>
      </c>
      <c r="H67" s="83">
        <f t="shared" si="1"/>
        <v>1248055158</v>
      </c>
      <c r="I67" s="83">
        <f t="shared" si="2"/>
        <v>5185759940</v>
      </c>
      <c r="J67" s="83">
        <v>99555409</v>
      </c>
      <c r="K67" s="83"/>
      <c r="L67" s="83">
        <f t="shared" si="5"/>
        <v>5285315349</v>
      </c>
      <c r="M67" s="94"/>
    </row>
    <row r="68" spans="1:13" s="17" customFormat="1" x14ac:dyDescent="0.2">
      <c r="A68" s="102">
        <v>5837</v>
      </c>
      <c r="B68" s="68" t="s">
        <v>71</v>
      </c>
      <c r="C68" s="83">
        <v>4676865507</v>
      </c>
      <c r="D68" s="83">
        <v>2390449895</v>
      </c>
      <c r="E68" s="83">
        <f t="shared" si="0"/>
        <v>7067315402</v>
      </c>
      <c r="F68" s="83">
        <v>1408769605</v>
      </c>
      <c r="G68" s="83">
        <v>430004669</v>
      </c>
      <c r="H68" s="83">
        <f t="shared" si="1"/>
        <v>1838774274</v>
      </c>
      <c r="I68" s="83">
        <f t="shared" si="2"/>
        <v>8906089676</v>
      </c>
      <c r="J68" s="83">
        <v>292426633</v>
      </c>
      <c r="K68" s="83"/>
      <c r="L68" s="83">
        <f t="shared" si="5"/>
        <v>9198516309</v>
      </c>
      <c r="M68" s="69"/>
    </row>
    <row r="69" spans="1:13" s="17" customFormat="1" x14ac:dyDescent="0.2">
      <c r="A69" s="102">
        <v>44847</v>
      </c>
      <c r="B69" s="68" t="s">
        <v>106</v>
      </c>
      <c r="C69" s="83">
        <v>0</v>
      </c>
      <c r="D69" s="83">
        <v>7149339119</v>
      </c>
      <c r="E69" s="83">
        <f t="shared" si="0"/>
        <v>7149339119</v>
      </c>
      <c r="F69" s="83">
        <v>762572505</v>
      </c>
      <c r="G69" s="83">
        <v>225666890</v>
      </c>
      <c r="H69" s="83">
        <f t="shared" si="1"/>
        <v>988239395</v>
      </c>
      <c r="I69" s="83">
        <f t="shared" si="2"/>
        <v>8137578514</v>
      </c>
      <c r="J69" s="83">
        <v>784787040</v>
      </c>
      <c r="K69" s="83"/>
      <c r="L69" s="83">
        <f t="shared" si="5"/>
        <v>8922365554</v>
      </c>
      <c r="M69" s="69"/>
    </row>
    <row r="70" spans="1:13" s="17" customFormat="1" x14ac:dyDescent="0.2">
      <c r="A70" s="102">
        <v>20001</v>
      </c>
      <c r="B70" s="68" t="s">
        <v>32</v>
      </c>
      <c r="C70" s="83">
        <v>14229191320</v>
      </c>
      <c r="D70" s="83">
        <v>4459710738</v>
      </c>
      <c r="E70" s="83">
        <f t="shared" si="0"/>
        <v>18688902058</v>
      </c>
      <c r="F70" s="83">
        <v>2212906559</v>
      </c>
      <c r="G70" s="83">
        <v>814652465</v>
      </c>
      <c r="H70" s="83">
        <f t="shared" si="1"/>
        <v>3027559024</v>
      </c>
      <c r="I70" s="83">
        <f t="shared" si="2"/>
        <v>21716461082</v>
      </c>
      <c r="J70" s="83">
        <v>469572480</v>
      </c>
      <c r="K70" s="83"/>
      <c r="L70" s="83">
        <f t="shared" si="5"/>
        <v>22186033562</v>
      </c>
      <c r="M70" s="69"/>
    </row>
    <row r="71" spans="1:13" s="17" customFormat="1" x14ac:dyDescent="0.2">
      <c r="A71" s="102">
        <v>50001</v>
      </c>
      <c r="B71" s="68" t="s">
        <v>38</v>
      </c>
      <c r="C71" s="83">
        <v>14258941202</v>
      </c>
      <c r="D71" s="83">
        <v>974942870</v>
      </c>
      <c r="E71" s="83">
        <f t="shared" si="0"/>
        <v>15233884072</v>
      </c>
      <c r="F71" s="83">
        <v>2905139293</v>
      </c>
      <c r="G71" s="83">
        <v>882708347</v>
      </c>
      <c r="H71" s="83">
        <f t="shared" si="1"/>
        <v>3787847640</v>
      </c>
      <c r="I71" s="83">
        <f t="shared" si="2"/>
        <v>19021731712</v>
      </c>
      <c r="J71" s="83">
        <v>375576071</v>
      </c>
      <c r="K71" s="83"/>
      <c r="L71" s="83">
        <f t="shared" si="5"/>
        <v>19397307783</v>
      </c>
      <c r="M71" s="94"/>
    </row>
    <row r="72" spans="1:13" s="17" customFormat="1" x14ac:dyDescent="0.2">
      <c r="A72" s="102">
        <v>85001</v>
      </c>
      <c r="B72" s="68" t="s">
        <v>58</v>
      </c>
      <c r="C72" s="83">
        <v>6417651101</v>
      </c>
      <c r="D72" s="83">
        <v>381090272</v>
      </c>
      <c r="E72" s="83">
        <f t="shared" si="0"/>
        <v>6798741373</v>
      </c>
      <c r="F72" s="83">
        <v>1306187223</v>
      </c>
      <c r="G72" s="83">
        <v>401663454</v>
      </c>
      <c r="H72" s="83">
        <f t="shared" si="1"/>
        <v>1707850677</v>
      </c>
      <c r="I72" s="83">
        <f t="shared" si="2"/>
        <v>8506592050</v>
      </c>
      <c r="J72" s="83">
        <v>183709271</v>
      </c>
      <c r="K72" s="83"/>
      <c r="L72" s="83">
        <f t="shared" si="5"/>
        <v>8690301321</v>
      </c>
      <c r="M72" s="68"/>
    </row>
    <row r="73" spans="1:13" s="17" customFormat="1" x14ac:dyDescent="0.2">
      <c r="A73" s="102">
        <v>76892</v>
      </c>
      <c r="B73" s="68" t="s">
        <v>88</v>
      </c>
      <c r="C73" s="83">
        <v>3837389817</v>
      </c>
      <c r="D73" s="83">
        <v>111939479</v>
      </c>
      <c r="E73" s="83">
        <f t="shared" si="0"/>
        <v>3949329296</v>
      </c>
      <c r="F73" s="83">
        <v>586989152</v>
      </c>
      <c r="G73" s="83">
        <v>221710244</v>
      </c>
      <c r="H73" s="83">
        <f t="shared" si="1"/>
        <v>808699396</v>
      </c>
      <c r="I73" s="83">
        <f t="shared" si="2"/>
        <v>4758028692</v>
      </c>
      <c r="J73" s="83">
        <v>76478909</v>
      </c>
      <c r="K73" s="83"/>
      <c r="L73" s="83">
        <f t="shared" si="5"/>
        <v>4834507601</v>
      </c>
      <c r="M73" s="94"/>
    </row>
    <row r="74" spans="1:13" s="17" customFormat="1" x14ac:dyDescent="0.2">
      <c r="A74" s="102">
        <v>25899</v>
      </c>
      <c r="B74" s="68" t="s">
        <v>110</v>
      </c>
      <c r="C74" s="83">
        <v>3054744424</v>
      </c>
      <c r="D74" s="83">
        <v>7539352</v>
      </c>
      <c r="E74" s="83">
        <f t="shared" si="0"/>
        <v>3062283776</v>
      </c>
      <c r="F74" s="83">
        <v>655541908</v>
      </c>
      <c r="G74" s="83">
        <v>202448579</v>
      </c>
      <c r="H74" s="83">
        <f t="shared" si="1"/>
        <v>857990487</v>
      </c>
      <c r="I74" s="83">
        <f t="shared" si="2"/>
        <v>3920274263</v>
      </c>
      <c r="J74" s="83">
        <v>80819820</v>
      </c>
      <c r="K74" s="83"/>
      <c r="L74" s="83">
        <f t="shared" si="5"/>
        <v>4001094083</v>
      </c>
      <c r="M74" s="6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540850187993</v>
      </c>
      <c r="D76" s="79">
        <f>SUM(D11:D74)</f>
        <v>73701559476</v>
      </c>
      <c r="E76" s="79">
        <f>SUM(E11:E74)</f>
        <v>614551747469</v>
      </c>
      <c r="F76" s="79">
        <f t="shared" ref="F76:L76" si="6">SUM(F11:F74)</f>
        <v>85472275124</v>
      </c>
      <c r="G76" s="79">
        <f t="shared" si="6"/>
        <v>47858355369</v>
      </c>
      <c r="H76" s="79">
        <f t="shared" si="6"/>
        <v>133330630493</v>
      </c>
      <c r="I76" s="79">
        <f t="shared" si="6"/>
        <v>747882377962</v>
      </c>
      <c r="J76" s="79">
        <f t="shared" si="6"/>
        <v>20576229886</v>
      </c>
      <c r="K76" s="79">
        <f t="shared" si="6"/>
        <v>0</v>
      </c>
      <c r="L76" s="79">
        <f t="shared" si="6"/>
        <v>768458607848</v>
      </c>
    </row>
    <row r="77" spans="1:13" x14ac:dyDescent="0.2">
      <c r="A77" s="80"/>
    </row>
    <row r="78" spans="1:13" x14ac:dyDescent="0.2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E1046" sqref="E1046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1100</v>
      </c>
      <c r="B5" s="133"/>
      <c r="C5" s="133"/>
      <c r="D5" s="133"/>
      <c r="E5" s="133"/>
      <c r="F5" s="133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1094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>
        <v>18009743</v>
      </c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>
        <v>2148759</v>
      </c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>
        <v>4143831</v>
      </c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>
        <v>21726233</v>
      </c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>
        <v>32047742</v>
      </c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>
        <v>45544476</v>
      </c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>
        <v>6107838</v>
      </c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>
        <v>15439820</v>
      </c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>
        <v>29020973</v>
      </c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>
        <v>28841257</v>
      </c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>
        <v>7559692</v>
      </c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>
        <v>106219832</v>
      </c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>
        <v>8862789</v>
      </c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>
        <v>2538199</v>
      </c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>
        <v>35743745</v>
      </c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>
        <v>8886648</v>
      </c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>
        <v>8559049</v>
      </c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>
        <v>18465134</v>
      </c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>
        <v>25389494</v>
      </c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>
        <v>11258480</v>
      </c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>
        <v>13095904</v>
      </c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>
        <v>74267813</v>
      </c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>
        <v>9238452</v>
      </c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>
        <v>48994813</v>
      </c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>
        <v>14523702</v>
      </c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>
        <v>22092674</v>
      </c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>
        <v>4705361</v>
      </c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>
        <v>3617804</v>
      </c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>
        <v>86639637</v>
      </c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>
        <v>52867981</v>
      </c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>
        <v>2712157</v>
      </c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>
        <v>139105375</v>
      </c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>
        <v>104532180</v>
      </c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>
        <v>8759618</v>
      </c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>
        <v>18873245</v>
      </c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>
        <v>4131328</v>
      </c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>
        <v>18175164</v>
      </c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>
        <v>53227493</v>
      </c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>
        <v>58463228</v>
      </c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>
        <v>16228518</v>
      </c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>
        <v>9847042</v>
      </c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>
        <v>111096661</v>
      </c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>
        <v>7344405</v>
      </c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>
        <v>18135227</v>
      </c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>
        <v>40632925</v>
      </c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>
        <v>7350849</v>
      </c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>
        <v>30309427</v>
      </c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>
        <v>8709967</v>
      </c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>
        <v>10583564</v>
      </c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>
        <v>6937970</v>
      </c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>
        <v>31993288</v>
      </c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>
        <v>7791185</v>
      </c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>
        <v>4836101</v>
      </c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>
        <v>5310854</v>
      </c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>
        <v>38787973</v>
      </c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>
        <v>12002931</v>
      </c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>
        <v>9499734</v>
      </c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>
        <v>45490193</v>
      </c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>
        <v>28857467</v>
      </c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>
        <v>8536867</v>
      </c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>
        <v>19209377</v>
      </c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>
        <v>10028529</v>
      </c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>
        <v>10001816</v>
      </c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>
        <v>53811523</v>
      </c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>
        <v>6441322</v>
      </c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>
        <v>19655683</v>
      </c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>
        <v>34119023</v>
      </c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>
        <v>10453714</v>
      </c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>
        <v>160174191</v>
      </c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>
        <v>70260466</v>
      </c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>
        <v>2993440</v>
      </c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>
        <v>16634898</v>
      </c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>
        <v>11027352</v>
      </c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>
        <v>8218652</v>
      </c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>
        <v>42928524</v>
      </c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>
        <v>14785822</v>
      </c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>
        <v>21142148</v>
      </c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>
        <v>55337597</v>
      </c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>
        <v>13382000</v>
      </c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>
        <v>11629942</v>
      </c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>
        <v>16088704</v>
      </c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>
        <v>11601318</v>
      </c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>
        <v>18252686</v>
      </c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>
        <v>7049904</v>
      </c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>
        <v>16783309</v>
      </c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>
        <v>3005116</v>
      </c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>
        <v>72983416</v>
      </c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>
        <v>17166400</v>
      </c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>
        <v>25043366</v>
      </c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>
        <v>117150247</v>
      </c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>
        <v>13630973</v>
      </c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>
        <v>21756036</v>
      </c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>
        <v>19795305</v>
      </c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>
        <v>19153851</v>
      </c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>
        <v>35608769</v>
      </c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>
        <v>14553139</v>
      </c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>
        <v>30233483</v>
      </c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>
        <v>55458746</v>
      </c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>
        <v>40426596</v>
      </c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>
        <v>15621414</v>
      </c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>
        <v>15108299</v>
      </c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>
        <v>47883701</v>
      </c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>
        <v>5072434</v>
      </c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>
        <v>7504270</v>
      </c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>
        <v>8499291</v>
      </c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>
        <v>10654554</v>
      </c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>
        <v>50980272</v>
      </c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>
        <v>21466965</v>
      </c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>
        <v>4011683</v>
      </c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>
        <v>21358763</v>
      </c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>
        <v>8896588</v>
      </c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>
        <v>32376414</v>
      </c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>
        <v>8188354</v>
      </c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>
        <v>44464999</v>
      </c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>
        <v>23416568</v>
      </c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>
        <v>25932086</v>
      </c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>
        <v>77731057</v>
      </c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>
        <v>68964404</v>
      </c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>
        <v>42972127</v>
      </c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>
        <v>29476053</v>
      </c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>
        <v>54996283</v>
      </c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>
        <v>21273226</v>
      </c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>
        <v>44871993</v>
      </c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>
        <v>36145917</v>
      </c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>
        <v>35033667</v>
      </c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>
        <v>8030379</v>
      </c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>
        <v>19860234</v>
      </c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>
        <v>39609297</v>
      </c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>
        <v>29391555</v>
      </c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>
        <v>43980017</v>
      </c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>
        <v>42680165</v>
      </c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>
        <v>116921897</v>
      </c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>
        <v>25174563</v>
      </c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>
        <v>22330047</v>
      </c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>
        <v>14916281</v>
      </c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>
        <v>14633359</v>
      </c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>
        <v>10171897</v>
      </c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>
        <v>75985160</v>
      </c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>
        <v>27524258</v>
      </c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>
        <v>17316667</v>
      </c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>
        <v>109219751</v>
      </c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>
        <v>19509029</v>
      </c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>
        <v>47139837</v>
      </c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>
        <v>63100245</v>
      </c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>
        <v>17916442</v>
      </c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>
        <v>28606498</v>
      </c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>
        <v>29619579</v>
      </c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>
        <v>53079087</v>
      </c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>
        <v>175498985</v>
      </c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>
        <v>11757260</v>
      </c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>
        <v>21803548</v>
      </c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>
        <v>41185591</v>
      </c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>
        <v>47996230</v>
      </c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>
        <v>22333739</v>
      </c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>
        <v>125550165</v>
      </c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>
        <v>42151107</v>
      </c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>
        <v>84641055</v>
      </c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>
        <v>50882849</v>
      </c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>
        <v>28271820</v>
      </c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>
        <v>83169661</v>
      </c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>
        <v>11078668</v>
      </c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>
        <v>20120841</v>
      </c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>
        <v>12406180</v>
      </c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>
        <v>34407303</v>
      </c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>
        <v>21268676</v>
      </c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>
        <v>96325161</v>
      </c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>
        <v>31845247</v>
      </c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>
        <v>69944692</v>
      </c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>
        <v>45276321</v>
      </c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>
        <v>56513864</v>
      </c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>
        <v>39769193</v>
      </c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>
        <v>59756375</v>
      </c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>
        <v>64178519</v>
      </c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>
        <v>31758267</v>
      </c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>
        <v>14803349</v>
      </c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>
        <v>25008750</v>
      </c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>
        <v>75237181</v>
      </c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>
        <v>82345613</v>
      </c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>
        <v>39495681</v>
      </c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>
        <v>40636227</v>
      </c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>
        <v>28029288</v>
      </c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>
        <v>1035742</v>
      </c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>
        <v>17763814</v>
      </c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>
        <v>5373227</v>
      </c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>
        <v>7545984</v>
      </c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>
        <v>1581609</v>
      </c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>
        <v>1324862</v>
      </c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>
        <v>5372204</v>
      </c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>
        <v>4389355</v>
      </c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>
        <v>2348462</v>
      </c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>
        <v>5132547</v>
      </c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>
        <v>676875</v>
      </c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>
        <v>2855440</v>
      </c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>
        <v>3430381</v>
      </c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>
        <v>3049911</v>
      </c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>
        <v>2860394</v>
      </c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>
        <v>48642955</v>
      </c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>
        <v>4798789</v>
      </c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>
        <v>19588816</v>
      </c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>
        <v>8021165</v>
      </c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>
        <v>3535034</v>
      </c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>
        <v>4353175</v>
      </c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>
        <v>8952250</v>
      </c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>
        <v>3321382</v>
      </c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>
        <v>2551635</v>
      </c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>
        <v>3726474</v>
      </c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>
        <v>19434594</v>
      </c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>
        <v>4908856</v>
      </c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>
        <v>1550834</v>
      </c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>
        <v>4803719</v>
      </c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>
        <v>1912780</v>
      </c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>
        <v>7061785</v>
      </c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>
        <v>2909656</v>
      </c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>
        <v>3857902</v>
      </c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>
        <v>3110533</v>
      </c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>
        <v>3523711</v>
      </c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>
        <v>5705933</v>
      </c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>
        <v>12042131</v>
      </c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>
        <v>1588745</v>
      </c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>
        <v>8576634</v>
      </c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>
        <v>2369325</v>
      </c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>
        <v>5373602</v>
      </c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>
        <v>1852664</v>
      </c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>
        <v>7357065</v>
      </c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>
        <v>6372043</v>
      </c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>
        <v>4252961</v>
      </c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>
        <v>1956942</v>
      </c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>
        <v>1192115</v>
      </c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>
        <v>2592846</v>
      </c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>
        <v>13346070</v>
      </c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>
        <v>3103015</v>
      </c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>
        <v>7703790</v>
      </c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>
        <v>6456232</v>
      </c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>
        <v>6189608</v>
      </c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>
        <v>5323862</v>
      </c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>
        <v>18192593</v>
      </c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>
        <v>5018916</v>
      </c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>
        <v>12325389</v>
      </c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>
        <v>9459343</v>
      </c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>
        <v>5302956</v>
      </c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>
        <v>1770408</v>
      </c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>
        <v>10511405</v>
      </c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>
        <v>1475235</v>
      </c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>
        <v>3082239</v>
      </c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>
        <v>26832999</v>
      </c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>
        <v>2286918</v>
      </c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>
        <v>1833231</v>
      </c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>
        <v>10008249</v>
      </c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>
        <v>5396021</v>
      </c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>
        <v>2727011</v>
      </c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>
        <v>7425338</v>
      </c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>
        <v>2540080</v>
      </c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>
        <v>56682631</v>
      </c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>
        <v>9199879</v>
      </c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>
        <v>11295595</v>
      </c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>
        <v>7906398</v>
      </c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>
        <v>1901295</v>
      </c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>
        <v>13216647</v>
      </c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>
        <v>3887993</v>
      </c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>
        <v>21394528</v>
      </c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>
        <v>1502064</v>
      </c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>
        <v>4339449</v>
      </c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>
        <v>5588004</v>
      </c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>
        <v>4648054</v>
      </c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>
        <v>3388511</v>
      </c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>
        <v>9411832</v>
      </c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>
        <v>7555662</v>
      </c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>
        <v>3601640</v>
      </c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>
        <v>7831377</v>
      </c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>
        <v>2704197</v>
      </c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>
        <v>2602624</v>
      </c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>
        <v>1035742</v>
      </c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>
        <v>9363516</v>
      </c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>
        <v>8227792</v>
      </c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>
        <v>11982808</v>
      </c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>
        <v>9138205</v>
      </c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>
        <v>2577404</v>
      </c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>
        <v>3256701</v>
      </c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>
        <v>7571190</v>
      </c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>
        <v>8599996</v>
      </c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>
        <v>2098547</v>
      </c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>
        <v>6010634</v>
      </c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>
        <v>2398751</v>
      </c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>
        <v>6195133</v>
      </c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>
        <v>2514507</v>
      </c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>
        <v>8575431</v>
      </c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>
        <v>9301239</v>
      </c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>
        <v>3017413</v>
      </c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>
        <v>4643797</v>
      </c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>
        <v>10229066</v>
      </c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>
        <v>6512808</v>
      </c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>
        <v>4103833</v>
      </c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>
        <v>6009210</v>
      </c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>
        <v>2185589</v>
      </c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>
        <v>8306903</v>
      </c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>
        <v>11373714</v>
      </c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>
        <v>2054405</v>
      </c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>
        <v>7034311</v>
      </c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>
        <v>13764542</v>
      </c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>
        <v>2310252</v>
      </c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>
        <v>5156928</v>
      </c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>
        <v>21676346</v>
      </c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>
        <v>30157041</v>
      </c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>
        <v>10156551</v>
      </c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>
        <v>11393781</v>
      </c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>
        <v>37795473</v>
      </c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>
        <v>9594019</v>
      </c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>
        <v>66666452</v>
      </c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>
        <v>6339115</v>
      </c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>
        <v>16791100</v>
      </c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>
        <v>10458804</v>
      </c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>
        <v>14773301</v>
      </c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>
        <v>1658158</v>
      </c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>
        <v>21758060</v>
      </c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>
        <v>8257454</v>
      </c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>
        <v>12466052</v>
      </c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>
        <v>12787898</v>
      </c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>
        <v>19454479</v>
      </c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>
        <v>49091338</v>
      </c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>
        <v>10100014</v>
      </c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>
        <v>14217442</v>
      </c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>
        <v>22303308</v>
      </c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>
        <v>5160435</v>
      </c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>
        <v>27409161</v>
      </c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>
        <v>11019500</v>
      </c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>
        <v>36275618</v>
      </c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>
        <v>9846087</v>
      </c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>
        <v>5897276</v>
      </c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>
        <v>16662060</v>
      </c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>
        <v>66815144</v>
      </c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>
        <v>13780071</v>
      </c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>
        <v>29907174</v>
      </c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>
        <v>21579053</v>
      </c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>
        <v>27557688</v>
      </c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>
        <v>21722637</v>
      </c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>
        <v>5268795</v>
      </c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>
        <v>48360767</v>
      </c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>
        <v>21576868</v>
      </c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>
        <v>104082001</v>
      </c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>
        <v>23875387</v>
      </c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>
        <v>10972559</v>
      </c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>
        <v>10684671</v>
      </c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>
        <v>22832739</v>
      </c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>
        <v>47237464</v>
      </c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>
        <v>28045039</v>
      </c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>
        <v>45471453</v>
      </c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>
        <v>36101295</v>
      </c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>
        <v>48474255</v>
      </c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>
        <v>69280013</v>
      </c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>
        <v>44979182</v>
      </c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>
        <v>31168251</v>
      </c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>
        <v>65942811</v>
      </c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>
        <v>6108024</v>
      </c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>
        <v>17338228</v>
      </c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>
        <v>106344325</v>
      </c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>
        <v>42281552</v>
      </c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>
        <v>23438225</v>
      </c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>
        <v>12983265</v>
      </c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>
        <v>16971005</v>
      </c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>
        <v>56273776</v>
      </c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>
        <v>20203949</v>
      </c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>
        <v>30359101</v>
      </c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>
        <v>50539596</v>
      </c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>
        <v>8553640</v>
      </c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>
        <v>66857089</v>
      </c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>
        <v>46565138</v>
      </c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>
        <v>14558255</v>
      </c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>
        <v>48292399</v>
      </c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>
        <v>34963343</v>
      </c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>
        <v>15920643</v>
      </c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>
        <v>10855931</v>
      </c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>
        <v>8295507</v>
      </c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>
        <v>117280088</v>
      </c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>
        <v>8698557</v>
      </c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>
        <v>42298688</v>
      </c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>
        <v>9594430</v>
      </c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>
        <v>34019958</v>
      </c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>
        <v>8759807</v>
      </c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>
        <v>33424534</v>
      </c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>
        <v>93936083</v>
      </c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>
        <v>50445657</v>
      </c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>
        <v>31460823</v>
      </c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>
        <v>16663139</v>
      </c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>
        <v>123324904</v>
      </c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>
        <v>115701837</v>
      </c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>
        <v>45787114</v>
      </c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>
        <v>46808778</v>
      </c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>
        <v>81136105</v>
      </c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>
        <v>70728624</v>
      </c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>
        <v>57320823</v>
      </c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>
        <v>73397245</v>
      </c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>
        <v>56922833</v>
      </c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>
        <v>82134427</v>
      </c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>
        <v>18613579</v>
      </c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>
        <v>6255871</v>
      </c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>
        <v>27045789</v>
      </c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>
        <v>80882965</v>
      </c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>
        <v>21157274</v>
      </c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>
        <v>26957701</v>
      </c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>
        <v>36528687</v>
      </c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>
        <v>86509697</v>
      </c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>
        <v>24604071</v>
      </c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>
        <v>45812213</v>
      </c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>
        <v>32236807</v>
      </c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>
        <v>30271320</v>
      </c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>
        <v>43041763</v>
      </c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>
        <v>33142817</v>
      </c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>
        <v>109019192</v>
      </c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>
        <v>49276551</v>
      </c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>
        <v>61881700</v>
      </c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>
        <v>128479393</v>
      </c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>
        <v>24456260</v>
      </c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>
        <v>64689403</v>
      </c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>
        <v>107513068</v>
      </c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>
        <v>22609149</v>
      </c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>
        <v>26954927</v>
      </c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>
        <v>60249641</v>
      </c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>
        <v>24158972</v>
      </c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>
        <v>136186352</v>
      </c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>
        <v>85016737</v>
      </c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>
        <v>123242328</v>
      </c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>
        <v>77428584</v>
      </c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>
        <v>75341033</v>
      </c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>
        <v>121850287</v>
      </c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>
        <v>31488816</v>
      </c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>
        <v>146735928</v>
      </c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>
        <v>50913135</v>
      </c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>
        <v>75273383</v>
      </c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>
        <v>47821953</v>
      </c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>
        <v>35099528</v>
      </c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>
        <v>69336495</v>
      </c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>
        <v>294367351</v>
      </c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>
        <v>153790652</v>
      </c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>
        <v>107004553</v>
      </c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>
        <v>7791185</v>
      </c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>
        <v>4813921</v>
      </c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>
        <v>13508700</v>
      </c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>
        <v>11416452</v>
      </c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>
        <v>10974108</v>
      </c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>
        <v>1774869</v>
      </c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>
        <v>2054409</v>
      </c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>
        <v>8863636</v>
      </c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>
        <v>5356248</v>
      </c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>
        <v>6083477</v>
      </c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>
        <v>38675800</v>
      </c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>
        <v>15581980</v>
      </c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>
        <v>14611305</v>
      </c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>
        <v>7866162</v>
      </c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>
        <v>2950471</v>
      </c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>
        <v>9068165</v>
      </c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>
        <v>10243502</v>
      </c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>
        <v>19674393</v>
      </c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>
        <v>16782048</v>
      </c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>
        <v>15328560</v>
      </c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>
        <v>9476985</v>
      </c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>
        <v>21876635</v>
      </c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>
        <v>5401957</v>
      </c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>
        <v>14848616</v>
      </c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>
        <v>10236444</v>
      </c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>
        <v>7468918</v>
      </c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>
        <v>7695653</v>
      </c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>
        <v>4613469</v>
      </c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>
        <v>11684941</v>
      </c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>
        <v>9509455</v>
      </c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>
        <v>2445700</v>
      </c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>
        <v>7748073</v>
      </c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>
        <v>17619719</v>
      </c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>
        <v>21208521</v>
      </c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>
        <v>15838435</v>
      </c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>
        <v>2439102</v>
      </c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>
        <v>5649320</v>
      </c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>
        <v>4474943</v>
      </c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>
        <v>5248208</v>
      </c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>
        <v>3910383</v>
      </c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>
        <v>2305859</v>
      </c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>
        <v>5089871</v>
      </c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>
        <v>16574031</v>
      </c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>
        <v>23152777</v>
      </c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>
        <v>11053392</v>
      </c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>
        <v>6644340</v>
      </c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>
        <v>15090200</v>
      </c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>
        <v>13015476</v>
      </c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>
        <v>6631991</v>
      </c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>
        <v>54131659</v>
      </c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>
        <v>2510947</v>
      </c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>
        <v>11252122</v>
      </c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>
        <v>1599810</v>
      </c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>
        <v>12742425</v>
      </c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>
        <v>6629773</v>
      </c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>
        <v>2910238</v>
      </c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>
        <v>6599345</v>
      </c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>
        <v>5207118</v>
      </c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>
        <v>22361179</v>
      </c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>
        <v>6325903</v>
      </c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>
        <v>5065985</v>
      </c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>
        <v>13223409</v>
      </c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>
        <v>12136447</v>
      </c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>
        <v>15173957</v>
      </c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>
        <v>2388051</v>
      </c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>
        <v>4656144</v>
      </c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>
        <v>7662706</v>
      </c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>
        <v>6353687</v>
      </c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>
        <v>7276284</v>
      </c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>
        <v>7189937</v>
      </c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>
        <v>8927750</v>
      </c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>
        <v>8547214</v>
      </c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>
        <v>4113623</v>
      </c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>
        <v>8225613</v>
      </c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>
        <v>8873152</v>
      </c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>
        <v>10026786</v>
      </c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>
        <v>10935860</v>
      </c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>
        <v>24940267</v>
      </c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>
        <v>17932300</v>
      </c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>
        <v>10891700</v>
      </c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>
        <v>18521538</v>
      </c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>
        <v>11379278</v>
      </c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>
        <v>13563648</v>
      </c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>
        <v>5399783</v>
      </c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>
        <v>5672973</v>
      </c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>
        <v>5691967</v>
      </c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>
        <v>14719082</v>
      </c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>
        <v>9769397</v>
      </c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>
        <v>7120787</v>
      </c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>
        <v>14285735</v>
      </c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>
        <v>4577711</v>
      </c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>
        <v>2456243</v>
      </c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>
        <v>13519557</v>
      </c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>
        <v>35763340</v>
      </c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>
        <v>5488840</v>
      </c>
      <c r="F536" s="99"/>
      <c r="G536" s="134"/>
      <c r="H536" s="135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>
        <v>12907001</v>
      </c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>
        <v>6567302</v>
      </c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>
        <v>33854817</v>
      </c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>
        <v>6821654</v>
      </c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>
        <v>3802064</v>
      </c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>
        <v>7834714</v>
      </c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>
        <v>3904673</v>
      </c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>
        <v>2185724</v>
      </c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>
        <v>16953360</v>
      </c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>
        <v>21244954</v>
      </c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>
        <v>15705717</v>
      </c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>
        <v>21152252</v>
      </c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>
        <v>3852815</v>
      </c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>
        <v>27038062</v>
      </c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>
        <v>114829903</v>
      </c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>
        <v>14943380</v>
      </c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>
        <v>59864521</v>
      </c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>
        <v>21705525</v>
      </c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>
        <v>73557229</v>
      </c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>
        <v>54151661</v>
      </c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>
        <v>15249304</v>
      </c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>
        <v>48163195</v>
      </c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>
        <v>13920906</v>
      </c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>
        <v>44356362</v>
      </c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>
        <v>19990286</v>
      </c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>
        <v>52966457</v>
      </c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>
        <v>159428529</v>
      </c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>
        <v>15752006</v>
      </c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>
        <v>49721271</v>
      </c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>
        <v>21005157</v>
      </c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>
        <v>39643201</v>
      </c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>
        <v>33544930</v>
      </c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>
        <v>20673022</v>
      </c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>
        <v>26176886</v>
      </c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>
        <v>16591317</v>
      </c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>
        <v>26693513</v>
      </c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>
        <v>181143264</v>
      </c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>
        <v>8082244</v>
      </c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>
        <v>8011015</v>
      </c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>
        <v>65676119</v>
      </c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>
        <v>34914256</v>
      </c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>
        <v>18894339</v>
      </c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>
        <v>43527056</v>
      </c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>
        <v>11409500</v>
      </c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>
        <v>20706355</v>
      </c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>
        <v>28610523</v>
      </c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>
        <v>3218050</v>
      </c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>
        <v>8722272</v>
      </c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>
        <v>29319439</v>
      </c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>
        <v>10090027</v>
      </c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>
        <v>3836624</v>
      </c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>
        <v>88346197</v>
      </c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>
        <v>32485676</v>
      </c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>
        <v>22103644</v>
      </c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>
        <v>10876168</v>
      </c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>
        <v>16578885</v>
      </c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>
        <v>34319997</v>
      </c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>
        <v>17520478</v>
      </c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>
        <v>80127443</v>
      </c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>
        <v>9176821</v>
      </c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>
        <v>16655671</v>
      </c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>
        <v>7437102</v>
      </c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>
        <v>28664450</v>
      </c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>
        <v>15099209</v>
      </c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>
        <v>17955510</v>
      </c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>
        <v>25115573</v>
      </c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>
        <v>18959954</v>
      </c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>
        <v>39466711</v>
      </c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>
        <v>16309251</v>
      </c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>
        <v>26492311</v>
      </c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>
        <v>23129241</v>
      </c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>
        <v>13037773</v>
      </c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>
        <v>14800113</v>
      </c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>
        <v>8715938</v>
      </c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>
        <v>22763365</v>
      </c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>
        <v>7717659</v>
      </c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>
        <v>6778157</v>
      </c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>
        <v>55811159</v>
      </c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>
        <v>56957373</v>
      </c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>
        <v>90938891</v>
      </c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>
        <v>19502438</v>
      </c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>
        <v>9221107</v>
      </c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>
        <v>59671948</v>
      </c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>
        <v>29584823</v>
      </c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>
        <v>5370169</v>
      </c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>
        <v>467947321</v>
      </c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>
        <v>71523551</v>
      </c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>
        <v>16450714</v>
      </c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>
        <v>28451640</v>
      </c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>
        <v>27428639</v>
      </c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>
        <v>63624449</v>
      </c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>
        <v>78467031</v>
      </c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>
        <v>18314190</v>
      </c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>
        <v>53515444</v>
      </c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>
        <v>22367356</v>
      </c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>
        <v>141946281</v>
      </c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>
        <v>31772700</v>
      </c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>
        <v>51530948</v>
      </c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>
        <v>121287760</v>
      </c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>
        <v>62920691</v>
      </c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>
        <v>74875837</v>
      </c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>
        <v>19974171</v>
      </c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>
        <v>42780665</v>
      </c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>
        <v>65453640</v>
      </c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>
        <v>126944624</v>
      </c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>
        <v>68062755</v>
      </c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>
        <v>12729714</v>
      </c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>
        <v>54635098</v>
      </c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>
        <v>16042329</v>
      </c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>
        <v>60754283</v>
      </c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>
        <v>24530854</v>
      </c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>
        <v>55079503</v>
      </c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>
        <v>25580410</v>
      </c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>
        <v>59499332</v>
      </c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>
        <v>31375422</v>
      </c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>
        <v>25025921</v>
      </c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>
        <v>146380400</v>
      </c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>
        <v>73091373</v>
      </c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>
        <v>8887233</v>
      </c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>
        <v>7860717</v>
      </c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>
        <v>14918159</v>
      </c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>
        <v>6697057</v>
      </c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>
        <v>22951493</v>
      </c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>
        <v>2271326</v>
      </c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>
        <v>12082257</v>
      </c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>
        <v>5120122</v>
      </c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>
        <v>15761119</v>
      </c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>
        <v>83894041</v>
      </c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>
        <v>11148412</v>
      </c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>
        <v>19652559</v>
      </c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>
        <v>14164762</v>
      </c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>
        <v>44192673</v>
      </c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>
        <v>24619688</v>
      </c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>
        <v>12598442</v>
      </c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>
        <v>20288039</v>
      </c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>
        <v>122215247</v>
      </c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>
        <v>44160614</v>
      </c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>
        <v>15139093</v>
      </c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>
        <v>21114605</v>
      </c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>
        <v>18262884</v>
      </c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>
        <v>17366900</v>
      </c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>
        <v>10572044</v>
      </c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>
        <v>1619596</v>
      </c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>
        <v>27869309</v>
      </c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>
        <v>32686881</v>
      </c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>
        <v>8421443</v>
      </c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>
        <v>8719645</v>
      </c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>
        <v>5384367</v>
      </c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>
        <v>9188611</v>
      </c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>
        <v>155846432</v>
      </c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>
        <v>6061362</v>
      </c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>
        <v>20799373</v>
      </c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>
        <v>7532820</v>
      </c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>
        <v>8639652</v>
      </c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>
        <v>5146708</v>
      </c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>
        <v>15014788</v>
      </c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>
        <v>8803022</v>
      </c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>
        <v>38184664</v>
      </c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>
        <v>9130719</v>
      </c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>
        <v>12030537</v>
      </c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>
        <v>78527427</v>
      </c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>
        <v>5493179</v>
      </c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>
        <v>7048914</v>
      </c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>
        <v>17459178</v>
      </c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>
        <v>12393595</v>
      </c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>
        <v>6995002</v>
      </c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>
        <v>14991395</v>
      </c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>
        <v>10131775</v>
      </c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>
        <v>6747241</v>
      </c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>
        <v>9524859</v>
      </c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>
        <v>6456073</v>
      </c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>
        <v>18069558</v>
      </c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>
        <v>11123351</v>
      </c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>
        <v>5790076</v>
      </c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>
        <v>30543857</v>
      </c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>
        <v>31109226</v>
      </c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>
        <v>12789185</v>
      </c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>
        <v>8373158</v>
      </c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>
        <v>13097621</v>
      </c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>
        <v>48163687</v>
      </c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>
        <v>8692189</v>
      </c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>
        <v>24267942</v>
      </c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>
        <v>3859415</v>
      </c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>
        <v>87812691</v>
      </c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>
        <v>5481399</v>
      </c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>
        <v>17741895</v>
      </c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>
        <v>14167855</v>
      </c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>
        <v>11916458</v>
      </c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>
        <v>5649692</v>
      </c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>
        <v>8403604</v>
      </c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>
        <v>17755529</v>
      </c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>
        <v>54148199</v>
      </c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>
        <v>31625767</v>
      </c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>
        <v>31956754</v>
      </c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>
        <v>17787163</v>
      </c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>
        <v>7121874</v>
      </c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>
        <v>20487313</v>
      </c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>
        <v>14280041</v>
      </c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>
        <v>7711164</v>
      </c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>
        <v>38701553</v>
      </c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>
        <v>13353799</v>
      </c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>
        <v>7649165</v>
      </c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>
        <v>17458799</v>
      </c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>
        <v>10569089</v>
      </c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>
        <v>42226481</v>
      </c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>
        <v>9572532</v>
      </c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>
        <v>52325441</v>
      </c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>
        <v>12622635</v>
      </c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>
        <v>9090297</v>
      </c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>
        <v>9298296</v>
      </c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>
        <v>3723225</v>
      </c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>
        <v>14118884</v>
      </c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>
        <v>18568258</v>
      </c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>
        <v>17310957</v>
      </c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>
        <v>41433089</v>
      </c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>
        <v>11136929</v>
      </c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>
        <v>6204729</v>
      </c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>
        <v>29493299</v>
      </c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>
        <v>63490225</v>
      </c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>
        <v>41288722</v>
      </c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>
        <v>6810168</v>
      </c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>
        <v>24811529</v>
      </c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>
        <v>3952401</v>
      </c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>
        <v>5782798</v>
      </c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>
        <v>22264800</v>
      </c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>
        <v>12118072</v>
      </c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>
        <v>59105964</v>
      </c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>
        <v>5102149</v>
      </c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>
        <v>4433816</v>
      </c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>
        <v>113406057</v>
      </c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>
        <v>37931233</v>
      </c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>
        <v>6717057</v>
      </c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>
        <v>11933469</v>
      </c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>
        <v>6108190</v>
      </c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>
        <v>11635397</v>
      </c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>
        <v>21239546</v>
      </c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>
        <v>11175375</v>
      </c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>
        <v>3511831</v>
      </c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>
        <v>47555667</v>
      </c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>
        <v>7735225</v>
      </c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>
        <v>38584670</v>
      </c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>
        <v>154059599</v>
      </c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>
        <v>29038192</v>
      </c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>
        <v>8186733</v>
      </c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>
        <v>97934891</v>
      </c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>
        <v>2649172</v>
      </c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>
        <v>49332644</v>
      </c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>
        <v>17951206</v>
      </c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>
        <v>4239344</v>
      </c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>
        <v>9615448</v>
      </c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>
        <v>7595249</v>
      </c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>
        <v>33685660</v>
      </c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>
        <v>39369719</v>
      </c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>
        <v>5295891</v>
      </c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>
        <v>22901046</v>
      </c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>
        <v>4861828</v>
      </c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>
        <v>9393165</v>
      </c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>
        <v>5103318</v>
      </c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>
        <v>25600564</v>
      </c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>
        <v>13579671</v>
      </c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>
        <v>7268873</v>
      </c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>
        <v>26579981</v>
      </c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>
        <v>18001520</v>
      </c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>
        <v>37225559</v>
      </c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>
        <v>56979911</v>
      </c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>
        <v>32964101</v>
      </c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>
        <v>59921173</v>
      </c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>
        <v>12868839</v>
      </c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>
        <v>1438866</v>
      </c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>
        <v>3478005</v>
      </c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>
        <v>9384034</v>
      </c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>
        <v>21634740</v>
      </c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>
        <v>7415623</v>
      </c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>
        <v>7946537</v>
      </c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>
        <v>15738072</v>
      </c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>
        <v>1698391</v>
      </c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>
        <v>1955192</v>
      </c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>
        <v>5577273</v>
      </c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>
        <v>6067700</v>
      </c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>
        <v>2203545</v>
      </c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>
        <v>8527817</v>
      </c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>
        <v>12158844</v>
      </c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>
        <v>2037028</v>
      </c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>
        <v>2745306</v>
      </c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>
        <v>3618697</v>
      </c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>
        <v>39194883</v>
      </c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>
        <v>5504855</v>
      </c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>
        <v>3081608</v>
      </c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>
        <v>2842779</v>
      </c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>
        <v>7329269</v>
      </c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>
        <v>13287039</v>
      </c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>
        <v>31201949</v>
      </c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>
        <v>1570194</v>
      </c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>
        <v>7619297</v>
      </c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>
        <v>21397516</v>
      </c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>
        <v>1793947</v>
      </c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>
        <v>3625717</v>
      </c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>
        <v>8794151</v>
      </c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>
        <v>3224662</v>
      </c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>
        <v>5634666</v>
      </c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>
        <v>6264545</v>
      </c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>
        <v>5654499</v>
      </c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>
        <v>2048148</v>
      </c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>
        <v>2188641</v>
      </c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>
        <v>4890213</v>
      </c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>
        <v>2369571</v>
      </c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>
        <v>3324351</v>
      </c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>
        <v>2371897</v>
      </c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>
        <v>7105774</v>
      </c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>
        <v>13915278</v>
      </c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>
        <v>3144832</v>
      </c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>
        <v>30526175</v>
      </c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>
        <v>18792088</v>
      </c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>
        <v>2810887</v>
      </c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>
        <v>20864548</v>
      </c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>
        <v>7091213</v>
      </c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>
        <v>16466830</v>
      </c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>
        <v>4466205</v>
      </c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>
        <v>5242452</v>
      </c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>
        <v>12161865</v>
      </c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>
        <v>4712578</v>
      </c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>
        <v>1432854</v>
      </c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>
        <v>3056358</v>
      </c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>
        <v>4773176</v>
      </c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>
        <v>3518211</v>
      </c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>
        <v>17473584</v>
      </c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>
        <v>10015356</v>
      </c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>
        <v>68799405</v>
      </c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>
        <v>36046346</v>
      </c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>
        <v>56614752</v>
      </c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>
        <v>9296290</v>
      </c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>
        <v>2199778</v>
      </c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>
        <v>43647946</v>
      </c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>
        <v>2227694</v>
      </c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>
        <v>4204083</v>
      </c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>
        <v>2420479</v>
      </c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>
        <v>47567279</v>
      </c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>
        <v>2229249</v>
      </c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>
        <v>5307848</v>
      </c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>
        <v>13345305</v>
      </c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>
        <v>22594351</v>
      </c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>
        <v>12110280</v>
      </c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>
        <v>7581465</v>
      </c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>
        <v>4047149</v>
      </c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>
        <v>7441441</v>
      </c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>
        <v>5102989</v>
      </c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>
        <v>17890655</v>
      </c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>
        <v>1365960</v>
      </c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>
        <v>5447829</v>
      </c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>
        <v>7397750</v>
      </c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>
        <v>16894088</v>
      </c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>
        <v>25399329</v>
      </c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>
        <v>25032028</v>
      </c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>
        <v>83357332</v>
      </c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>
        <v>26159065</v>
      </c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>
        <v>12297622</v>
      </c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>
        <v>21075330</v>
      </c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>
        <v>35186374</v>
      </c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>
        <v>45546343</v>
      </c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>
        <v>25004639</v>
      </c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>
        <v>35631281</v>
      </c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>
        <v>122311320</v>
      </c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>
        <v>20536205</v>
      </c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>
        <v>38178559</v>
      </c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>
        <v>34103471</v>
      </c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>
        <v>111132975</v>
      </c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>
        <v>54270789</v>
      </c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>
        <v>19699720</v>
      </c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>
        <v>104437859</v>
      </c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>
        <v>140096113</v>
      </c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>
        <v>32993763</v>
      </c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>
        <v>46399866</v>
      </c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>
        <v>58156211</v>
      </c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>
        <v>48327748</v>
      </c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>
        <v>44009835</v>
      </c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>
        <v>4643566</v>
      </c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>
        <v>8558423</v>
      </c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>
        <v>6280869</v>
      </c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>
        <v>13895248</v>
      </c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>
        <v>13359788</v>
      </c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>
        <v>36725705</v>
      </c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>
        <v>20451210</v>
      </c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>
        <v>8787977</v>
      </c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>
        <v>6382195</v>
      </c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>
        <v>69167828</v>
      </c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>
        <v>8771538</v>
      </c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>
        <v>47062744</v>
      </c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>
        <v>10536856</v>
      </c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>
        <v>8595066</v>
      </c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>
        <v>51952270</v>
      </c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>
        <v>11580089</v>
      </c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>
        <v>16623398</v>
      </c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>
        <v>33199509</v>
      </c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>
        <v>32031358</v>
      </c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>
        <v>7665270</v>
      </c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>
        <v>19430174</v>
      </c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>
        <v>14747613</v>
      </c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>
        <v>17987524</v>
      </c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>
        <v>40861028</v>
      </c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>
        <v>37814803</v>
      </c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>
        <v>30024720</v>
      </c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>
        <v>4446401</v>
      </c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>
        <v>19324856</v>
      </c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>
        <v>47772377</v>
      </c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>
        <v>8683399</v>
      </c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>
        <v>5818685</v>
      </c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>
        <v>56773735</v>
      </c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>
        <v>10439084</v>
      </c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>
        <v>22212241</v>
      </c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>
        <v>40753718</v>
      </c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>
        <v>6140049</v>
      </c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>
        <v>37629800</v>
      </c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>
        <v>15147050</v>
      </c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>
        <v>21686039</v>
      </c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>
        <v>14940301</v>
      </c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>
        <v>6785068</v>
      </c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>
        <v>3511583</v>
      </c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>
        <v>5813902</v>
      </c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>
        <v>14934886</v>
      </c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>
        <v>10956183</v>
      </c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>
        <v>5466430</v>
      </c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>
        <v>12645724</v>
      </c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>
        <v>13134324</v>
      </c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>
        <v>17324817</v>
      </c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>
        <v>5753104</v>
      </c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>
        <v>15513513</v>
      </c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>
        <v>19226707</v>
      </c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>
        <v>18709104</v>
      </c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>
        <v>13175354</v>
      </c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>
        <v>57410101</v>
      </c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>
        <v>37465025</v>
      </c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>
        <v>9195252</v>
      </c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>
        <v>6160869</v>
      </c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>
        <v>36689713</v>
      </c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>
        <v>10791512</v>
      </c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>
        <v>42585613</v>
      </c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>
        <v>17806437</v>
      </c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>
        <v>23710203</v>
      </c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>
        <v>10658921</v>
      </c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>
        <v>25971926</v>
      </c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>
        <v>9718409</v>
      </c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>
        <v>10250360</v>
      </c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>
        <v>47339465</v>
      </c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>
        <v>16199553</v>
      </c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>
        <v>12628299</v>
      </c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>
        <v>26529011</v>
      </c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>
        <v>12427481</v>
      </c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>
        <v>32602367</v>
      </c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>
        <v>13962171</v>
      </c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>
        <v>17116236</v>
      </c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>
        <v>3915243</v>
      </c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>
        <v>5837603</v>
      </c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>
        <v>8866950</v>
      </c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>
        <v>12739894</v>
      </c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>
        <v>31113198</v>
      </c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>
        <v>146432640</v>
      </c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>
        <v>95654609</v>
      </c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>
        <v>5509281</v>
      </c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>
        <v>42771013</v>
      </c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>
        <v>6105932</v>
      </c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>
        <v>88191623</v>
      </c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>
        <v>118206672</v>
      </c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>
        <v>44104781</v>
      </c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>
        <v>2486062</v>
      </c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>
        <v>31554322</v>
      </c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>
        <v>2010157</v>
      </c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>
        <v>18748426</v>
      </c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>
        <v>18480703</v>
      </c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>
        <v>15526399</v>
      </c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>
        <v>22350225</v>
      </c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>
        <v>60076923</v>
      </c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>
        <v>18293551</v>
      </c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>
        <v>1279187</v>
      </c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>
        <v>4293690</v>
      </c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>
        <v>2377836</v>
      </c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>
        <v>8759807</v>
      </c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>
        <v>12887437</v>
      </c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>
        <v>30542137</v>
      </c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>
        <v>22268230</v>
      </c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>
        <v>43056886</v>
      </c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>
        <v>62366363</v>
      </c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>
        <v>4302405</v>
      </c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>
        <v>63378615</v>
      </c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>
        <v>83645369</v>
      </c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>
        <v>13472273</v>
      </c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>
        <v>42417734</v>
      </c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>
        <v>48308589</v>
      </c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>
        <v>17700098</v>
      </c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>
        <v>4582404</v>
      </c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>
        <v>30763242</v>
      </c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>
        <v>10503818</v>
      </c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>
        <v>41974711</v>
      </c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>
        <v>35124378</v>
      </c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>
        <v>43525148</v>
      </c>
      <c r="F1030" s="89" t="s">
        <v>1091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>
        <v>4434736</v>
      </c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>
        <v>98940432</v>
      </c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>
        <v>19071712</v>
      </c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>
        <v>87146417</v>
      </c>
      <c r="F1034" s="42"/>
    </row>
    <row r="1035" spans="1:6" s="43" customFormat="1" ht="13.15" customHeight="1" x14ac:dyDescent="0.2">
      <c r="A1035" s="106">
        <v>94343</v>
      </c>
      <c r="B1035" s="40" t="s">
        <v>89</v>
      </c>
      <c r="C1035" s="40" t="s">
        <v>1095</v>
      </c>
      <c r="D1035" s="44"/>
      <c r="E1035" s="42">
        <v>67683871</v>
      </c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>
        <v>84644477</v>
      </c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>
        <v>16711782</v>
      </c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>
        <v>24956656</v>
      </c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>
        <v>8454429</v>
      </c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>
        <v>97314840</v>
      </c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>
        <v>2609059</v>
      </c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>
        <v>2001363</v>
      </c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>
        <v>60253435</v>
      </c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>
        <v>28476964</v>
      </c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>
        <v>10173937</v>
      </c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>
        <v>190529865</v>
      </c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>
        <v>43984798</v>
      </c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>
        <v>31534479</v>
      </c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>
        <v>0</v>
      </c>
      <c r="F1049" s="99" t="s">
        <v>1093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>
        <f>SUM(E8:E1049)</f>
        <v>28060191121</v>
      </c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3" zoomScale="115" zoomScaleNormal="115" workbookViewId="0">
      <selection activeCell="F11" sqref="F11:F16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  <col min="6" max="6" width="19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27" t="s">
        <v>60</v>
      </c>
      <c r="B4" s="127"/>
      <c r="C4" s="127"/>
      <c r="D4" s="127"/>
      <c r="E4" s="127"/>
    </row>
    <row r="5" spans="1:7" ht="15.75" x14ac:dyDescent="0.25">
      <c r="A5" s="136" t="s">
        <v>1101</v>
      </c>
      <c r="B5" s="136"/>
      <c r="C5" s="136"/>
      <c r="D5" s="136"/>
      <c r="E5" s="136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">
      <c r="A9" s="111"/>
      <c r="B9" s="112"/>
      <c r="C9" s="112"/>
      <c r="D9" s="112"/>
      <c r="E9" s="112"/>
      <c r="F9" s="108"/>
      <c r="G9" s="108"/>
    </row>
    <row r="10" spans="1:7" ht="15.75" x14ac:dyDescent="0.2">
      <c r="A10" s="18"/>
      <c r="B10" s="21">
        <f>SUM(B11:B14)</f>
        <v>807412522893</v>
      </c>
      <c r="C10" s="21">
        <f>SUM(C11:C14)</f>
        <v>747882377962</v>
      </c>
      <c r="D10" s="21">
        <f>SUM(D11:D14)</f>
        <v>0</v>
      </c>
      <c r="E10" s="21">
        <f>SUM(E11:E14)</f>
        <v>1555294900855</v>
      </c>
      <c r="F10" s="108"/>
      <c r="G10" s="108"/>
    </row>
    <row r="11" spans="1:7" ht="15" x14ac:dyDescent="0.2">
      <c r="A11" s="58" t="s">
        <v>1081</v>
      </c>
      <c r="B11" s="22">
        <f>+Dptos!C44</f>
        <v>565722248661</v>
      </c>
      <c r="C11" s="22">
        <f>+Distymuniccertf!C76</f>
        <v>540850187993</v>
      </c>
      <c r="D11" s="22">
        <v>0</v>
      </c>
      <c r="E11" s="22">
        <f t="shared" ref="E11:E16" si="0">SUM(B11:D11)</f>
        <v>1106572436654</v>
      </c>
      <c r="F11" s="137"/>
      <c r="G11" s="108"/>
    </row>
    <row r="12" spans="1:7" ht="15" x14ac:dyDescent="0.2">
      <c r="A12" s="58" t="s">
        <v>1082</v>
      </c>
      <c r="B12" s="22">
        <f>+Dptos!D44</f>
        <v>119842593040</v>
      </c>
      <c r="C12" s="22">
        <f>+Distymuniccertf!D76</f>
        <v>73701559476</v>
      </c>
      <c r="D12" s="22">
        <v>0</v>
      </c>
      <c r="E12" s="22">
        <f t="shared" si="0"/>
        <v>193544152516</v>
      </c>
      <c r="F12" s="137"/>
      <c r="G12" s="108"/>
    </row>
    <row r="13" spans="1:7" ht="15" x14ac:dyDescent="0.2">
      <c r="A13" s="59" t="s">
        <v>1083</v>
      </c>
      <c r="B13" s="25">
        <f>+Dptos!F44</f>
        <v>68399284408</v>
      </c>
      <c r="C13" s="25">
        <f>+Distymuniccertf!F76</f>
        <v>85472275124</v>
      </c>
      <c r="D13" s="25">
        <v>0</v>
      </c>
      <c r="E13" s="25">
        <f t="shared" si="0"/>
        <v>153871559532</v>
      </c>
      <c r="F13" s="137"/>
      <c r="G13" s="108"/>
    </row>
    <row r="14" spans="1:7" ht="15" x14ac:dyDescent="0.2">
      <c r="A14" s="59" t="s">
        <v>1084</v>
      </c>
      <c r="B14" s="25">
        <f>+Dptos!G44</f>
        <v>53448396784</v>
      </c>
      <c r="C14" s="25">
        <f>+Distymuniccertf!G76</f>
        <v>47858355369</v>
      </c>
      <c r="D14" s="25">
        <v>0</v>
      </c>
      <c r="E14" s="25">
        <f t="shared" si="0"/>
        <v>101306752153</v>
      </c>
      <c r="F14" s="137"/>
      <c r="G14" s="108"/>
    </row>
    <row r="15" spans="1:7" ht="15.75" x14ac:dyDescent="0.25">
      <c r="A15" s="20" t="s">
        <v>24</v>
      </c>
      <c r="B15" s="60">
        <v>0</v>
      </c>
      <c r="C15" s="60">
        <f>+Distymuniccertf!J76</f>
        <v>20576229886</v>
      </c>
      <c r="D15" s="60">
        <f>+'Munc no certf'!E1050</f>
        <v>28060191121</v>
      </c>
      <c r="E15" s="107">
        <f t="shared" si="0"/>
        <v>48636421007</v>
      </c>
      <c r="F15" s="108"/>
      <c r="G15" s="108"/>
    </row>
    <row r="16" spans="1:7" ht="15.75" x14ac:dyDescent="0.25">
      <c r="A16" s="20" t="s">
        <v>2</v>
      </c>
      <c r="B16" s="23">
        <f>+Dptos!J44</f>
        <v>0</v>
      </c>
      <c r="C16" s="23">
        <f>+Distymuniccertf!K76</f>
        <v>0</v>
      </c>
      <c r="D16" s="23">
        <v>0</v>
      </c>
      <c r="E16" s="107">
        <f t="shared" si="0"/>
        <v>0</v>
      </c>
      <c r="F16" s="138"/>
      <c r="G16" s="108"/>
    </row>
    <row r="17" spans="1:7" ht="34.35" customHeight="1" x14ac:dyDescent="0.2">
      <c r="A17" s="19" t="s">
        <v>3</v>
      </c>
      <c r="B17" s="24">
        <f>+B10+SUM(B15:B16)</f>
        <v>807412522893</v>
      </c>
      <c r="C17" s="24">
        <f t="shared" ref="C17:D17" si="1">+C10+SUM(C15:C16)</f>
        <v>768458607848</v>
      </c>
      <c r="D17" s="24">
        <f t="shared" si="1"/>
        <v>28060191121</v>
      </c>
      <c r="E17" s="24">
        <f>+E10+SUM(E15:E16)</f>
        <v>1603931321862</v>
      </c>
      <c r="F17" s="108"/>
      <c r="G17" s="108"/>
    </row>
    <row r="18" spans="1:7" ht="24.6" customHeight="1" x14ac:dyDescent="0.2">
      <c r="A18" s="12"/>
      <c r="B18" s="9"/>
      <c r="C18" s="9"/>
      <c r="D18" s="26"/>
      <c r="E18" s="2"/>
      <c r="F18" s="108"/>
      <c r="G18" s="108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</cp:lastModifiedBy>
  <cp:lastPrinted>2018-01-30T21:24:00Z</cp:lastPrinted>
  <dcterms:created xsi:type="dcterms:W3CDTF">2004-01-24T23:46:15Z</dcterms:created>
  <dcterms:modified xsi:type="dcterms:W3CDTF">2021-12-17T13:56:57Z</dcterms:modified>
</cp:coreProperties>
</file>