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66925"/>
  <mc:AlternateContent xmlns:mc="http://schemas.openxmlformats.org/markup-compatibility/2006">
    <mc:Choice Requires="x15">
      <x15ac:absPath xmlns:x15ac="http://schemas.microsoft.com/office/spreadsheetml/2010/11/ac" url="https://mineducaciongovco-my.sharepoint.com/personal/fbarrera_mineducacion_gov_co/Documents/PAAC 2021/MONITOREO IV TRIM 2021/"/>
    </mc:Choice>
  </mc:AlternateContent>
  <xr:revisionPtr revIDLastSave="0" documentId="8_{8589229D-8168-4E00-8B19-D43A0616CEDE}" xr6:coauthVersionLast="47" xr6:coauthVersionMax="47" xr10:uidLastSave="{00000000-0000-0000-0000-000000000000}"/>
  <bookViews>
    <workbookView xWindow="-120" yWindow="-120" windowWidth="24240" windowHeight="13140" firstSheet="5" activeTab="5" xr2:uid="{00000000-000D-0000-FFFF-FFFF00000000}"/>
  </bookViews>
  <sheets>
    <sheet name="1. Mapa de Riesgos Corrupción" sheetId="3" r:id="rId1"/>
    <sheet name="2 Racionalización de Trámites." sheetId="21" r:id="rId2"/>
    <sheet name="2 Racionalización de Trámites" sheetId="10" state="hidden" r:id="rId3"/>
    <sheet name="3. Rendición de Cuentas" sheetId="26" r:id="rId4"/>
    <sheet name="4. Servicio al ciudadano" sheetId="14" r:id="rId5"/>
    <sheet name="5. Transparencia y Acceso IP" sheetId="1" r:id="rId6"/>
    <sheet name="6. Participación Ciudadana " sheetId="25" r:id="rId7"/>
    <sheet name="7.Iniciativas Adicionales" sheetId="19" r:id="rId8"/>
    <sheet name="VERSIONAMIENTO" sheetId="20" r:id="rId9"/>
  </sheets>
  <definedNames>
    <definedName name="_xlnm._FilterDatabase" localSheetId="0" hidden="1">'1. Mapa de Riesgos Corrupción'!$A$3:$G$3</definedName>
    <definedName name="_xlnm._FilterDatabase" localSheetId="2" hidden="1">'2 Racionalización de Trámites'!$A$5:$WUY$5</definedName>
    <definedName name="_xlnm._FilterDatabase" localSheetId="1" hidden="1">'2 Racionalización de Trámites.'!$A$5:$WVS$9</definedName>
    <definedName name="_xlnm._FilterDatabase" localSheetId="3" hidden="1">'3. Rendición de Cuentas'!$A$7:$Z$49</definedName>
    <definedName name="_xlnm._FilterDatabase" localSheetId="4" hidden="1">'4. Servicio al ciudadano'!$A$1:$I$24</definedName>
    <definedName name="_xlnm._FilterDatabase" localSheetId="5" hidden="1">'5. Transparencia y Acceso IP'!$B$1:$J$36</definedName>
    <definedName name="_xlnm._FilterDatabase" localSheetId="6" hidden="1">'6. Participación Ciudadana '!$A$8:$U$30</definedName>
    <definedName name="aaa" localSheetId="2">#REF!</definedName>
    <definedName name="aaa" localSheetId="1">#REF!</definedName>
    <definedName name="aaa" localSheetId="3">#REF!</definedName>
    <definedName name="aaa" localSheetId="4">#REF!</definedName>
    <definedName name="aaa" localSheetId="6">'6. Participación Ciudadana '!#REF!</definedName>
    <definedName name="aaa">#REF!</definedName>
    <definedName name="Acción_1" localSheetId="2">#REF!</definedName>
    <definedName name="Acción_1" localSheetId="1">#REF!</definedName>
    <definedName name="Acción_1" localSheetId="3">#REF!</definedName>
    <definedName name="Acción_1" localSheetId="4">#REF!</definedName>
    <definedName name="Acción_1" localSheetId="6">'6. Participación Ciudadana '!#REF!</definedName>
    <definedName name="Acción_1">#REF!</definedName>
    <definedName name="Acción_10" localSheetId="2">#REF!</definedName>
    <definedName name="Acción_10" localSheetId="1">#REF!</definedName>
    <definedName name="Acción_10" localSheetId="3">#REF!</definedName>
    <definedName name="Acción_10" localSheetId="4">#REF!</definedName>
    <definedName name="Acción_10" localSheetId="6">'6. Participación Ciudadana '!#REF!</definedName>
    <definedName name="Acción_10">#REF!</definedName>
    <definedName name="Acción_11" localSheetId="2">#REF!</definedName>
    <definedName name="Acción_11" localSheetId="1">#REF!</definedName>
    <definedName name="Acción_11" localSheetId="3">#REF!</definedName>
    <definedName name="Acción_11" localSheetId="4">#REF!</definedName>
    <definedName name="Acción_11" localSheetId="6">'6. Participación Ciudadana '!#REF!</definedName>
    <definedName name="Acción_11">#REF!</definedName>
    <definedName name="Acción_12" localSheetId="2">#REF!</definedName>
    <definedName name="Acción_12" localSheetId="1">#REF!</definedName>
    <definedName name="Acción_12" localSheetId="3">#REF!</definedName>
    <definedName name="Acción_12" localSheetId="4">#REF!</definedName>
    <definedName name="Acción_12" localSheetId="6">'6. Participación Ciudadana '!#REF!</definedName>
    <definedName name="Acción_12">#REF!</definedName>
    <definedName name="Acción_13" localSheetId="2">#REF!</definedName>
    <definedName name="Acción_13" localSheetId="1">#REF!</definedName>
    <definedName name="Acción_13" localSheetId="3">#REF!</definedName>
    <definedName name="Acción_13" localSheetId="4">#REF!</definedName>
    <definedName name="Acción_13" localSheetId="6">'6. Participación Ciudadana '!#REF!</definedName>
    <definedName name="Acción_13">#REF!</definedName>
    <definedName name="Acción_14" localSheetId="2">#REF!</definedName>
    <definedName name="Acción_14" localSheetId="1">#REF!</definedName>
    <definedName name="Acción_14" localSheetId="3">#REF!</definedName>
    <definedName name="Acción_14" localSheetId="4">#REF!</definedName>
    <definedName name="Acción_14" localSheetId="6">'6. Participación Ciudadana '!#REF!</definedName>
    <definedName name="Acción_14">#REF!</definedName>
    <definedName name="Acción_15" localSheetId="2">#REF!</definedName>
    <definedName name="Acción_15" localSheetId="1">#REF!</definedName>
    <definedName name="Acción_15" localSheetId="3">#REF!</definedName>
    <definedName name="Acción_15" localSheetId="4">#REF!</definedName>
    <definedName name="Acción_15" localSheetId="6">'6. Participación Ciudadana '!#REF!</definedName>
    <definedName name="Acción_15">#REF!</definedName>
    <definedName name="Acción_16" localSheetId="2">#REF!</definedName>
    <definedName name="Acción_16" localSheetId="1">#REF!</definedName>
    <definedName name="Acción_16" localSheetId="3">#REF!</definedName>
    <definedName name="Acción_16" localSheetId="4">#REF!</definedName>
    <definedName name="Acción_16" localSheetId="6">'6. Participación Ciudadana '!#REF!</definedName>
    <definedName name="Acción_16">#REF!</definedName>
    <definedName name="Acción_17" localSheetId="2">#REF!</definedName>
    <definedName name="Acción_17" localSheetId="1">#REF!</definedName>
    <definedName name="Acción_17" localSheetId="3">#REF!</definedName>
    <definedName name="Acción_17" localSheetId="4">#REF!</definedName>
    <definedName name="Acción_17" localSheetId="6">'6. Participación Ciudadana '!#REF!</definedName>
    <definedName name="Acción_17">#REF!</definedName>
    <definedName name="Acción_18" localSheetId="2">#REF!</definedName>
    <definedName name="Acción_18" localSheetId="1">#REF!</definedName>
    <definedName name="Acción_18" localSheetId="3">#REF!</definedName>
    <definedName name="Acción_18" localSheetId="4">#REF!</definedName>
    <definedName name="Acción_18" localSheetId="6">'6. Participación Ciudadana '!#REF!</definedName>
    <definedName name="Acción_18">#REF!</definedName>
    <definedName name="Acción_19" localSheetId="2">#REF!</definedName>
    <definedName name="Acción_19" localSheetId="1">#REF!</definedName>
    <definedName name="Acción_19" localSheetId="3">#REF!</definedName>
    <definedName name="Acción_19" localSheetId="4">#REF!</definedName>
    <definedName name="Acción_19" localSheetId="6">'6. Participación Ciudadana '!#REF!</definedName>
    <definedName name="Acción_19">#REF!</definedName>
    <definedName name="Acción_2" localSheetId="2">#REF!</definedName>
    <definedName name="Acción_2" localSheetId="1">#REF!</definedName>
    <definedName name="Acción_2" localSheetId="3">#REF!</definedName>
    <definedName name="Acción_2" localSheetId="4">#REF!</definedName>
    <definedName name="Acción_2" localSheetId="6">'6. Participación Ciudadana '!#REF!</definedName>
    <definedName name="Acción_2">#REF!</definedName>
    <definedName name="Acción_20" localSheetId="2">#REF!</definedName>
    <definedName name="Acción_20" localSheetId="1">#REF!</definedName>
    <definedName name="Acción_20" localSheetId="3">#REF!</definedName>
    <definedName name="Acción_20" localSheetId="4">#REF!</definedName>
    <definedName name="Acción_20" localSheetId="6">'6. Participación Ciudadana '!#REF!</definedName>
    <definedName name="Acción_20">#REF!</definedName>
    <definedName name="Acción_21" localSheetId="2">#REF!</definedName>
    <definedName name="Acción_21" localSheetId="1">#REF!</definedName>
    <definedName name="Acción_21" localSheetId="3">#REF!</definedName>
    <definedName name="Acción_21" localSheetId="4">#REF!</definedName>
    <definedName name="Acción_21" localSheetId="6">'6. Participación Ciudadana '!#REF!</definedName>
    <definedName name="Acción_21">#REF!</definedName>
    <definedName name="Acción_22" localSheetId="2">#REF!</definedName>
    <definedName name="Acción_22" localSheetId="1">#REF!</definedName>
    <definedName name="Acción_22" localSheetId="3">#REF!</definedName>
    <definedName name="Acción_22" localSheetId="4">#REF!</definedName>
    <definedName name="Acción_22" localSheetId="6">'6. Participación Ciudadana '!#REF!</definedName>
    <definedName name="Acción_22">#REF!</definedName>
    <definedName name="Acción_23" localSheetId="2">#REF!</definedName>
    <definedName name="Acción_23" localSheetId="1">#REF!</definedName>
    <definedName name="Acción_23" localSheetId="3">#REF!</definedName>
    <definedName name="Acción_23" localSheetId="4">#REF!</definedName>
    <definedName name="Acción_23" localSheetId="6">'6. Participación Ciudadana '!#REF!</definedName>
    <definedName name="Acción_23">#REF!</definedName>
    <definedName name="Acción_24" localSheetId="2">#REF!</definedName>
    <definedName name="Acción_24" localSheetId="1">#REF!</definedName>
    <definedName name="Acción_24" localSheetId="3">#REF!</definedName>
    <definedName name="Acción_24" localSheetId="4">#REF!</definedName>
    <definedName name="Acción_24" localSheetId="6">'6. Participación Ciudadana '!#REF!</definedName>
    <definedName name="Acción_24">#REF!</definedName>
    <definedName name="Acción_25" localSheetId="2">#REF!</definedName>
    <definedName name="Acción_25" localSheetId="1">#REF!</definedName>
    <definedName name="Acción_25" localSheetId="3">#REF!</definedName>
    <definedName name="Acción_25" localSheetId="4">#REF!</definedName>
    <definedName name="Acción_25" localSheetId="6">'6. Participación Ciudadana '!#REF!</definedName>
    <definedName name="Acción_25">#REF!</definedName>
    <definedName name="Acción_26" localSheetId="2">#REF!</definedName>
    <definedName name="Acción_26" localSheetId="1">#REF!</definedName>
    <definedName name="Acción_26" localSheetId="3">#REF!</definedName>
    <definedName name="Acción_26" localSheetId="4">#REF!</definedName>
    <definedName name="Acción_26" localSheetId="6">'6. Participación Ciudadana '!#REF!</definedName>
    <definedName name="Acción_26">#REF!</definedName>
    <definedName name="Acción_27" localSheetId="2">#REF!</definedName>
    <definedName name="Acción_27" localSheetId="1">#REF!</definedName>
    <definedName name="Acción_27" localSheetId="3">#REF!</definedName>
    <definedName name="Acción_27" localSheetId="4">#REF!</definedName>
    <definedName name="Acción_27" localSheetId="6">'6. Participación Ciudadana '!#REF!</definedName>
    <definedName name="Acción_27">#REF!</definedName>
    <definedName name="Acción_28" localSheetId="2">#REF!</definedName>
    <definedName name="Acción_28" localSheetId="1">#REF!</definedName>
    <definedName name="Acción_28" localSheetId="3">#REF!</definedName>
    <definedName name="Acción_28" localSheetId="4">#REF!</definedName>
    <definedName name="Acción_28" localSheetId="6">'6. Participación Ciudadana '!#REF!</definedName>
    <definedName name="Acción_28">#REF!</definedName>
    <definedName name="Acción_29" localSheetId="2">#REF!</definedName>
    <definedName name="Acción_29" localSheetId="1">#REF!</definedName>
    <definedName name="Acción_29" localSheetId="3">#REF!</definedName>
    <definedName name="Acción_29" localSheetId="4">#REF!</definedName>
    <definedName name="Acción_29" localSheetId="6">'6. Participación Ciudadana '!#REF!</definedName>
    <definedName name="Acción_29">#REF!</definedName>
    <definedName name="Acción_3" localSheetId="2">#REF!</definedName>
    <definedName name="Acción_3" localSheetId="1">#REF!</definedName>
    <definedName name="Acción_3" localSheetId="3">#REF!</definedName>
    <definedName name="Acción_3" localSheetId="4">#REF!</definedName>
    <definedName name="Acción_3" localSheetId="6">'6. Participación Ciudadana '!#REF!</definedName>
    <definedName name="Acción_3">#REF!</definedName>
    <definedName name="Acción_30" localSheetId="2">#REF!</definedName>
    <definedName name="Acción_30" localSheetId="1">#REF!</definedName>
    <definedName name="Acción_30" localSheetId="3">#REF!</definedName>
    <definedName name="Acción_30" localSheetId="4">#REF!</definedName>
    <definedName name="Acción_30" localSheetId="6">'6. Participación Ciudadana '!#REF!</definedName>
    <definedName name="Acción_30">#REF!</definedName>
    <definedName name="Acción_31" localSheetId="2">#REF!</definedName>
    <definedName name="Acción_31" localSheetId="1">#REF!</definedName>
    <definedName name="Acción_31" localSheetId="3">#REF!</definedName>
    <definedName name="Acción_31" localSheetId="4">#REF!</definedName>
    <definedName name="Acción_31" localSheetId="6">'6. Participación Ciudadana '!#REF!</definedName>
    <definedName name="Acción_31">#REF!</definedName>
    <definedName name="Acción_32" localSheetId="2">#REF!</definedName>
    <definedName name="Acción_32" localSheetId="1">#REF!</definedName>
    <definedName name="Acción_32" localSheetId="3">#REF!</definedName>
    <definedName name="Acción_32" localSheetId="4">#REF!</definedName>
    <definedName name="Acción_32" localSheetId="6">'6. Participación Ciudadana '!#REF!</definedName>
    <definedName name="Acción_32">#REF!</definedName>
    <definedName name="Acción_33" localSheetId="2">#REF!</definedName>
    <definedName name="Acción_33" localSheetId="1">#REF!</definedName>
    <definedName name="Acción_33" localSheetId="3">#REF!</definedName>
    <definedName name="Acción_33" localSheetId="4">#REF!</definedName>
    <definedName name="Acción_33" localSheetId="6">'6. Participación Ciudadana '!#REF!</definedName>
    <definedName name="Acción_33">#REF!</definedName>
    <definedName name="Acción_34" localSheetId="2">#REF!</definedName>
    <definedName name="Acción_34" localSheetId="1">#REF!</definedName>
    <definedName name="Acción_34" localSheetId="3">#REF!</definedName>
    <definedName name="Acción_34" localSheetId="4">#REF!</definedName>
    <definedName name="Acción_34" localSheetId="6">'6. Participación Ciudadana '!#REF!</definedName>
    <definedName name="Acción_34">#REF!</definedName>
    <definedName name="Acción_35" localSheetId="2">#REF!</definedName>
    <definedName name="Acción_35" localSheetId="1">#REF!</definedName>
    <definedName name="Acción_35" localSheetId="3">#REF!</definedName>
    <definedName name="Acción_35" localSheetId="4">#REF!</definedName>
    <definedName name="Acción_35" localSheetId="6">'6. Participación Ciudadana '!#REF!</definedName>
    <definedName name="Acción_35">#REF!</definedName>
    <definedName name="Acción_36" localSheetId="2">#REF!</definedName>
    <definedName name="Acción_36" localSheetId="1">#REF!</definedName>
    <definedName name="Acción_36" localSheetId="3">#REF!</definedName>
    <definedName name="Acción_36" localSheetId="4">#REF!</definedName>
    <definedName name="Acción_36" localSheetId="6">'6. Participación Ciudadana '!#REF!</definedName>
    <definedName name="Acción_36">#REF!</definedName>
    <definedName name="Acción_37" localSheetId="2">#REF!</definedName>
    <definedName name="Acción_37" localSheetId="1">#REF!</definedName>
    <definedName name="Acción_37" localSheetId="3">#REF!</definedName>
    <definedName name="Acción_37" localSheetId="4">#REF!</definedName>
    <definedName name="Acción_37" localSheetId="6">'6. Participación Ciudadana '!#REF!</definedName>
    <definedName name="Acción_37">#REF!</definedName>
    <definedName name="Acción_38" localSheetId="2">#REF!</definedName>
    <definedName name="Acción_38" localSheetId="1">#REF!</definedName>
    <definedName name="Acción_38" localSheetId="3">#REF!</definedName>
    <definedName name="Acción_38" localSheetId="4">#REF!</definedName>
    <definedName name="Acción_38" localSheetId="6">'6. Participación Ciudadana '!#REF!</definedName>
    <definedName name="Acción_38">#REF!</definedName>
    <definedName name="Acción_39" localSheetId="2">#REF!</definedName>
    <definedName name="Acción_39" localSheetId="1">#REF!</definedName>
    <definedName name="Acción_39" localSheetId="3">#REF!</definedName>
    <definedName name="Acción_39" localSheetId="4">#REF!</definedName>
    <definedName name="Acción_39" localSheetId="6">'6. Participación Ciudadana '!#REF!</definedName>
    <definedName name="Acción_39">#REF!</definedName>
    <definedName name="Acción_4" localSheetId="2">#REF!</definedName>
    <definedName name="Acción_4" localSheetId="1">#REF!</definedName>
    <definedName name="Acción_4" localSheetId="3">#REF!</definedName>
    <definedName name="Acción_4" localSheetId="4">#REF!</definedName>
    <definedName name="Acción_4" localSheetId="6">'6. Participación Ciudadana '!#REF!</definedName>
    <definedName name="Acción_4">#REF!</definedName>
    <definedName name="Acción_40" localSheetId="2">#REF!</definedName>
    <definedName name="Acción_40" localSheetId="1">#REF!</definedName>
    <definedName name="Acción_40" localSheetId="3">#REF!</definedName>
    <definedName name="Acción_40" localSheetId="4">#REF!</definedName>
    <definedName name="Acción_40" localSheetId="6">'6. Participación Ciudadana '!#REF!</definedName>
    <definedName name="Acción_40">#REF!</definedName>
    <definedName name="Acción_41" localSheetId="2">#REF!</definedName>
    <definedName name="Acción_41" localSheetId="1">#REF!</definedName>
    <definedName name="Acción_41" localSheetId="3">#REF!</definedName>
    <definedName name="Acción_41" localSheetId="4">#REF!</definedName>
    <definedName name="Acción_41" localSheetId="6">'6. Participación Ciudadana '!#REF!</definedName>
    <definedName name="Acción_41">#REF!</definedName>
    <definedName name="Acción_42" localSheetId="2">#REF!</definedName>
    <definedName name="Acción_42" localSheetId="1">#REF!</definedName>
    <definedName name="Acción_42" localSheetId="3">#REF!</definedName>
    <definedName name="Acción_42" localSheetId="4">#REF!</definedName>
    <definedName name="Acción_42" localSheetId="6">'6. Participación Ciudadana '!#REF!</definedName>
    <definedName name="Acción_42">#REF!</definedName>
    <definedName name="Acción_43" localSheetId="2">#REF!</definedName>
    <definedName name="Acción_43" localSheetId="1">#REF!</definedName>
    <definedName name="Acción_43" localSheetId="3">#REF!</definedName>
    <definedName name="Acción_43" localSheetId="4">#REF!</definedName>
    <definedName name="Acción_43" localSheetId="6">'6. Participación Ciudadana '!#REF!</definedName>
    <definedName name="Acción_43">#REF!</definedName>
    <definedName name="Acción_5" localSheetId="2">#REF!</definedName>
    <definedName name="Acción_5" localSheetId="1">#REF!</definedName>
    <definedName name="Acción_5" localSheetId="3">#REF!</definedName>
    <definedName name="Acción_5" localSheetId="4">#REF!</definedName>
    <definedName name="Acción_5" localSheetId="6">'6. Participación Ciudadana '!#REF!</definedName>
    <definedName name="Acción_5">#REF!</definedName>
    <definedName name="Acción_6" localSheetId="2">#REF!</definedName>
    <definedName name="Acción_6" localSheetId="1">#REF!</definedName>
    <definedName name="Acción_6" localSheetId="3">#REF!</definedName>
    <definedName name="Acción_6" localSheetId="4">#REF!</definedName>
    <definedName name="Acción_6" localSheetId="6">'6. Participación Ciudadana '!#REF!</definedName>
    <definedName name="Acción_6">#REF!</definedName>
    <definedName name="Acción_7" localSheetId="2">#REF!</definedName>
    <definedName name="Acción_7" localSheetId="1">#REF!</definedName>
    <definedName name="Acción_7" localSheetId="3">#REF!</definedName>
    <definedName name="Acción_7" localSheetId="4">#REF!</definedName>
    <definedName name="Acción_7" localSheetId="6">'6. Participación Ciudadana '!#REF!</definedName>
    <definedName name="Acción_7">#REF!</definedName>
    <definedName name="Acción_8" localSheetId="2">#REF!</definedName>
    <definedName name="Acción_8" localSheetId="1">#REF!</definedName>
    <definedName name="Acción_8" localSheetId="3">#REF!</definedName>
    <definedName name="Acción_8" localSheetId="4">#REF!</definedName>
    <definedName name="Acción_8" localSheetId="6">'6. Participación Ciudadana '!#REF!</definedName>
    <definedName name="Acción_8">#REF!</definedName>
    <definedName name="Acción_9" localSheetId="2">#REF!</definedName>
    <definedName name="Acción_9" localSheetId="1">#REF!</definedName>
    <definedName name="Acción_9" localSheetId="3">#REF!</definedName>
    <definedName name="Acción_9" localSheetId="4">#REF!</definedName>
    <definedName name="Acción_9" localSheetId="6">'6. Participación Ciudadana '!#REF!</definedName>
    <definedName name="Acción_9">#REF!</definedName>
    <definedName name="_xlnm.Print_Area" localSheetId="2">'2 Racionalización de Trámites'!$A$1:$M$5</definedName>
    <definedName name="_xlnm.Print_Area" localSheetId="1">'2 Racionalización de Trámites.'!$A$1:$M$9</definedName>
    <definedName name="_xlnm.Print_Area" localSheetId="5">'5. Transparencia y Acceso IP'!$A$1:$H$36</definedName>
    <definedName name="_xlnm.Print_Area" localSheetId="6">'6. Participación Ciudadana '!$A$1:$AE$35</definedName>
    <definedName name="DH_1" localSheetId="2">#REF!</definedName>
    <definedName name="DH_1" localSheetId="1">#REF!</definedName>
    <definedName name="DH_1" localSheetId="3">#REF!</definedName>
    <definedName name="DH_1" localSheetId="4">#REF!</definedName>
    <definedName name="DH_1" localSheetId="6">'6. Participación Ciudadana '!#REF!</definedName>
    <definedName name="DH_1">#REF!</definedName>
    <definedName name="PC" localSheetId="2">#REF!</definedName>
    <definedName name="PC" localSheetId="1">#REF!</definedName>
    <definedName name="PC" localSheetId="3">#REF!</definedName>
    <definedName name="PC" localSheetId="4">#REF!</definedName>
    <definedName name="PC" localSheetId="6">'6. Participación Ciudadana '!#REF!</definedName>
    <definedName name="PC">#REF!</definedName>
    <definedName name="Rendicion" localSheetId="2">#REF!</definedName>
    <definedName name="Rendicion" localSheetId="1">#REF!</definedName>
    <definedName name="Rendicion" localSheetId="3">#REF!</definedName>
    <definedName name="Rendicion" localSheetId="4">#REF!</definedName>
    <definedName name="Rendicion" localSheetId="6">'6. Participación Ciudadana '!#REF!</definedName>
    <definedName name="Rendicion">#REF!</definedName>
    <definedName name="_xlnm.Print_Titles" localSheetId="3">'3. Rendición de Cuentas'!$1:$7</definedName>
    <definedName name="vgvvj" localSheetId="2">#REF!</definedName>
    <definedName name="vgvvj" localSheetId="1">#REF!</definedName>
    <definedName name="vgvvj" localSheetId="3">#REF!</definedName>
    <definedName name="vgvvj" localSheetId="4">#REF!</definedName>
    <definedName name="vgvvj" localSheetId="6">'6. Participación Ciudadana '!#REF!</definedName>
    <definedName name="vgvvj">#REF!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45" i="26" l="1"/>
  <c r="X45" i="26"/>
  <c r="U45" i="26"/>
  <c r="O45" i="26"/>
  <c r="N45" i="26"/>
  <c r="M45" i="26"/>
  <c r="L45" i="26"/>
  <c r="Q43" i="26"/>
  <c r="Q41" i="26"/>
  <c r="Q39" i="26"/>
  <c r="Q33" i="26"/>
  <c r="Q31" i="26"/>
  <c r="Q29" i="26"/>
  <c r="AD26" i="26"/>
  <c r="AD24" i="26"/>
  <c r="AD19" i="26"/>
  <c r="AD45" i="26" s="1"/>
  <c r="AA19" i="26"/>
  <c r="AA18" i="26"/>
  <c r="AD17" i="26"/>
  <c r="AA16" i="26"/>
  <c r="AA17" i="26" s="1"/>
  <c r="AA45" i="26" s="1"/>
  <c r="Q14" i="26"/>
  <c r="Q10" i="26"/>
  <c r="Q8" i="26"/>
  <c r="Y30" i="25" l="1"/>
  <c r="V30" i="25"/>
  <c r="S30" i="25"/>
  <c r="P30" i="25"/>
  <c r="L30" i="25"/>
  <c r="J30" i="25"/>
  <c r="I30" i="25"/>
  <c r="H30" i="25"/>
  <c r="G30" i="25"/>
  <c r="L28" i="25"/>
  <c r="L26" i="25"/>
  <c r="AB25" i="25"/>
  <c r="AB30" i="25" s="1"/>
  <c r="Y25" i="25"/>
  <c r="AB23" i="25"/>
  <c r="Y23" i="25"/>
  <c r="L15" i="25"/>
  <c r="L13" i="25"/>
  <c r="L11" i="25"/>
  <c r="L9" i="25"/>
</calcChain>
</file>

<file path=xl/sharedStrings.xml><?xml version="1.0" encoding="utf-8"?>
<sst xmlns="http://schemas.openxmlformats.org/spreadsheetml/2006/main" count="1023" uniqueCount="644">
  <si>
    <t>Unidad de Atención al Ciudadano
Todas las dependencias</t>
  </si>
  <si>
    <t>100% de las PQRSD atendidas a tiempo</t>
  </si>
  <si>
    <t>5.5</t>
  </si>
  <si>
    <t>Unidad de Atención al Ciudadano</t>
  </si>
  <si>
    <t>Informe de solicitudes de acceso a la información trimestral publicado</t>
  </si>
  <si>
    <t>Hacer seguimiento y publicar el informe de Solicitudes de acceso a la información</t>
  </si>
  <si>
    <t>5.4</t>
  </si>
  <si>
    <t>Informe de quejas trimestral publicado</t>
  </si>
  <si>
    <t>Hacer seguimiento y publicar el informe de PQRSD</t>
  </si>
  <si>
    <t>5.3</t>
  </si>
  <si>
    <t>Informe de solicitudes discriminado por tipología publicado</t>
  </si>
  <si>
    <t>Clasificar las solicitudes en peticiones generales, denuncias, quejas, reclamos, entre otros</t>
  </si>
  <si>
    <t>5.2</t>
  </si>
  <si>
    <t>1 informe  mensual publicado</t>
  </si>
  <si>
    <t>5.1</t>
  </si>
  <si>
    <t>Subcomponente 5
Monitoreo</t>
  </si>
  <si>
    <t>Oficina Asesora de Comunicaciones</t>
  </si>
  <si>
    <t>Seguimientos de ejecución del plan</t>
  </si>
  <si>
    <t>Seguimiento a los avances de la ejecución del plan de accesibilidad web</t>
  </si>
  <si>
    <t>4.2</t>
  </si>
  <si>
    <t>Ajustes realizados en el portal</t>
  </si>
  <si>
    <t>4.1</t>
  </si>
  <si>
    <t>Subcomponente 4
Criterio diferencial de accesibilidad</t>
  </si>
  <si>
    <t>Esquema de publicación de la información actualizado y publicado</t>
  </si>
  <si>
    <t>Publicar el esquema de publicación de la información</t>
  </si>
  <si>
    <t>Unidad de Atención al Ciudadano 
Oficina de Tecnología y Sistemas de Información</t>
  </si>
  <si>
    <t>Índice de información clasificada y reservada actualizado y publicado</t>
  </si>
  <si>
    <t>Publicar el índice de información clasificada y reservada</t>
  </si>
  <si>
    <t>3.5</t>
  </si>
  <si>
    <t>Registro de activos de información actualizado y publicado</t>
  </si>
  <si>
    <t>Publicar el registro de activos de información institucional</t>
  </si>
  <si>
    <t>3.4</t>
  </si>
  <si>
    <t>Oficina Asesora de Planeación y Finanzas</t>
  </si>
  <si>
    <t>Implementar la fase II de la estrategia REPORTATE para la incorporación de indicadores de diversas agendas (ODS, PND, Acuerdo Marco de Implementación, PNDE 2016-26), divulgación de cifras estratégicas y generación de productos de analítica</t>
  </si>
  <si>
    <t>3.3</t>
  </si>
  <si>
    <t>100% en el cumplimiento de los niveles de servicio definidos en los acuerdos de intercambio</t>
  </si>
  <si>
    <t>3.1</t>
  </si>
  <si>
    <t>Subcomponente 3
Instrumentos de gestión de la información</t>
  </si>
  <si>
    <t>Atender las PQRSD radicadas en el MEN en los tiempos establecidos</t>
  </si>
  <si>
    <t>2.2</t>
  </si>
  <si>
    <t>Subdirección de Desarrollo Organizacional</t>
  </si>
  <si>
    <t>2.1</t>
  </si>
  <si>
    <t>Subcomponente 2
Lineamientos de transparencia pasiva</t>
  </si>
  <si>
    <t>1.12</t>
  </si>
  <si>
    <t>1 Diagnóstico realizado</t>
  </si>
  <si>
    <t>Diagnóstico de cumplimiento de requisitos del modelo centrado en la transparencia y la prevención de la corrupción, incluido el soborno</t>
  </si>
  <si>
    <t>1.11</t>
  </si>
  <si>
    <t>1 proceso apropiado</t>
  </si>
  <si>
    <t>1.10</t>
  </si>
  <si>
    <t>Capacitación a los servidores del Ministerio</t>
  </si>
  <si>
    <t>Socializar política de conflicto de intereses con los servidores del Ministerio</t>
  </si>
  <si>
    <t>1.9</t>
  </si>
  <si>
    <t>Guías publicadas</t>
  </si>
  <si>
    <t xml:space="preserve">Publicación guías para la implementación de las políticas de gestión y desempeño en el Ministerio </t>
  </si>
  <si>
    <t>1.8</t>
  </si>
  <si>
    <t>100% de servidores públicos, empleados y personas naturales con contrato de prestación de servicios vinculadas en el SIGEP, según el ingreso de los mismos al Ministerio en cada periodo</t>
  </si>
  <si>
    <t xml:space="preserve">Gestionar la publicación y actualización de la información sobre los servidores públicos, empleados y personas naturales vinculadas mediante contrato de prestación de servicios en el Sistema de Gestión de Empleo Público - SIGEP </t>
  </si>
  <si>
    <t>1.7</t>
  </si>
  <si>
    <t>Todas las dependencias</t>
  </si>
  <si>
    <t>Trámites y otros procedimientos registrados y actualizados en el SUIT según la gestión del inventario y novedades presentadas en cada periodo</t>
  </si>
  <si>
    <t>Mantener actualizada la información acerca de trámites y otros procedimientos administrativos del Ministerio en el Sistema Único de Información de trámites - SUIT</t>
  </si>
  <si>
    <t>1.6</t>
  </si>
  <si>
    <t>100% de los proyectos normativos sometidos a consulta de la ciudadanía</t>
  </si>
  <si>
    <t>Consultar proyectos normativos con la ciudadanía</t>
  </si>
  <si>
    <t>1.5</t>
  </si>
  <si>
    <t>Subdirección de Contratación</t>
  </si>
  <si>
    <t>Información publicada en página web y en SECOP II mensualmente</t>
  </si>
  <si>
    <t>Publicar el 100% de la información relacionada con la contratación mensual en la página web del MEN y en el SECOP II conforme a las directrices de Colombia Compra Eficiente.</t>
  </si>
  <si>
    <t>1.4</t>
  </si>
  <si>
    <t>Realizar revisión del acceso y calidad de la información publicada en la página web como canal de acceso a la información por parte de los ciudadanos de manera permanente.</t>
  </si>
  <si>
    <t>1.3</t>
  </si>
  <si>
    <t>Información actualizada en el enlace o sección "Ley de transparencia"</t>
  </si>
  <si>
    <t>1.2</t>
  </si>
  <si>
    <t>Oficina Asesora de Planeación y Finanzas
Oficina de Tecnología y Sistemas de Información</t>
  </si>
  <si>
    <t>100% en la actualización de información del año 2020 de los conjuntos de datos publicados en el portal de datos abiertos</t>
  </si>
  <si>
    <t>Actualizar los conjuntos de datos publicados en el portal de datos abiertos</t>
  </si>
  <si>
    <t>1.1</t>
  </si>
  <si>
    <t>Subcomponente 1
Lineamientos de transparencia activa</t>
  </si>
  <si>
    <t>Inicio
DD/MM/AAAA</t>
  </si>
  <si>
    <t>Programación de metas</t>
  </si>
  <si>
    <t>Fecha de ejecución</t>
  </si>
  <si>
    <t xml:space="preserve">Responsable </t>
  </si>
  <si>
    <t>Meta o producto</t>
  </si>
  <si>
    <t>Actividades</t>
  </si>
  <si>
    <t>Subcomponente</t>
  </si>
  <si>
    <t>Componente 5: Transparencia y Acceso a la Información Pública</t>
  </si>
  <si>
    <t>Componente 4:  Servicio al Ciudadano</t>
  </si>
  <si>
    <t xml:space="preserve">  Subcomponente 1                           Estructura administrativa y Direccionamiento estratégico </t>
  </si>
  <si>
    <t xml:space="preserve">Informe Mensual De Gestión de PQRSD por dependencia  </t>
  </si>
  <si>
    <t>Informe de  PQRS mensual</t>
  </si>
  <si>
    <t>Sistema diseñado</t>
  </si>
  <si>
    <t>Subcomponente 2
Fortalecimiento de los canales de atención</t>
  </si>
  <si>
    <t>Fortalecimiento de canales de atención e implementación de nuevas estrategias de contacto</t>
  </si>
  <si>
    <t>Grupo de  Atención  al Ciudadano</t>
  </si>
  <si>
    <t>Subcomponente 3 Talento
Humano</t>
  </si>
  <si>
    <t>3.2</t>
  </si>
  <si>
    <t>Participar en las capacitaciones del programa de servicio al ciudadano del DNP</t>
  </si>
  <si>
    <t xml:space="preserve">Grupo de Atención  al Ciudadano </t>
  </si>
  <si>
    <t>Diseñar y aplicar encuesta de satisfacción para el cliente de procesos y servicios internos</t>
  </si>
  <si>
    <t>Encuesta de satisfacción aplicada</t>
  </si>
  <si>
    <t>Subcomponente 4
Normativo y procedimental</t>
  </si>
  <si>
    <t>Informes de PQRSD publicados trimestralmente</t>
  </si>
  <si>
    <t>Grupo de Atención al ciudadano</t>
  </si>
  <si>
    <t xml:space="preserve">Diseñar y difundir mensajes internos, para fortalecer la cultura del servicio  al ciudadano. </t>
  </si>
  <si>
    <t>2 Campañas presentadas en el año</t>
  </si>
  <si>
    <t>4.3</t>
  </si>
  <si>
    <t>Socializar y divulgar la guía de implementación de política de Servicio al Ciudadano</t>
  </si>
  <si>
    <t>4.4</t>
  </si>
  <si>
    <t>Proceso mejorado</t>
  </si>
  <si>
    <t>Subcomponente 5
Relacionamiento con el ciudadano</t>
  </si>
  <si>
    <t>Medir la satisfacción de los ciudadanos, clientes y partes interesadas.</t>
  </si>
  <si>
    <t>Componente 1: Gestión del Riesgo de Corrupción - Mapa de Riesgos de Corrupción</t>
  </si>
  <si>
    <t>Responsable</t>
  </si>
  <si>
    <t xml:space="preserve">Fecha de inicio </t>
  </si>
  <si>
    <t>Fecha final</t>
  </si>
  <si>
    <t>Subcomponente/Proceso 1
Política de Administración del riesgo</t>
  </si>
  <si>
    <t xml:space="preserve">Revisar y actualizar la Guía de Administración de Riesgo del Ministerio  de acuerdo con los lineamientos del Departamento Administrativo de la  Función Pública  </t>
  </si>
  <si>
    <t>Guía Administración del Riesgo actualizada</t>
  </si>
  <si>
    <t>Subcomponente/Proceso 2
Construcción del mapa de riesgos de corrupción</t>
  </si>
  <si>
    <t>Mapa de riesgos de corrupción revisado, ajustado y publicado</t>
  </si>
  <si>
    <t>Publicar el mapa de riesgos de corrupción y actualizarlo cuando presente modificaciones</t>
  </si>
  <si>
    <t>Mapa de riesgos de corrupción publicado</t>
  </si>
  <si>
    <t>Responsables/Líderes de Proceso con riesgos de corrupción identificados</t>
  </si>
  <si>
    <t>Subcomponente/Proceso 3
Consulta y Divulgación</t>
  </si>
  <si>
    <t>Divulgar la metodología de gestión del riesgo y el mapa de riesgos de corrupción al interior de la Entidad, mediante el desarrollo de espacios de capacitación y otros mecanismos de socialización.</t>
  </si>
  <si>
    <t>Socialización de la metodología y el Mapa de Riesgos de Corrupción</t>
  </si>
  <si>
    <t xml:space="preserve">Ajustar y publicar el mapa de riesgos de corrupción, de acuerdo a las solicitudes recibidas por los líderes de proceso </t>
  </si>
  <si>
    <t>Mapa de riesgo de Corrupción ajustado y publicado en página web</t>
  </si>
  <si>
    <t>Subcomponente/Proceso 4
Monitoreo y Revisión</t>
  </si>
  <si>
    <t>Realizar monitoreo periódico al mapa de riesgo de corrupción y aplicar los ajustes a que haya lugar en caso de posibles cambios debidos a la ineficacia de los controles, el contexto externo e interno y/o riesgos emergentes; así como a las acciones del plan de manejo.</t>
  </si>
  <si>
    <t xml:space="preserve"> Monitoreo a los  riesgos de corrupción y reporte en la herramienta dispuesta por la SDO</t>
  </si>
  <si>
    <t>Responsables/Líderes de Proceso con riesgos de corrupción identificados
Subdirección de Desarrollo Organizacional</t>
  </si>
  <si>
    <t>Implementar las acciones propuestas en el plan de manejo para  gestionar los riesgos de corrupción</t>
  </si>
  <si>
    <t>Reportes de avance en acciones para mitigar el riesgo de corrupción</t>
  </si>
  <si>
    <t>Subcomponente/Proceso 5
Seguimiento</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</si>
  <si>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</si>
  <si>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</si>
  <si>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</si>
  <si>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Publicar el seguimiento al mapa de riesgos de corrupción</t>
  </si>
  <si>
    <t>Seguimiento al mapa de riesgos de corrupción publicado en página web</t>
  </si>
  <si>
    <t>No</t>
  </si>
  <si>
    <t>Componente 3: Rendición de Cuentas</t>
  </si>
  <si>
    <t>ELEMENTOS DE LA RdC</t>
  </si>
  <si>
    <t>META/PRODUCTO</t>
  </si>
  <si>
    <t>ETAPAS</t>
  </si>
  <si>
    <t>ACTIVIDADES</t>
  </si>
  <si>
    <t>DESCRIPCIÓN/ ALCANCE</t>
  </si>
  <si>
    <t>UNIDAD MEDIDA</t>
  </si>
  <si>
    <t>META</t>
  </si>
  <si>
    <t>FECHA</t>
  </si>
  <si>
    <t>DEPENDENCIA RESPONSABLE</t>
  </si>
  <si>
    <t>Alistamiento</t>
  </si>
  <si>
    <t>Diseño</t>
  </si>
  <si>
    <t>Preparación</t>
  </si>
  <si>
    <t>Ejecución</t>
  </si>
  <si>
    <t>Seguimiento y Evaluación</t>
  </si>
  <si>
    <t>TOTAL VIG</t>
  </si>
  <si>
    <t>Inicio</t>
  </si>
  <si>
    <t>Fin</t>
  </si>
  <si>
    <t>Caracterización de la rendición de cuentas elaborada</t>
  </si>
  <si>
    <t>X</t>
  </si>
  <si>
    <t>Caracterizar los grupos de valor del MEN identificando demandas, necesidades o preferencias de información en el marco de la gestión institucional, así como los canales de publicación y difusión consultadas por estos grupos</t>
  </si>
  <si>
    <t xml:space="preserve">Documento diagnóstico de grupos de valor del MEN en materia de RdC que permita identificar:
a) las principales demandas, necesidades o preferencias de información por parte de los grupos de valor en el marco de la gestión institucional y de los elementos de la RdC
b) los canales  de publicación y difusión de información consultadas por los grupos de valor y/o necesidades de implementación de canales de publicación y/o difusión
c) Canales de comunicación preferidos y consultados por los grupos de valor para desarrollar los espacios de diálogo.   </t>
  </si>
  <si>
    <t>Documento</t>
  </si>
  <si>
    <t>N/A</t>
  </si>
  <si>
    <t>Equipo de trabajo conformado</t>
  </si>
  <si>
    <t>Despacho/ Oficina Asesora de Planeación y Finanzas</t>
  </si>
  <si>
    <t>Capacitaciones</t>
  </si>
  <si>
    <t>INFORMACIÓN</t>
  </si>
  <si>
    <t>Equipo de trabajo institucional líder del proceso de Participación ciudadana y Rendición de Cuentas</t>
  </si>
  <si>
    <t>Información producida y publicada</t>
  </si>
  <si>
    <t>Porcentaje de avance cronograma</t>
  </si>
  <si>
    <t>Equipo de trabajo institucional líder del proceso de Participación ciudadana y Rendición de Cuentas/ Oficina Asesora de Comunicaciones</t>
  </si>
  <si>
    <t>DIÁLOGO</t>
  </si>
  <si>
    <t>Cronograma de espacios de diálogo en el marco de la Rendición de cuentas implementado y con seguimiento</t>
  </si>
  <si>
    <t>Definir los espacios de diálogo que se emplearán para rendir cuentas</t>
  </si>
  <si>
    <t>Identificación de los espacios de diálogo presenciales (mesas de trabajo, foros, reuniones, etc.), y  virtuales complementarios (chat, videoconferencias, etc.), permanentes u ocasionales que se emplean para rendir cuentas: a) Sobre los temas de interés priorizados (incluye Acuerdo de Paz), y b) Sobre la gestión general de la entidad y definición de los espacios de diálogo que se implementarán en el desarrollo de la presente estrategia</t>
  </si>
  <si>
    <t>Establecer el cronograma de implementación de los espacios de diálogo en el marco de la Rendición de Cuentas, aprobarlo y publicarlo</t>
  </si>
  <si>
    <t>Implementar los espacios de diálogo en el marco de la rendición de cuentas</t>
  </si>
  <si>
    <t>Desarrollo de los espacios de diálogo, conforme al cronograma establecido y el protocolo definido para tal fin y generación de informe de resultados de implementación de cada espacio</t>
  </si>
  <si>
    <t>Hacer monitoreo al desarrollo de los espacios de diálogo, conforme al cronograma definido</t>
  </si>
  <si>
    <t>Monitoreo al desarrollo de los espacios de diálogo de acuerdo con el instrumento definido para tal fin</t>
  </si>
  <si>
    <t>Audiencia pública de rendición de cuentas institucional realizada</t>
  </si>
  <si>
    <t>Llevar a cabo la audiencia pública de Rendición de Cuentas para presentar la gestión, resultados y avances institucionales</t>
  </si>
  <si>
    <t>Preparación, realización y evaluación del ejercicio de audiencia pública de rendición de cuentas institucional</t>
  </si>
  <si>
    <t>Informe</t>
  </si>
  <si>
    <t>RESPONSABILIDAD</t>
  </si>
  <si>
    <t>Informe de resultados de implementación de la Estrategia de Rendición de Cuentas realizado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</si>
  <si>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</si>
  <si>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cuentas de la Entidad</t>
  </si>
  <si>
    <t>Informe de rendición de cuentas de la implementación de los compromisos del Acuerdo de Paz realizado y publicado</t>
  </si>
  <si>
    <t>Elaborar el informe de rendición de cuentas que de cuenta de los avances de la vigencia anterior, en la implementación de los compromisos adquiridos por el sector en el marco del Acuerdo de Paz</t>
  </si>
  <si>
    <t>Preparación, consolidación y elaboración del informe de rendición de cuentas que de cuenta de los avances de la vigencia anterior, en la implementación de los compromisos adquiridos por el sector en el marco del Acuerdo de Paz, bajo los lineamientos del Sistema de Rendición de Cuentas de la DAFP</t>
  </si>
  <si>
    <t>Informe de evaluación de los resultados de implementación de la estrategia realizado</t>
  </si>
  <si>
    <t>Evaluar y verificar, por parte de la oficina de control interno, el cumplimiento de la estrategia de rendición de cuentas incluyendo la eficacia y pertinencia de los espacios establecidos en el cronograma.</t>
  </si>
  <si>
    <t>Presentación de los resultados de la auditoría al proceso de participación ciudadana y rendición de cuentas de la vigencia</t>
  </si>
  <si>
    <t>CUMPLIMIENTO PROYECTADO</t>
  </si>
  <si>
    <t>COMPONENTE</t>
  </si>
  <si>
    <t>UNIDAD DE MEDIDA</t>
  </si>
  <si>
    <t>Condiciones institucionales idóneas para la promoción de la participación ciudadana</t>
  </si>
  <si>
    <t>Caracterizar los grupos de valor del MEN identificando su nivel de participación en el ciclo de la gestión, así como temas de interés y preferencias en materia de participación ciudadana</t>
  </si>
  <si>
    <t>Actualización del equipo de trabajo del MEN  y capacitación en temas relacionados con participación ciudadana</t>
  </si>
  <si>
    <t>Identificar las instancias de participación legalmente establecidas que debe involucrar para cumplir con la misión de la entidad.</t>
  </si>
  <si>
    <t>Identificación de Instancias de participación, fuente legal y alcance de la participación de la instancia en la gestión institucional (decisoria o de incidencia)</t>
  </si>
  <si>
    <t xml:space="preserve">Identificar las actividades (presenciales y/o virtuales) adelantadas/programadas por la Entidad, en los que se involucren espacios de participación ciudadana en alguno de los ciclos de la gestión y establecer el cronograma anual de participación ciudadana
</t>
  </si>
  <si>
    <t>Identificación de las actividades desarrolladas por la Entidad que potencialmente involucren o puedan involucrar participación ciudadana en alguno de los ciclos de la gestión (diagnóstico, diseño o formulación, implementación, seguimiento o evaluación) , objetivo de la actividad, grupo de valor al que están dirigidas, establecimiento de metas y cronograma</t>
  </si>
  <si>
    <t>Definir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</si>
  <si>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t>
  </si>
  <si>
    <t>Promoción efectiva de la participación ciudadana</t>
  </si>
  <si>
    <t>Informe de resultados de implementación de la estrategia de participación ciudadana generado</t>
  </si>
  <si>
    <t>Componente 2: Racionalización de Trámites</t>
  </si>
  <si>
    <t>DATOS TRÁMITES A RACIONALIZAR</t>
  </si>
  <si>
    <t>PLAN DE EJECUCIÓN</t>
  </si>
  <si>
    <t>Número</t>
  </si>
  <si>
    <t>Nombre</t>
  </si>
  <si>
    <t>Tipo racionalización</t>
  </si>
  <si>
    <t>Acciones racionalización</t>
  </si>
  <si>
    <t>Fecha
inicio</t>
  </si>
  <si>
    <t>Fecha final racionalización</t>
  </si>
  <si>
    <t>1384</t>
  </si>
  <si>
    <t>Registro calificado</t>
  </si>
  <si>
    <t>Tecnologica</t>
  </si>
  <si>
    <t>Dirección de Calidad para la  Educación Superior-Subdirección de Aseguramiento de la Calidad de ES</t>
  </si>
  <si>
    <t>Posibilitar que los ciudadanos puedan pagar el trámite a través de otros medios.</t>
  </si>
  <si>
    <t>Administrativa</t>
  </si>
  <si>
    <t xml:space="preserve">Hacer seguimiento y analizar la implementación de la estrategia de participación ciudadana, y el resultado de los espacios de participación desarrollados durante la vigencia
</t>
  </si>
  <si>
    <t>Evaluación de los resultados de implementación de la estrategia de participación ciudadana, que se incorpora al informe de rendición de cuentas general de la entidad.</t>
  </si>
  <si>
    <t>Informe de evaluación de los resultados de implementación de la estrategia generado</t>
  </si>
  <si>
    <t>Evaluar y verificar, por parte de la oficina de control interno, el cumplimiento de la estrategia de  participación ciudadana incluyendo la eficacia y pertinencia de los espacios establecidos en el cronograma.</t>
  </si>
  <si>
    <t>Indicadores incorporados, actualizados y divulgados en REPORTATE</t>
  </si>
  <si>
    <t>ACCIONES DE RACIONALIZACIÓN A DESARROLLAR</t>
  </si>
  <si>
    <t>Tipo</t>
  </si>
  <si>
    <t>Estado</t>
  </si>
  <si>
    <t>Situación actual</t>
  </si>
  <si>
    <t>Mejora por implementar</t>
  </si>
  <si>
    <t>Beneficio al ciudadano o entidad</t>
  </si>
  <si>
    <t>Único</t>
  </si>
  <si>
    <t>Inscrito</t>
  </si>
  <si>
    <t>Actualmente el aplicativo no cuenta con las reglas de negocio suficientes para realizar las gestiones de trámite dispuestas en el nuevo Decreto 1330 de 2019</t>
  </si>
  <si>
    <t>Implementación de requerimientos de ajuste al sistema de información SACES incluyendo la posibilidad de hacer seguimiento mas en detalle</t>
  </si>
  <si>
    <t>Seguimiento en tiempo real de como se encuentra  la solicitud en la etapa de pre-radicación (Evaluación de Condiciones de calidad) y radicación (evaluación de condiciones de programa).</t>
  </si>
  <si>
    <t>Optimización del aplicativo</t>
  </si>
  <si>
    <t>Actualmente el sistema sólo posibilita el pago a través de PSE con una cuenta de ahorros nacional de bancos inscritos para ese servicio</t>
  </si>
  <si>
    <t xml:space="preserve">La posibilidad de generar otros medios de pago del trámite, permite que los ciudadanos tengan la oportunidad de realizar el pago de manera diferente a la electrónica habilitando otros canales y opciones que les facilite la realización del trámite.  </t>
  </si>
  <si>
    <t>Aumento de medios de pago</t>
  </si>
  <si>
    <t>1853</t>
  </si>
  <si>
    <t>Convalidación de estudios de preescolar, básica y media realizados en el exterior</t>
  </si>
  <si>
    <t>El proceso del trámite se tiene establecido a través del sistema de gestión de calidad, no hay celeridad en los tiempos de respuesta, ni en los procedimientos que se deben seguir</t>
  </si>
  <si>
    <t>Generar celeridad en el trámite definiendo y optimizando el procedimiento del mismo, estableciendo requisitos, tiempos  y resultados.</t>
  </si>
  <si>
    <t>Claridad en el proceso tanto interno como para el ciudadano,  mejorando los tiempos de respuestas del trámite</t>
  </si>
  <si>
    <t>Normativa</t>
  </si>
  <si>
    <t>Mejora u optimización del proceso o procedimiento asociado al trámite</t>
  </si>
  <si>
    <t>Dirección de Calidad EPBM</t>
  </si>
  <si>
    <t>Oficina Asesora de Planeación y Finanzas/ Subdirección de Desarrollo Organizacional</t>
  </si>
  <si>
    <t>IV
TRIMESTRE</t>
  </si>
  <si>
    <t xml:space="preserve">1 Campaña de Socialización </t>
  </si>
  <si>
    <t xml:space="preserve">Informe de resultados publicado </t>
  </si>
  <si>
    <t>Implementación del Manual de RITA</t>
  </si>
  <si>
    <t>1 Manual implementado</t>
  </si>
  <si>
    <t>2.3</t>
  </si>
  <si>
    <r>
      <rPr>
        <b/>
        <sz val="10"/>
        <color theme="0"/>
        <rFont val="Arial"/>
        <family val="2"/>
      </rPr>
      <t>T1</t>
    </r>
    <r>
      <rPr>
        <b/>
        <sz val="9"/>
        <color theme="0"/>
        <rFont val="Arial"/>
        <family val="2"/>
      </rPr>
      <t xml:space="preserve">
(Corte 31/03/2021)</t>
    </r>
  </si>
  <si>
    <r>
      <rPr>
        <b/>
        <sz val="10"/>
        <color theme="0"/>
        <rFont val="Arial"/>
        <family val="2"/>
      </rPr>
      <t>T2</t>
    </r>
    <r>
      <rPr>
        <b/>
        <sz val="9"/>
        <color theme="0"/>
        <rFont val="Arial"/>
        <family val="2"/>
      </rPr>
      <t xml:space="preserve">
(Corte 30/06/2021)</t>
    </r>
  </si>
  <si>
    <r>
      <rPr>
        <b/>
        <sz val="10"/>
        <color theme="0"/>
        <rFont val="Arial"/>
        <family val="2"/>
      </rPr>
      <t>T3</t>
    </r>
    <r>
      <rPr>
        <b/>
        <sz val="9"/>
        <color theme="0"/>
        <rFont val="Arial"/>
        <family val="2"/>
      </rPr>
      <t xml:space="preserve">
(Corte 30/09/2021)</t>
    </r>
  </si>
  <si>
    <r>
      <rPr>
        <b/>
        <sz val="10"/>
        <color theme="0"/>
        <rFont val="Arial"/>
        <family val="2"/>
      </rPr>
      <t>T4</t>
    </r>
    <r>
      <rPr>
        <b/>
        <sz val="9"/>
        <color theme="0"/>
        <rFont val="Arial"/>
        <family val="2"/>
      </rPr>
      <t xml:space="preserve">
(Corte 31/12/2021)</t>
    </r>
  </si>
  <si>
    <t>CIERRE
(Al corte 15/01)</t>
  </si>
  <si>
    <t xml:space="preserve">Subdirección de Desarrollo Organizacional/ Oficina Asesora de Planeación y Finanzas </t>
  </si>
  <si>
    <t>Equipo de trabajo institucional  del proceso de Participación ciudadana y Rendición de Cuentas actualizado y capacitado</t>
  </si>
  <si>
    <t>Actualizar  y capacitar un equipo de trabajo que lidere el proceso de planeación e implementación de los ejercicios de participación ciudadana (involucrando direcciones misionales y dependencias de apoyo)</t>
  </si>
  <si>
    <t>Actualización del equipo de trabajo del MEN  y capacitación en temas relacionados con rendición de cuentas</t>
  </si>
  <si>
    <t>Esquema  de publicación de información definido y publicado</t>
  </si>
  <si>
    <t>Definir los temas de interés de rendición de cuentas, proyectar y publicar el esquema de publicación de información</t>
  </si>
  <si>
    <t>Definición de los temas de interés de los grupos de valor.</t>
  </si>
  <si>
    <t>Producir y publicar la información de manera permanente</t>
  </si>
  <si>
    <t>Producción y divulgación de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</si>
  <si>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Porcentaje de avance producción y divulgación de información</t>
  </si>
  <si>
    <t xml:space="preserve">Implementar estrategia de divulgación  </t>
  </si>
  <si>
    <t>Divulgar la información sobre la gestión, la gestión general del MEN, resultados avances en la garantía de derechos y   avances en el acuerdo de paz de acuerdo con la estrategia de comunicación establecida</t>
  </si>
  <si>
    <t>Generación del cronograma de los espacios de diálogo que se implementarán en la vigencia, definiendo las características de cada uno, su validación y publicación</t>
  </si>
  <si>
    <t xml:space="preserve">Portal educación rinde cuentas </t>
  </si>
  <si>
    <t>Porcentaje de avance implementación del portal</t>
  </si>
  <si>
    <t>Acciones de sensibilización a los grupos de valor realizadas</t>
  </si>
  <si>
    <t>Preparar y llevar a cabo acciones de sensibilización sobre rendición de cuentas dirigidos a los grupos de valor del MEN</t>
  </si>
  <si>
    <t>Realizar acciones de sensibilización, con los grupos de valor identificados y priorizados</t>
  </si>
  <si>
    <t>Campaña de sensibilización implementada</t>
  </si>
  <si>
    <t>Informe al congreso 2020-2021</t>
  </si>
  <si>
    <t>Elaborar y publicar el informe al congreso 2020-2021</t>
  </si>
  <si>
    <t>Preparar, consolidar y elaborar el informe al congreso 2020-2021</t>
  </si>
  <si>
    <t xml:space="preserve">NA </t>
  </si>
  <si>
    <t>Informe anual de cierre de gestión 2021</t>
  </si>
  <si>
    <t>Elaborar y publicar el informe anual de cierre de gestión 2021</t>
  </si>
  <si>
    <t>31/06/2021</t>
  </si>
  <si>
    <t>Los 10 primeros días hábiles de los meses de mayo y septiembre de 2021 y enero de 2022</t>
  </si>
  <si>
    <t>Elaborar y remitir informe trimestral a la SDO y Control Interno  de  las dependencias que registren menos del 97% oportunidad en la respuesta de PQRSD</t>
  </si>
  <si>
    <t xml:space="preserve">2 Campañas en el año  elaboradas y divulgadas </t>
  </si>
  <si>
    <t xml:space="preserve">1 documento actualizado </t>
  </si>
  <si>
    <t xml:space="preserve">Diseñar campaña  interna sobre las PQRSD. </t>
  </si>
  <si>
    <t xml:space="preserve">1 mensaje trimestral </t>
  </si>
  <si>
    <t>Diseñar Sistema de Reportes de PQRSD</t>
  </si>
  <si>
    <t>Mantener actualizada la información institucional obligatoria, en el marco de la Ley 1712 de 2014, el Decreto 103 de 2015 y la Resolución 1519 de 2020.</t>
  </si>
  <si>
    <t>Avanzar en los ajustes en el portal web del Ministerio frente a los criterios del nivel AA  de la Guía de Accesibilidad de Contenidos Web (Web Content Accesibillity Guidelines - WCAG) en la versión 2.1, expedida por el World Web Consortium (W3C)</t>
  </si>
  <si>
    <t>Hacer seguimiento  y publicar el informe de PQRSD  generales</t>
  </si>
  <si>
    <t>1/01/202</t>
  </si>
  <si>
    <t>Componente 6: Iniciativas adicionales que permitan fortalecer su estrategia de lucha contra la corrupción -Participación Ciudadana en la Gestión Pública</t>
  </si>
  <si>
    <t>T1
(Corte 31/03/2021)</t>
  </si>
  <si>
    <t>T2
(Corte 30/06/2021)</t>
  </si>
  <si>
    <t>T3
(Corte 30/09/2021)</t>
  </si>
  <si>
    <t>T4
(Corte 31/12/2021)</t>
  </si>
  <si>
    <t>Caracterización de los grupos de valor en la participación ciudadana actualizada</t>
  </si>
  <si>
    <t>Identificación de los grupos de valor asociados a cada uno de los ciclos de la gestión, sus intereses y preferencias en materia de participación ciudadana en el marco de la gestión institucional, así como los canales de publicación y difusión de información consultada por estos grupos</t>
  </si>
  <si>
    <t xml:space="preserve">
Programación de los espacios de participación de la entidad divulgada</t>
  </si>
  <si>
    <t>Validar y divulgar la programación de los espacios de participación de la entidad vigencia 2021</t>
  </si>
  <si>
    <t>Validación y divulgación del programa de espacios de participación a través de los mecanismos institucionales definidos para tal fin</t>
  </si>
  <si>
    <t>Ejecutar los espacios de participación según la programación establecida</t>
  </si>
  <si>
    <t>Desarrollo de los espacios de participación por parte de las dependencias misionales y de apoyo responsables de su ejecución</t>
  </si>
  <si>
    <t>Realizar el seguimiento trimestral de las espacios de participación lideradas por el Ministerio</t>
  </si>
  <si>
    <t>Seguimiento a los espacios de participación según los reportes de las dependencias misionales y de apoyo responsables de la ejecución</t>
  </si>
  <si>
    <t>Seguimiento a las acciones definidas en la estrategia de participación ciudadana</t>
  </si>
  <si>
    <t xml:space="preserve">        PLAN ANTICORRUPCIÓN Y DE ATENCIÓN AL CIUDADANO - PAAC 2021
MINISTERIO DE EDUCACIÓN NACIONAL MEN</t>
  </si>
  <si>
    <t>Informe de avance informe seguimiento estrategias de apalancamiento o cierre de brechas</t>
  </si>
  <si>
    <t>Divulgar los riesgo de soborno</t>
  </si>
  <si>
    <t>Socialización  Riesgos de soborno</t>
  </si>
  <si>
    <t>Reportes de avance en acciones para mitigar el riesgo de soborno</t>
  </si>
  <si>
    <t>1  canal antifraude y de denuncia segura para el ciudadano,
protegiendo al denunciante</t>
  </si>
  <si>
    <t>20% para 2021  de Participación de los servidores en el curso  de Transparencia y acceso a la información</t>
  </si>
  <si>
    <t>1 estrategia implementada</t>
  </si>
  <si>
    <t>Unidad de Atención al Ciudadano y subdirección de Desarrollo Organizacional</t>
  </si>
  <si>
    <t>2.5</t>
  </si>
  <si>
    <t xml:space="preserve"> 1  Observatorio de PQRS implementado</t>
  </si>
  <si>
    <t>Articular  con el Laboratorio de Innovación del Ministerio de Educación Nacional para el uso de sus metodologías en la formulación de soluciones a problemas de gestión pública asociados con la mitigación del riesgo y la apropiación de los valores del código de integridad.</t>
  </si>
  <si>
    <t>Subdirección de Talento Humano y Subdirección de Desarrollo Organizacional</t>
  </si>
  <si>
    <t>Incorporar los riesgos reputacionales en la matriz de riesgos de la entidad para considerar el impacto de las acciones u omisiones sobre el valor público que genera el Ministerio.</t>
  </si>
  <si>
    <t>Fortalecer el portal educacionrindecuentas.mineducacion.gov.co como una estrategia para abordar de manera integral, permanente y participativa los procesos de información, diálogo y responsabilidad del Ministerio de Educación y de sus entidades adscritas y vinculadas, de acuerdo con las necesidades y expectativas de los grupos de interés</t>
  </si>
  <si>
    <t xml:space="preserve">Elaborar informe trimestral de la información publicada en el portal educacionrindecuentas.mineducacion.gov.co </t>
  </si>
  <si>
    <t>Fortalecer la información y tener contacto permanente con los grupos de interés</t>
  </si>
  <si>
    <t xml:space="preserve">Oficina de Planeación y Finanzas </t>
  </si>
  <si>
    <t>Realizar campañas de participación de los servidores en el  curso virtual Gestión de la Transparencia, de la Escuela Corporativa para los s</t>
  </si>
  <si>
    <t xml:space="preserve">Implementar el Observatorio de PQRS para el fortalecimiento de la toma de decisiones de la alta dirección basada en el análisis de quejas y reclamos y sugerencias y de las tendencias generadas en las entidades públicas como una manera de incorporar experiencias ciudadanas que permitan crear valor en la entidad. </t>
  </si>
  <si>
    <t>Desarrollar una agenda conjunta de trabajo con la Secretaría de la Transparencia, para la promoción de la transparencia, la integridad y la prevención de la corrupción.</t>
  </si>
  <si>
    <t>Consolidación de una agenda de trabajo con la secretaria de transparencia</t>
  </si>
  <si>
    <t>1 encuentro sectorial trimestralmente</t>
  </si>
  <si>
    <t>subdirección de Desarrollo Organizacional</t>
  </si>
  <si>
    <t>Implementar una  estrategia integral de servicio de la entidad, garantizando el acceso a información, oportuna, clara, completa y con trazabilidad, consistente en los diferentes canales y/o medios de interacción y fortaleciendo el diseño y la mejora de servicios a través de metodologías participativas y de herramientas de análisis de datos de visión 360° que permitan articular y evidenciar las interacciones de la entidad con el ciudadano por cualquier canal de servicio.</t>
  </si>
  <si>
    <t>Conocimiento de cómo se desarrolla el trámite, evitando cometer de errores y generando agilidad en la realización del trámite.</t>
  </si>
  <si>
    <t>Legalización de documentos de educación superior para adelantar estudios o trabajar en el exterior</t>
  </si>
  <si>
    <t>Ajustar el aplicativo para generar instrucciones claras a los usuarios del trámite cuando se descarga el resultado final.</t>
  </si>
  <si>
    <t>Tener claridad sobre cómo descargar el documento con el resultado de la legalización</t>
  </si>
  <si>
    <t>Convalidación de títulos de estudios de pregrado otorgados en el exterior</t>
  </si>
  <si>
    <t>Subdirección de Aseguramiento de la Calidad de la ES.</t>
  </si>
  <si>
    <t>Dirección de Calidad para la  Educación Superior-Subdirección de Aseguramiento de la Calidad de ES</t>
  </si>
  <si>
    <t>4.5</t>
  </si>
  <si>
    <t>4.6</t>
  </si>
  <si>
    <t>Historial de Cambios </t>
  </si>
  <si>
    <t>Versión </t>
  </si>
  <si>
    <t>Fecha </t>
  </si>
  <si>
    <t>Observaciones </t>
  </si>
  <si>
    <t>1 </t>
  </si>
  <si>
    <t>Enero de 2021 </t>
  </si>
  <si>
    <t>Se crea el documento de conformidad con los lineamientos institucionales establecidos y la normatividad vigente. </t>
  </si>
  <si>
    <t xml:space="preserve">Grupo de  Atención al Ciudadano - </t>
  </si>
  <si>
    <t>Grupo de  Atención  al Ciudadano
Oficina de Comunicaciones
Subdirección de Desarrollo Organizacional</t>
  </si>
  <si>
    <t>Febrero de 2021</t>
  </si>
  <si>
    <t xml:space="preserve">En la estrategia de trámites, se ajusta la redacción de la situación actual del trámite de  Registro calificado y se ajusta las acciones a la mejora a implementar.
Se suprime la acción del trámite de Convalidación de títulos de estudios de posgrado obtenidos en el exterior.
</t>
  </si>
  <si>
    <t>Los usuarios no tienen suficiente claridad acerca del procedimiento lo cual genera errores y y reprocesos.</t>
  </si>
  <si>
    <t>Realizar laboratorios de simplicidad para la traducción a lenguaje claro de las resoluciones que reglamentan el trámite a través de diferentes piezas comunicativas: videos, preguntas frecuentes, infografías.
Continuar con el proceso de socialización de la nueva plataforma</t>
  </si>
  <si>
    <t>Mejora u optimización del procedimiento  o procedimiento asociado al trámite</t>
  </si>
  <si>
    <t>Actualmente los usuarios no tienen suficiente claridad sobre la documentación requerida según el programa y la institución en la que hicieron sus estudios y tienen la percepción de que hay subjetividad por parte de los evaluadores al momento de dar concepto.</t>
  </si>
  <si>
    <t>Claridad en el proceso tanto interno como para el ciudadano, en la evaluación académico. Mejora continua en la respuesta oportuna.</t>
  </si>
  <si>
    <t>Se presentan inconsistencias con el correo de notificación que informa que el trámite ha finalizado y no indica cómo descargar el documento con el resultado de la legalización</t>
  </si>
  <si>
    <t>Tecnológica</t>
  </si>
  <si>
    <t>Mejora u optimización del procedimiento  o procedimiento asociado al trámite</t>
  </si>
  <si>
    <t>Componente 7: Iniciativas adicionales que permitan fortalecer su estrategia de lucha contra la corrupción -Participación Ciudadana en la Gestión Pública</t>
  </si>
  <si>
    <t>Porcentaje avance 
Trimestre</t>
  </si>
  <si>
    <t xml:space="preserve">¿Cuenta con plan de trabajo para implementar la propuesta de mejora del trámite? </t>
  </si>
  <si>
    <t>¿Se implementó la mejora del trámite en la entidad?</t>
  </si>
  <si>
    <t>¿Se ha realizado la socialización de la mejora tanto en la entidad como con los usuarios?</t>
  </si>
  <si>
    <t>El usuario esta recibiendo los beneficios de la mejora del trámite?</t>
  </si>
  <si>
    <t xml:space="preserve">La entidad cuenta con mecanismos para medir los beneficios generados al usuario en términos de: reducción de costos, tiempos, documentos, requisitos, aumentos de vigencia y uso de tecnologías de la información y las comunicaciones como producto de la mejora del trámite? </t>
  </si>
  <si>
    <t>Si/No 
*Si la respuesta es SI por favor enviar el plan de trabajo por cada acción de racionalización</t>
  </si>
  <si>
    <t>Si/No</t>
  </si>
  <si>
    <t>Observaciones</t>
  </si>
  <si>
    <t>Avance Descriptivo</t>
  </si>
  <si>
    <t>Medio de verificación</t>
  </si>
  <si>
    <t>Avance T1</t>
  </si>
  <si>
    <t xml:space="preserve">Adelantar procesos de cualificación a servidores(as), que permitan incrementar las competencias en temas
relacionados con Atención al Ciudadano </t>
  </si>
  <si>
    <t>Dependencias misionales Oficina Asesora Jurídica
Oficina Asesora de Comunicaciones</t>
  </si>
  <si>
    <t>Todas las dependencias responsables de la información Oficina Asesora de Comunicaciones
Unidad de Atención al Ciudadano
Subdirección de Desarrollo Organizacional</t>
  </si>
  <si>
    <t>Todas las dependencias responsables de la información Oficina Asesora de Comunicaciones
Subdirección de Desarrollo Organizacional</t>
  </si>
  <si>
    <t xml:space="preserve">        PLAN ANTICORRUPCIÓN Y DE ATENCIÓN AL CIUDADANO - PAAC 2021
MINISTERIO DE EDUCACIÓN NACIONAL </t>
  </si>
  <si>
    <t>https://www.mineducacion.gov.co/portal/#menu_principal
https://www.mineducacion.gov.co/portal/salaprensa/
https://intranetmen.mineducacion.gov.co/Pages/Home.aspx</t>
  </si>
  <si>
    <t>https://www.mineducacion.gov.co/portal/atencion-al-ciudadano/Transparencia-y-acceso-a-informacion-publica/349495:Transparencia-y-acceso-a-informacion-publica</t>
  </si>
  <si>
    <t>Avance T3</t>
  </si>
  <si>
    <t>2.4</t>
  </si>
  <si>
    <t xml:space="preserve">       PLAN ANTICORRUPCIÓN Y DE ATENCIÓN AL CIUDADANO - PAAC 2021
MINISTERIO DE EDUCACIÓN NACIONAL MEN</t>
  </si>
  <si>
    <t>Sí</t>
  </si>
  <si>
    <t>Si</t>
  </si>
  <si>
    <t>Establecer a través de un documento técnico con  los lineamientos generales para la evaluación académica por parte de CONACES (protocolo de evaluación académica) con el fin de reducir subjetividades.
Continuar con el proceso de descongestión de los recursos y con la estrategia de atención integral para resolver inquietudes.
Continuar con la implementación de la Ruta de monitoreo para los momentos de verdad del trámite</t>
  </si>
  <si>
    <t>SI</t>
  </si>
  <si>
    <t>Actualmente el trámite no cuenta con una normatividad actualizada y acorde a las circunstancias actuales de cómo se desarrolla el trámite</t>
  </si>
  <si>
    <t>Actualizar la resolución que rige el trámite que establezca y de claridad los lineamientos del mismo.</t>
  </si>
  <si>
    <t>Contar con  normatividad actualizada y que brinde claridad en el proceso tanto interno como para el ciudadano,  mejorando los tiempos de respuestas del trámite</t>
  </si>
  <si>
    <t>10 cafés al año</t>
  </si>
  <si>
    <t>Adoptar una  práctica en materia de estrategias antisoborno de acuerdo con lo establecido en el Pacto por La Transparencia firmado en 2020 , especialmente en lo relacionado con el proceso de denuncias establecido con la Red Interinstitucional de Transparencia y Anticorrupción.</t>
  </si>
  <si>
    <t>Estrategia de apropiación del código de integridad</t>
  </si>
  <si>
    <t>Realizar la entrega de información de manera oportuna a las entidades públicas conforme a lo definido en los acuerdos de intercambio de información firmados por el Ministerio como mecanismos de apoyo a la gestión pública</t>
  </si>
  <si>
    <t>Realizar  seguimiento  mensual  de las  PQRSD para que sean  atendidas  de manera oportuna y con calidad.</t>
  </si>
  <si>
    <t>Información actualizada en la página web del Ministerio</t>
  </si>
  <si>
    <t xml:space="preserve">Implementación Guías de Políticas del Modelo Integrado de Planeación y Gestión </t>
  </si>
  <si>
    <t>Áreas líderes de implementación de las políticas de gestión y desempeño</t>
  </si>
  <si>
    <t>Fortalecer procedimiento de atención de solicitudes de los órganos de control</t>
  </si>
  <si>
    <t xml:space="preserve">
Grupo de Atención al Ciudadano</t>
  </si>
  <si>
    <t>Informe Trimestral con radicados extemporáneos  De Gestión de PQRSD por dependencia</t>
  </si>
  <si>
    <t>Grupo de Atención al Ciudadano</t>
  </si>
  <si>
    <t>Implementación de un nuevo canal de atención Call Back</t>
  </si>
  <si>
    <t>Diseñar e implementar campaña de divulgación para la atención del servicio con enfoque diferencial</t>
  </si>
  <si>
    <t xml:space="preserve">Actualización de lo protocolos de atención al ciudadano </t>
  </si>
  <si>
    <t>Realizar 1 Cualificación trimestral  al   personal de planta , contratistas, y tercerizados   de Servicio al Ciudadano capacitados en  Atención al Ciudadano</t>
  </si>
  <si>
    <t xml:space="preserve">Diseñar estrategia interna para el personal  tercerizado  de Servicio al Ciudadano realicen el  curso:  "Integridad, Transparencia y Lucha contra la Corrupción" </t>
  </si>
  <si>
    <t xml:space="preserve">Personal del Centro de Contacto, Font Office, Personal de archivo 
</t>
  </si>
  <si>
    <t>Servidores del  Ministerio de Educación capacitados por el PNSC</t>
  </si>
  <si>
    <t>Elaborar  y publicar informes  trimestrales  de PQRSD que llegan a la entidad</t>
  </si>
  <si>
    <t>Implementar las decisiones de la alta dirección con relación a las propuestas de mejora presentadas a partir del análisis de las PQRS, mejorando un proceso a través de metodologías de análisis integral del servicio</t>
  </si>
  <si>
    <t>Asistir al 100 % de  las ferias de atención al ciudadano programadas por el DNP</t>
  </si>
  <si>
    <t>Plan Anticorrupción y Atención al Ciudadano 2021</t>
  </si>
  <si>
    <t>Avances implementación Estrategia  - primer trimestre corte 31 de marzo</t>
  </si>
  <si>
    <t>Avances implementación Estrategia  - segundo trimestre corte 30 de junio</t>
  </si>
  <si>
    <t>Avances implementación Estrategia  - Segundo cuatrimestre- corte agosto 31</t>
  </si>
  <si>
    <t>Avances implementación Estrategia  - Tercer trimestre- corte septiembre 30</t>
  </si>
  <si>
    <t>CIERRE
(Al corte 15/01/2022)</t>
  </si>
  <si>
    <t>Avance T2</t>
  </si>
  <si>
    <t>Avance Tcuatr-2</t>
  </si>
  <si>
    <t xml:space="preserve">En la página web se encuentra publicada la V8 del documento de caracterización de grupos de interés y de valor. </t>
  </si>
  <si>
    <t>El documento se encuentra publicado en la pagina web institicional y se puede encontrar en el siguente enlace: https://www.mineducacion.gov.co/1759/articles-387447_recurso_13.pdf</t>
  </si>
  <si>
    <t xml:space="preserve">En la página web se encuentra publicada la V9 del documento de caracterización de grupos de interés y de valor. </t>
  </si>
  <si>
    <t>El documento se encuentra publicado en la pagina web institucional y se puede encontrar en el siguente enlace: https://www.mineducacion.gov.co/portal/atencion-al-ciudadano/Participacion-Ciudadana/387447:Caracterizacion-de-grupos-de-interes-y-de-valor</t>
  </si>
  <si>
    <t xml:space="preserve">Se realizó la actualización de los contactos del equipo de trabajo institucional de participación ciudadana y rendición de cuentas. A través de un correo electrónico se solicitó a las áreas la actualización de los enlaces. Esta información se encuentra consolidada en un archivo en el equipo de Teams "Plan de Participación Ciudadana y Rendición de Cuentas". </t>
  </si>
  <si>
    <t xml:space="preserve">Correo del jefe de la Oficina Asesora de Planeación 11 de febrero
Archivo equipo participación ciudadana 2021 colgado en teams </t>
  </si>
  <si>
    <t>Se realizó la actualización de los contactos del equipo de trabajo institucional de participación ciudadana y rendición de cuentas para la vigencia 2021.</t>
  </si>
  <si>
    <t xml:space="preserve">El 26 de febrero se realizó la capacitación de "Participación ciudadana y apropiación de documento oficializados del SIG 2021", que tuvo como objetivo socializar y facilitar la comprensión de los procesos y procedimiento relacionados con la participación ciudadana. Así mismo, se presentó la Guía para el diseño de espacios de participación, se socializaron documentos nuevos oficializados en el SIG y se presentó el portal Educación rinde cuentas. A la capacitación asistieron servidores públicos del Ministerio y también funcionarios de las entidades adscritas y vinculadas del sector. </t>
  </si>
  <si>
    <t xml:space="preserve">1. Lista de asistencia capacitación 26 de febrero
2. Presentación 
3. Memoria de la capacitación
</t>
  </si>
  <si>
    <t>En el marco de lo dispuesto por la Ley 1712 de 2014, el Ministerio cuenta con el inventario de información mínima requerida a publicar (Artículos 9, 10 y 11 de la Ley 1712 de 2014) denominado Esquema de Publicación de Información, aprobado como Instrumento de la gestión pública del MEN mediante la Resolución No. 09216 de 2019; este instrumento se encuentra disponible en la página web institucional a través del enlace https://www.mineducacion.gov.co/portal/micrositios-institucionales/Modelo-Integrado-de-Planeacion-y-Gestion/Gestion-archivistica/387565:Esquema-de-Publicacion-de-la-Informacion.</t>
  </si>
  <si>
    <t>Esquema  de publicación de información: https://www.mineducacion.gov.co/1759/articles-387565_recurso_4.pdf</t>
  </si>
  <si>
    <t>Durante este período la oficina Asesora de Comunicaciones divulgó cerca de 100 comunicados de prensa sobre la gestión del Ministerio.
Dentro de los temas más relevantes de este periodo se cuentan las acciones adelantadas en el sector educativo en el marco de la emergencia del COVID-19, Compromiso por Colombia, infraestructura educativa, inicio calendario escolar, reconocimientos estudiantes Saber 11, Generación E, Agenda de Transformación Social, gratuidad en la educación superior en estratos 1, 2 y 3,visitas inicio de alternancia, auxilios educativos, medidas para San Andrés y Providencia, proyecto transformación ICETEX y  convocatorias  entre otros. 
Todos estos contenidos pueden ser consultados en la sección Sala de Prensa de la página web del Ministerio, https://www.mineducacion.gov.co/portal/salaprensa/
Así mismo, se crearon cuatro nuevos micrositios en la página web del MEN: Jornada Escolar 2021: este cuento es tuyo, CNA, SACES, plan de vacunación Covid 19, avance clases presenciales con alternancia, equidad de la mujer y se restructuró el micrositio Transparencia y Acceso a la Información Pública.
Entre enero, febrero y marzo, la página web del Ministerio de Educación registró   7.231.798 visitas, lo que quiere decir que los colombianos cada vez se interesan más por la información divulgada en este medio para dar a conocer la gestión de la Entidad. 
En cuanto a las comunicaciones internas en este período se realizaron 667 acciones comunicativas, entre los temas divulgados a través de los diferentes medios de comunicación internos se cuentan: 
Más seguros menos Covid, mensaje de la ministra, capacitación formadores a través del Convenio Andrés Bello y la OEI, campaña planes institucionales, Sistema Integrado de Gestión, campaña Plan Nacional de Vacunación Covid, Circulares Internas 1, 2, 3 y 4, gimnasio Men, Nuevo sistema de comisiones, campaña encuesta de clima organizacional, FURAG, estrategia más seguros menos Covid, campaña revisión de equipos y mobiliario, Café para Conversar e inspirar, lineamientos uso de Imagen Institucional, lanzamiento de la campaña del Comisionero,  campaña ‘Mes de Equidad de Género’, regreso de las campañas de Salud y Seguridad en el Trabajo: 5 minutos para hablar de salud con la ARL Positiva’, reactivación de la campaña ‘Contratación le Cuenta con la publicación de un boletín de periodicidad trimestral; entre otros.</t>
  </si>
  <si>
    <t xml:space="preserve">1. Informe de comunicaciones interna marzo
2. Informe de comunicaciones externa marzo
3. Informe redes sociales marzo </t>
  </si>
  <si>
    <t>Durante este período la oficina Asesora de Comunicaciones divulgó cerca de 100 comunicados de prensa sobre la gestión del Ministerio.
En ese sentido, se divulgaron acciones como las adelantadas en el sector educativo en el marco de la emergencia del COVID-19, infraestructura educativa, inicio calendario escolar, reconocimientos estudiantes Saber 11, Generación E, auxilios educativos, medidas para San Andrés y Providencia, proyecto transformación ICETEX, visitas de la ministra para acompañar inicio de alternancia, convocatoria de mejoramientos rurales, tertulias literarias, sistema maestro, profe en tu casa, Infraestructura educativa, , ampliación de convocatoria a mejoramientos rurales,  matrícula cero, diálogos con jóvenes, vacunación a docentes, especial día del maestro y las acciones adelantadas en el sector educativo para promover el regreso a las aulas en alternancia, entre  otros.
A nivel interno se divulgaron las siguientes campañas: Café para conversar e inspirar, más seguros menos covid, planes institucionales 2021, concurso código de integridad, Sistema Integrado de Gestión SIG, plan nacional de vacunación, nuevo sistema de comisiones, banco de experiencias, concurso actitudes que engrandecen, mensajes institucionales de la ministra, cursos escuela corporativa, jueves de pausas activas, entre otras. Éstas fueron divulgadas a través de los diferentes medios internos, (Mailin, Intranet, Carteleras Electrónicas, Wallpaper y Radio MEN.</t>
  </si>
  <si>
    <t>Durante este período la oficina Asesora de Comunicaciones divulgó comunicados de prensa sobre la gestión del Ministerio.
En ese sentido, se divulgaron acciones como las adelantadas en el sector educativo en el marco de la emergencia del COVID-19, infraestructura educativa, inicio calendario escolar, reconocimientos estudiantes Saber 11, Generación E, auxilios educativos, medidas para San Andrés y Providencia, proyecto transformación ICETEX, visitas de la ministra para acompañar inicio de alternancia, convocatoria de mejoramientos rurales, tertulias literarias, sistema maestro, profe en tu casa, Infraestructura educativa, , ampliación de convocatoria a mejoramientos rurales,  matrícula cero, diálogos con jóvenes, vacunación a docentes, especial día del maestro y las acciones adelantadas en el sector educativo para promover el regreso a las aulas en alternancia, entre  otros.
A nivel interno se divulgaron las siguientes campañas: Café para conversar e inspirar, más seguros menos covid, planes institucionales 2021, concurso código de integridad, Sistema Integrado de Gestión SIG, plan nacional de vacunación, nuevo sistema de comisiones, banco de experiencias, concurso actitudes que engrandecen, mensajes institucionales de la ministra, cursos escuela corporativa, jueves de pausas activas, entre otras. Éstas fueron divulgadas a través de los diferentes medios internos, (Mailin, Intranet, Carteleras Electrónicas, Wallpaper y Radio MEN.</t>
  </si>
  <si>
    <t>Implementación estrategia de divulgación</t>
  </si>
  <si>
    <t>La información relacionada con informes a la gestión es programada conforme con el plan de comunicaciones de la Entidad y cada pieza corresponde al desarrollo de Estrategias o campañas de comunicación definidas para temas priorizados, que se definen en conjunto con las áreas técnicas, el aval de los Viceministerios y Despacho y la asistencia y acompañamiento de la Oficina Asesora de Comunicaciones. Así mismo, mensualmente  la OAC realiza las publicaciones a través de redes sociales y comunicación interna según las metas establecidas. 
Adicionalmente Durante este trimestre, en el micrositio de transparencia y acceso a la información pública, se habilitó un sitio con el nombre Participa. Allí se encuentra relacionada la información sobre  participación en la formulación de políticas. En este sitio, los usuario o grupos de interés y de valor encuentran los mecanismos de participación ciudadana, plan de participación ciudadana, proyectos normativos para observaciones ciudadanas y la estrategia de rendición de cuentas entre otros datos de interés para la ciudadanía. 
Los ciudadanos puede consultar la información  en: https://www.mineducacion.gov.co/portal/micrositios-institucionales/Modelo-Integrado-de-Planeacion-y-Gestion/377616:Participacion-Ciudadana
Así mismo, se encuentra disponible el en el sitio de transparencia y acceso a la información pública, el Portal Educación Rinde Cuentas, donde se encuentra las acciones desarrolladas por el ministerio para fortalecer el sector educación.
Enlace: https://www.gestionmineducacion.info/</t>
  </si>
  <si>
    <t>1. Plan Estratégico de Comunicaciones 2018-2022 https://www.mineducacion.gov.co/1759/articles-362780_recurso_3.pdf
2. Los ciudadanos puede consultar la información  en: https://www.mineducacion.gov.co/portal/micrositios-institucionales/Modelo-Integrado-de-Planeacion-y-Gestion/377616:Participacion-Ciudadana</t>
  </si>
  <si>
    <t>En el segundo trimestre 2021, desde la Oficina Asesora de Comunicaciones,  mantuvo actualizado el capítulo 6, Participa, del sitio  transparencia y Acceso a la Información Pública.
En este sitio, los usuario o grupos de interés y de valor encuentran información relacionada con rendición de cuentas, mecanismos de participación ciudadana, plan de participación ciudadana, proyectos normativos para observaciones y control ciudadanos entre otros datos de interés para la ciudadanía.</t>
  </si>
  <si>
    <t>Al corte del segundo cuatrimestre de 2021 desde la Oficina Asesora de Comunicaciones se mantuvo actualizado el capítulo 6, Participa, del sitio  transparencia y Acceso a la Información Pública.
En este sitio, los usuario o grupos de interés y de valor encuentran información relacionada con rendición de cuentas, mecanismos de participación ciudadana, plan de participación ciudadana, proyectos normativos para observaciones y control ciudadanos entre otros datos de interés para la ciudadanía.</t>
  </si>
  <si>
    <t>1. Portal educación rinde cuentas - cronograma de espacios a corte marzo: gestionmineducacion.info/espacios/
2. Matriz de excel programación de espacios 2021
3. Correo jefe de la Oficina Asesora de Planeación y Finanzas seguimiento espacios, del 29 de marzo 2021
4. Matriz excel seguimiento de espacios primer trimestre 2021
5. Evidencias de espacios e instancias 
6. Sala de Prensa de la página web del Ministerio, https://www.mineducacion.gov.co/portal/salaprensa/</t>
  </si>
  <si>
    <t>El Ministerio de Educación, a través de sus áreas misionales,  identificó, programó y publicó los espacios de diálogo para la vigencia 2021. En este ejercicio se definió el cronograma de los espacios de diálogo que se implementarán en la vigencia.
Durante el primer semestre las áreas misionales implementaron los espacios de dialogo conforme al cronograma establecido. 
La OAPF realizó el monitoreo correspondiente al desarrollo de dichos espacios para el segundo trimestre, de acuerdo con el instrumento definido, y revisó las evidencias aportadas por las áreas para tal fin. 
Por otro lado, durante este trimestre, la Oficina Asesora de Comunicaciones -OAC apoyó a las diferentes áreas de la Entidad en la divulgación de la información relacionada con los espacios de diálogo que ha realizado el Ministerio de Educación Nacional para dar a conocer los avances y retos de la cartera educativa. En ese sentido, se divulgaron acciones como las adelantadas en el sector educativo en el marco de la emergencia del COVID-19, infraestructura educativa, inicio calendario escolar, reconocimientos estudiantes Saber 11, Generación E, auxilios educativos, medidas para San Andrés y Providencia, proyecto transformación ICETEX, visitas de la ministra para acompañar inicio de alternancia, convocatoria de mejoramientos rurales, tertulias literarias, sistema maestro, profe en tu casa, Infraestructura educativa, , ampliación de convocatoria a mejoramientos rurales,  matrícula cero, diálogos con jóvenes, vacunación a docentes, especial día del maestro y las acciones adelantadas en el sector educativo para promover el regreso a las aulas en alternancia, entre  otros.
Todos estos contenidos pueden ser consultados en la sección Sala de Prensa de la página web del Ministerio, https://www.mineducacion.gov.co/portal/salaprensa/</t>
  </si>
  <si>
    <t>1. Matriz de excel programación de espacios 2021
2. Correo jefe de la Oficina Asesora de Planeación y Finanzas seguimiento espacios, del 29 de junio 2021
4. Matriz excel seguimiento de espacios segundo trimestre 2021
5. Evidencias de espacios e instancias 
6. Sala de Prensa de la página web del Ministerio, https://www.mineducacion.gov.co/portal/salaprensa/</t>
  </si>
  <si>
    <t>El Ministerio de Educación, a través de sus áreas misionales,  identificó, programó y publicó los espacios de diálogo para la vigencia 2021. En este ejercicio se definió el cronograma de los espacios de diálogo que se implementarán en la vigencia.
Durante el primer y segundo semestre de 2021 las áreas misionales han implementado los espacios de dialogo conforme al cronograma establecido, sobre los cuales, la OAPF adelanta el monitoreo trimestral correspondiente al desarrollo de dichos espacios
Por otro lado, la Oficina Asesora de Comunicaciones -OAC apoya a las diferentes áreas de la Entidad en la divulgación de la información relacionada con los espacios de diálogo que ha realizado el Ministerio de Educación Nacional para dar a conocer los avances y retos de la cartera educativa. En ese sentido, se divulgaron acciones como las adelantadas en el sector educativo en el marco de la emergencia del COVID-19, infraestructura educativa, inicio calendario escolar, reconocimientos estudiantes Saber 11, Generación E, auxilios educativos, medidas para San Andrés y Providencia, proyecto transformación ICETEX, visitas de la ministra para acompañar inicio de alternancia, convocatoria de mejoramientos rurales, tertulias literarias, sistema maestro, profe en tu casa, Infraestructura educativa, , ampliación de convocatoria a mejoramientos rurales,  Matrícula cero, diálogos con jóvenes, vacunación a docentes, especial día del maestro y las acciones adelantadas en el sector educativo para promover el regreso a las aulas en alternancia, entre  otros.
Todos estos contenidos pueden ser consultados en la sección Sala de Prensa de la página web del Ministerio, https://www.mineducacion.gov.co/portal/salaprensa/</t>
  </si>
  <si>
    <t>1. Matriz excel seguimiento de espacios acumulado segundo trimestre 2021
5. Evidencias de espacios e instancias en equipo Teams
6. Sala de Prensa de la página web del Ministerio, https://www.mineducacion.gov.co/portal/salaprensa/</t>
  </si>
  <si>
    <t xml:space="preserve">En el portal Educación rinde cuentas se incluyó una sección con la programación de espacios de participación del primer trimestre. 
Adicionalmente, el 26 de Marzo la Subdirección de Desarrollo Organizacional le solicitó a las entidades adscritas y vinculadas, a través de un correo, enviar información y material actualizado sobre avances en gestión para el portal de rendición de cuentas del sector. </t>
  </si>
  <si>
    <t>1. Correo electrónico de SDO enviado el 26 de marzo
2. Portal educación rinde cuentas - cronograma de espacios a corte marzo: gestionmineducacion.info/espacios/</t>
  </si>
  <si>
    <t>Portal educación rinde cuentas: gestionmineducacion.info</t>
  </si>
  <si>
    <t>Se cuenta como insumo para la determinación de las características y deseño de la aplicación móvil -APP del MEN, el ejercicio del grupo focal con usuarios del MEN, realizado del 21 de diciembre de 2020 con el liderazgo de SDO y Sentido Común, cuyo propósito fue recibir retroalimentación sobre este nuevo canal de comunicación, a partir de la reflexión con los usuarios de cómo adquieren la información del MEN, cómo les llega información y cuáles son los temas de interés.</t>
  </si>
  <si>
    <t>1. Informe grupo focal</t>
  </si>
  <si>
    <t xml:space="preserve">De acuerdo al ejercicio de grupo focal con usuarios del MEN realizado al final de la vigencia anterior, actualmente se cuenta con el insumo de retroalimentación de los usuarios sobre aspectos como temas de interés y forma de lectura de la información. Para el segundo semestre se llevará a cabo otro ejercicio de grupo focal con las partes interesadas para definir la necesidad de la app y demás requerimientos relacionados con el diseño de la misma. </t>
  </si>
  <si>
    <t xml:space="preserve">Sin programación para el primer trimestre </t>
  </si>
  <si>
    <t>No aplica para el corte evaluado.</t>
  </si>
  <si>
    <t xml:space="preserve">Se avanzó con la construcción y puesta en marcha del menú denominado Participa ubicado en el menú superior de la página web institucional, el cual permite acceder a los diferentes menús sobre las temáticas orientadas a la política institucional de participáción, cuyo propósito es fortalecer la vinculación de la ciudadanía, grupos de interés y de valor, así como sensibilizar a la ciudadanía en los ciclos de diagnóstico, formulación, implementación y evaluación y seg institucional.
De otra parte, se tiene previsto iniciar para el tercer trimestre con el diseño y socialización de piezas comunicaivas para promover la política internamente en la Entidad. </t>
  </si>
  <si>
    <t>Acceso menú Participa
https://www.mineducacion.gov.co/portal/Participa/</t>
  </si>
  <si>
    <t xml:space="preserve">Se avanzó con la construcción y puesta en marcha del menú denominado Participa ubicado en el menú superior de la página web institucional, el cual permite acceder a los diferentes menús sobre las temáticas orientadas a la política institucional de participación, cuyo propósito es fortalecer la vinculación de la ciudadanía, grupos de interés y de valor, así como sensibilizar a la ciudadanía en los ciclos de diagnóstico, formulación, implementación y evaluación y seg institucional.
De otra parte, se tiene previsto iniciar para el tercer trimestre con el diseño y socialización de piezas comunicaivas para promover la política internamente en la Entidad. </t>
  </si>
  <si>
    <t>Se preparó y publicó el Informe de Gestión 2020-2021 al Congreso de la República, el cual se encuentra en el enlace https://www.mineducacion.gov.co/portal/micrositios-institucionales/Modelo-Integrado-de-Planeacion-y-Gestion/385377:</t>
  </si>
  <si>
    <t>https://www.mineducacion.gov.co/portal/micrositios-institucionales/Modelo-Integrado-de-Planeacion-y-Gestion/385377:</t>
  </si>
  <si>
    <t>Preparar, consolidar y elaborar el informe anual de cierre de gestión 2021</t>
  </si>
  <si>
    <t>Se realizó el informe de Rendición de Cuentas de Construcción de Paz, y se publicó en la página web institucional del MEN de conformidad con las orientaciones emitidas por la Consejería Presidencial para la Estabilización y Consolidación</t>
  </si>
  <si>
    <t>Informe Rendición de Cuentas Construcción de Paz Enero- Diciembre 2020
https://www.mineducacion.gov.co/1759/articles-385568_recurso_16.pdf</t>
  </si>
  <si>
    <t xml:space="preserve"> Informe trimestral de la información publicada en el portal educación rinde cuentas</t>
  </si>
  <si>
    <t>Nota. Este documento atiende los lineamientos definidos por el Manual Operativo del Modelo Integrado de Planeación y Gestión (versión 3- Dic 2019). Formato adaptado para el Ministerio de Educación Nacional</t>
  </si>
  <si>
    <t>Elaborado por: MEN- Oficina Asesora de Planeación y Finanzas. Equipo lider Proceso participación ciudadana y rendición de cuentas</t>
  </si>
  <si>
    <t>Avances implementación Estrategia  - segundo cuatrimestre corte 31 de agosto</t>
  </si>
  <si>
    <t>Avances implementación Estrategia  - tercer trimestre corte 30 de septiembre</t>
  </si>
  <si>
    <t>Avance Tcuatrim-2</t>
  </si>
  <si>
    <t xml:space="preserve">Se realizó la actualización de los contactos del equipo de trabajo institucional de participación ciudadana y rendición de cuentas vigencia 2021. </t>
  </si>
  <si>
    <t>El 26 de febrero se realizó la capacitación "Participación ciudadana y apropiación de documento oficializados del SIG 2021", dirigida a servidores de la Entidad y de entidades adscritas y vinculadas al sector, cuyo objetivo fue socializar y facilitar la comprensión de los procesos y procedimiento relacionados con la participación ciudadana. Así mismo, se presentó la Guía para el diseño de espacios de participación, se socializaron documentos nuevos oficializados en el SIG y se presentó el portal Educación rinde cuentas.</t>
  </si>
  <si>
    <t>El Ministerio de Educación, a través de sus áreas misionales,  identificó, programó y publicó los espacios de participación para la vigencia 2021. En este ejercicio se definió el cronograma de los espacios de particiación que se implementarán en la vigencia, en donde se observa el medio de realización, los recursos asigandos y el ciclo de la gestión publica de cada uno de los espacios. La programación fue divulgada a través de la pagina web institucional a finales de enero.</t>
  </si>
  <si>
    <t>1. Matriz excel programación espacios de participación https://www.mineducacion.gov.co/portal/micrositios-institucionales/Modelo-Integrado-de-Planeacion-y-Gestion/377616:Participacion-Ciudadana</t>
  </si>
  <si>
    <t>El Ministerio de Educación, a través de sus áreas misionales,  identificó, programó y publicó los espacios de participación para la vigencia 2021. 
Como esultado de este ejercicio se definió el cronograma de los espacios de participación que se implementarán en la vigencia, identificando aspectos como el medio de realización, los recursos asignados para su desarrollo y el ciclo de la gestión publica de cada uno de los espacios. 
Esta programación fue divulgada a través de la pagina web institucional desde finales de enero.
De igual manera, se avanzó con la construcción y puesta en marcha del menú denominado Participa ubicado en el menú superior de la página web institucional, el cual permite acceder a los diferentes menús sobre las temáticas orientadas a la política institucional de participáción, cuyo propósito es fortalecer la vinculación de la ciudadanía, grupos de interés y de valor, así como sensibilizar a la ciudadanía en los ciclos de diagnóstico, formulación, implementación y evaluación y seg institucional.</t>
  </si>
  <si>
    <t>El Ministerio de Educación, a través de sus áreas misionales,  identificó, programó y publicó los espacios de diálogo para la vigencia 2021. En este ejercicio se definió el cronograma de los espacios de diálogo que se implementarán en la vigencia.
Durante el primer y segundo semestre de 2021 las áreas misionales han implementado las instancias de participación conforme al cronograma establecido, sobre los cuales, la OAPF adelanta el monitoreo trimestral correspondiente al desarrollo de dichos espacios
De igual manera, se avanzó con la construcción y puesta en marcha del menú denominado Participa ubicado en el menú superior de la página web institucional, el cual permite acceder a los diferentes menús sobre las temáticas orientadas a la política institucional de participáción, cuyo propósito es fortalecer la vinculación de la ciudadanía, grupos de interés y de valor, así como sensibilizar a la ciudadanía en los ciclos de diagnóstico, formulación, implementación y evaluación y seg institucional.</t>
  </si>
  <si>
    <t>Ejecución y Seguimiento a los espacios de participacipon programados</t>
  </si>
  <si>
    <t>Equipo de trabajo institucional líder del proceso de Participación ciudadana y Rendición de Cuentas / Oficina Asesora de Planeación y Finanzas</t>
  </si>
  <si>
    <t xml:space="preserve">Durante el primer tirmestre las áreas misionales implementaron los espacios de participación conforme al cronograma establecido. 
La OAPF realizó el monitoreo correspondiente al desarrollo de dichos espacios para el primer trimestre, de acuerdo con el instrumento definido, y revisó las evidencias aportadas por las áreas para tal fin. </t>
  </si>
  <si>
    <t xml:space="preserve">1. Correo jefe de la Oficina Asesora de Planeación y Finanzas seguimiento espacios, del 29 de marzo 2021
2. Matriz excel seguimiento de espacios primer trimestre 2021
3. Evidencias de espacios e instancias </t>
  </si>
  <si>
    <t>Durante el primer semestre el Ministerio de Educación Nacional ha adelantado la implementación de los espacios de participación definidos conforme al cronograma establecido. Al respecto, la OAPF realizó el monitoreo correspondiente al desarrollo de dichos espacios para el primer y segundo trimestre, de acuerdo con el instrumento definido</t>
  </si>
  <si>
    <t>1. Correo jefe de la Oficina Asesora de Planeación y Finanzas seguimiento espacios, del 29 de marzo y 29 de junio de 2021
2. Matriz excel seguimiento de espacios
3. Evidencias de espacios e instancias cargadas en en canal de Participación ciudadana</t>
  </si>
  <si>
    <t>1. Correo jefe de la Oficina Asesora de Planeación y Finanzas seguimiento espacios, del 29 de marzo y 29 de junio de 2021
2. Matriz excel seguimiento de espacios
3. Evidencias de espacios e instancias cargadas en en canal de Participación ciudadana en Teams</t>
  </si>
  <si>
    <t>Se viene adelantando la implementación de los espacios de participación definidos conforme al cronograma establecido. Al respecto, la OAPF realizó el monitoreo correspondiente al desarrollo de dichos espacios para el primer, segundo y tercer trimestre, de acuerdo con el instrumento definido</t>
  </si>
  <si>
    <t xml:space="preserve">De acuerdo a las fechas establecidas por la Subdirección de Desarrollo Organizacional, se realizó monitoreo a las actividades de las estrategias de Rendición de Cuentas y Participación Ciudadana dentro del Plan Anticorrupción y de atención al ciudadano. </t>
  </si>
  <si>
    <t>1. Publicación seguimiento al PAAC https://www.mineducacion.gov.co/portal/micrositios-institucionales/Modelo-Integrado-de-Planeacion-y-Gestion/Planeacion/362787:Plan-Anticorrupcion-y-de-Atencion-al-Ciudadano</t>
  </si>
  <si>
    <t>No aplica para el periodo evaluado.</t>
  </si>
  <si>
    <t xml:space="preserve">Revisar y actualizar los riesgos de corrupción y soborno de la Entidad de manera conjunta con las dependencias responsables. </t>
  </si>
  <si>
    <t>1.13</t>
  </si>
  <si>
    <t>tercer
TRIMESTRE</t>
  </si>
  <si>
    <t>Noviembre de 2021</t>
  </si>
  <si>
    <r>
      <t xml:space="preserve">En la estrategia de rendición de cuentas, se ajustan las siguientes actividades:
</t>
    </r>
    <r>
      <rPr>
        <b/>
        <sz val="11"/>
        <color theme="1"/>
        <rFont val="Calibri"/>
        <family val="2"/>
        <scheme val="minor"/>
      </rPr>
      <t xml:space="preserve"> 1. Diseñar e implementar la App del Ministerio</t>
    </r>
    <r>
      <rPr>
        <sz val="11"/>
        <color theme="1"/>
        <rFont val="Calibri"/>
        <family val="2"/>
        <scheme val="minor"/>
      </rPr>
      <t xml:space="preserve">: se ajusta la redacción de esta actividad de manera más general, de forma que abarque lo concerniente a los avances del MEN en términos de mejoras de accesibilidad, tecnologías de información que apoyan los espacios e instancias y espacios que permitan focalizar nuestros esfuerzos hacia la promoción de los canales y mecanismos de participación ciudadana.
</t>
    </r>
    <r>
      <rPr>
        <b/>
        <sz val="11"/>
        <color theme="1"/>
        <rFont val="Calibri"/>
        <family val="2"/>
        <scheme val="minor"/>
      </rPr>
      <t xml:space="preserve">
2. Llevar a cabo la audiencia pública de Rendición de Cuentas para presentar la gestión, resultados y avances institucionales:</t>
    </r>
    <r>
      <rPr>
        <sz val="11"/>
        <color theme="1"/>
        <rFont val="Calibri"/>
        <family val="2"/>
        <scheme val="minor"/>
      </rPr>
      <t xml:space="preserve">  se solicita que la actividad se realice en el último trimestre del año, específicamente entre noviembre y diciembre de 2021, teniendo en cuenta que el Gobierno ha involucrado dentro del proceso a las Entidades del Sector, lo que se constituye en un espacio interinstitucional enriquecedor que repercute visiblemente en la agenda nacional y en ejercicio de las buenas prácticas en materia de rendición de cuentas</t>
    </r>
  </si>
  <si>
    <t>Avances implementación Estrategia  - Cuarto trimestre- corte diciembre 31</t>
  </si>
  <si>
    <t>Avance T4</t>
  </si>
  <si>
    <t xml:space="preserve">Con corte al 30 de septiembre, la oficina Asesora de Comunicaciones ha divulgado más de 1.500 comunicados externos entre los que se incluyen: notas de prensa publicadas en la página web del Ministerio, notas del boletín Mineducación en medios y atención a solicitudes de medios de comunicación. Dentro de los temas más relevantes durante el tercer trimestre se encuentran las acciones acelantadas por el sector educativo para promover el regreso a las aulas en presencialidad, el Encuentro Nacional de Secretarios, el Día de Alfabetización, Infraestructura Educativa, Programa de Alimentación Escolar, entre otros. 
A nivel interno, y con corte al tercer trimestre, se han divulgado alrededor de 2.200 comunicados a través de canales como: Intranet, correo electrónico institucional, carteleras electrónicas y el programa Radio MEN. Durante el último trimestre, por temática sobresalen las siguientes campañas: Café para Conversar e Inspirar, estrategia + Seguros MENos covid, Concurso 'Actitudes que engrandecen' y el Sistema Integrado de Gestión (SIG). </t>
  </si>
  <si>
    <t>Durante el tercer trimestre de 2021, la Oficina Asesora de Comunicaciones estuvo a cargo de la actualización del capítulo 6 -Participa-, del sitio de Transparencia y Acceso a la Información Pública. Allí, se encuentra información relacionada con rendición de cuentas, mecanismos de participación ciudadana, plan de participación ciudadana, proyectos normativos para observaciones y control ciudadanos entre otros datos de interés para la ciudadanía. Entre estos está el Portal Educación Rinde Cuentas, que presenta los avances en la gestión del Ministerio a lo largo de la vigencia. 
En el segundo trimestre 2021, desde la Oficina Asesora de Comunicaciones,  mantuvo actualizado el capítulo 6, Participa, del sitio  transparencia y Acceso a la Información Pública.
En este sitio, los usuario o grupos de interés y de valor encuentran información relacionada con rendición de cuentas, mecanismos de participación ciudadana, plan de participación ciudadana, proyectos normativos para observaciones y control ciudadanos entre otros datos de interés para la ciudadanía.</t>
  </si>
  <si>
    <t>El Ministerio de Educación, a través de sus áreas misionales,  identificó, programó y publicó los espacios de diálogo para la vigencia 2021. En este ejercicio se definió el cronograma de los espacios de diálogo que se implementarán en la vigencia.
Durante el primer tirmestre las áreas misionales implementaron los espacios de dialogo conforme al cronograma establecido. 
La OAPF realizó el monitoreo correspondiente al desarrollo de dichos espacios para el primer trimestre, de acuerdo con el instrumento definido, y revisó las evidencias aportadas por las áreas para tal fin. 
Por otro lado, durante este trimestre, la Oficina Asesora de Comunicaciones -OAC apoyó a las diferentes áreas de la Entidad en la divulgación de la información relacionada con los espacios de diálogo que ha realizado el Ministerio de Educación Nacional para dar a conocer los avances y retos de la cartera educativa. 
Para esto la OAC produjo contenidos dirigido al sector educativo y la comunidad en general como son las acciones adelantadas en el sector educativo en el marco de la emergencia del COVID-19, Compromiso por Colombia, infraestructura educativa, inicio calendario escolar, reconocimientos estudiantes Saber 11, Generación E, Agenda de Transformación Social, gratuidad en la educación superior en estratos 1, 2 y 3,visitas inicio de alternancia, auxilios educativos, medidas para San Andrés y Providencia, proyecto transformación ICETEX y  convocatorias  entre otros. 
Todos estos contenidos pueden ser consultados en la sección Sala de Prensa de la página web del Ministerio, https://www.mineducacion.gov.co/portal/salaprensa/
Así mismo, se crearon cuatro nuevos micrositios en la página web del MEN: Jornada Escolar 2021: este cuento es tuyo, CNA, SACES, plan de vacunación Covid 19, avance clases presenciales con alternancia, equidad de la mujer y se restructuró el micrositio Transparencia y Acceso a la Información Pública.</t>
  </si>
  <si>
    <t>El Ministerio de Educación, a través de sus áreas misionales,  identificó, programó y publicó los espacios de diálogo para la vigencia 2021. En este ejercicio se definió el cronograma de los espacios de diálogo que se implementarán en la vigencia.
Al corte de septiembre de 2021 las áreas misionales han implementado los espacios de dialogo conforme al cronograma establecido, sobre los cuales, la OAPF adelanta el monitoreo trimestral correspondiente al desarrollo de dichos espacios
Por otro lado, la Oficina Asesora de Comunicaciones -OAC apoya a las diferentes áreas de la Entidad en la divulgación de la información relacionada con los espacios de diálogo que ha realizado el Ministerio de Educación Nacional para dar a conocer los avances y retos de la cartera educativa. En ese sentido, se divulgaron acciones como las adelantadas en el sector educativo en el marco de la emergencia del COVID-19, infraestructura educativa, inicio calendario escolar, reconocimientos estudiantes Saber 11, Generación E, auxilios educativos, medidas para San Andrés y Providencia, proyecto transformación ICETEX, visitas de la ministra para acompañar inicio de alternancia, convocatoria de mejoramientos rurales, tertulias literarias, sistema maestro, profe en tu casa, Infraestructura educativa, , ampliación de convocatoria a mejoramientos rurales,  Matrícula cero, diálogos con jóvenes, vacunación a docentes, especial día del maestro y las acciones adelantadas en el sector educativo para promover el regreso a las aulas en alternancia, entre  otros.
Todos estos contenidos pueden ser consultados en la sección Sala de Prensa de la página web del Ministerio, https://www.mineducacion.gov.co/portal/salaprensa/</t>
  </si>
  <si>
    <t>Actualizar de manera permanente la información expuesta en el portal e interactuar con los grupos de valor a través del canal diespuesto en el portal</t>
  </si>
  <si>
    <t xml:space="preserve">Desde la Oficina Asesora de Planeación y Finanzas se realizó una revisión detallada de las metas programadas en programas y proyectos del MEN, para actualizar los avances periodicamente. Dicha actualización se encuentra actualmente en curso. 
Adicionalmente, tras solicitud por parte de la Subdirección de Desarrollo Organizacional, se cargó información en el portal correspondiente a los avances en gestión de programas y proyectos  de las entidades adscritas y vinculadas. Se gestiona el envío de actualización de avances permanente por parte de las entidades. </t>
  </si>
  <si>
    <t xml:space="preserve">Desde la Oficina Asesora de Planeación y Finanzas se realizó una revisión detallada de las metas programadas en programas y proyectos del MEN, para actualizar los avances periodicamente. Dicha actualización se encuentra actualmente en curso y será reportada en el mes de septiembre de 2021.
Adicionalmente, tras solicitud por parte de la Subdirección de Desarrollo Organizacional, se cargó información en el portal correspondiente a los avances en gestión de programas y proyectos  de las entidades adscritas y vinculadas. Se gestiona el envío de actualización de avances permanente por parte de las entidades. </t>
  </si>
  <si>
    <t xml:space="preserve">Desde la Oficina Asesora de Planeación y Finanzas se realizó una revisión detallada de las metas programadas en programas y proyectos del MEN, para actualizar los avances periodicamente. Dicha actualización se encuentra actualmente en curso y será reportada en el último trimestre de 2021.
Adicionalmente, tras solicitud por parte de la Subdirección de Desarrollo Organizacional, se cargó información en el portal correspondiente a los avances en gestión de programas y proyectos  de las entidades adscritas y vinculadas. Se gestiona el envío de actualización de avances permanente por parte de las entidades. </t>
  </si>
  <si>
    <t>Promoción de canales y mecanismos institucionales de PC y RdC</t>
  </si>
  <si>
    <t>Promover los canales y mecanismos institucionales de Participación ciudadana y Rendicón de Cuentas, a través del uso de Tecnologías de la Información del MEN</t>
  </si>
  <si>
    <t>Impulsar los canales y mecanismos de Participación Ciudadana y Rendición de Cuentas del MEN, involucrando el uso de las tecnologías de información</t>
  </si>
  <si>
    <t>Porcentaje de mecanismos de PC y RdC promovidos a través del uso de TI del MEN</t>
  </si>
  <si>
    <t>En el primer cuatrimestre se realizaron las siguientes acciones: 
1. Se consolidó el cronograma de espacios e instacias de participación del primer trimestre
2, En la sección “Participa” se publicaron las preguntas y respuestas que surgieron en el espacio de rendición de cuentas y agradecimiento 2020, que pueden ser consultadas por la ciudadania. 
3. Solicitud  actualización de  la información de los avances de los programas/proyectos de las entidades adscritas y vinculadas en el sitio web Educación rinde cuentas del MEN</t>
  </si>
  <si>
    <t xml:space="preserve">En el segundo trimestre se realizaron las siguientes acciones: 
1. Se realizó la Revisión y actualización de metas y avances en programas y proyectos del Ministerio de Educación Nacional. 
2. Se realizó el cargue y visualización de avances en programas y proyectos por parte de entidades adscritas y vinculades. </t>
  </si>
  <si>
    <t xml:space="preserve">Al corte del periodo se han desarrollado las siguientes acciones: 
1. Se realizó la Revisión y actualización de metas y avances en programas y proyectos del Ministerio de Educación Nacional. 
2. Se realizó el cargue y visualización de avances en programas y proyectos por parte de entidades adscritas y vinculades. </t>
  </si>
  <si>
    <t>Versión: 02- (22/11/2021)</t>
  </si>
  <si>
    <t>A partir de los ajustes y mejoras realizados por el Ministerio de Educación Nacional al trámite de registro calificado, los usuarios son los beneficiarios directos de estas implementaciones.</t>
  </si>
  <si>
    <t xml:space="preserve">
En el marco de la traducción a lenguaje claro de la normatividad que rige los trámites, la Subdirección de aseguramiento realizó la publicación de tres notas orientadoras que son: i) Nota orientadora condiciones institucionales, ii) nota orientadora condiciones de programa y iii) Notas programa de maestría y doctorado.
Estos documentos tienen como propósito brindar herramientas fundamentales para la  apropiación del  marco normativo y que estan a  disposición de los distintos actores que hacen parte del  Sistema  de  Aseguramiento  de la Calidad. </t>
  </si>
  <si>
    <t xml:space="preserve">Los beneficios generados se miden teniendo en cuenta las solicitudes radicadas a través de la mesa de ayuda en relación con el adecuado funcionamiento o falta de entendimiento de la funcionalidad de la aplicación </t>
  </si>
  <si>
    <t xml:space="preserve">Se realizó la publicación de quince (15) guías de los Sistemas Educativos del Mundo que tienen como propósito ilustrar acerca de los sistemas Educativos de los 14 países de los cuales llegan la mayor cantidad de solicitudes de convalidación de títulos de educación superior al Ministerio. 
Las mencionadas guías proporcionan información acerca de enlaces de interés, consulta de legalidad y acreditación de las IES a fin de brindar herramientas a los usuarios para la toma de una decisión informada con relación a los estudios que deseen realizar en el exterior.
Adicionalmente, se publicó una guía del sistema educativo colombiano que permite conocer a la comunidad académica en general cómo funciona la educación en nuestro país. </t>
  </si>
  <si>
    <t xml:space="preserve">
La Subdirección de Aseguramiento realiza la medición de los beneficios generados a los usuarios a través de la encuesta aplicada cuyos resultados se analizan semanalmente con el fin de determinar acciones de mejora al trámite manteniendo un porcentaje de oportunidad de las respuestas del 97%.
 </t>
  </si>
  <si>
    <t xml:space="preserve">La Subdirección de Aseguramiento de la Calidad logró tener durante la vigencia 2021 un porcentaje de oportunidad en la respuesta a las solicitudes del 98%, en relación con las respuestas a los recursos de reposición en el marco del plan de descongestión 2016-2021 se logro un avance del 78%. 
De igual manera, la implementación del canal de atención virtual personalizado ha permito que los usuarios tengan mayor claridad sobre el proceso de convalidación al igual que el estado de su solicitud en caso de estar en curso y en general sobre las etapas y requisitos que tiene el trámite. 
</t>
  </si>
  <si>
    <t>En el cuatro trimestre, el Ministerio de Educación Nacional actualizó y publicó la resolución No 024302 de 2021 que rige el trámite, “Por medio de la cual se regula el trámite de convalidaciones de estudios parciales, equivalentes a los niveles de educación preescolar, básica y media y títulos de bachiller realizados y otorgados en el exterior y se derogan las resoluciones 631 y 6571 de 1977”</t>
  </si>
  <si>
    <t>La Resolución No 024302 de 2021 fue publicada en el diario oficial, normograma y en el Sistema Único de Información de Trámites - SUIT</t>
  </si>
  <si>
    <t xml:space="preserve"> 
Con la publicación del nuevo acto administrativo, los usuarios tendrán claridad en las mejoras realizadas al trámite en cuanto a los tiempos el desarrollo del mismo</t>
  </si>
  <si>
    <t>Con esta nueva versión de la resolución, los usuarios podrán tener mayor claridad sobre los requisitos, tiempos, pasos del trámite y en general será más ágil para la ciudadanía</t>
  </si>
  <si>
    <t xml:space="preserve">La Subdirección de Aseguramiento de la Calidad desarrollo varias actividades que permitieron visibilzar las mejoras presentadas para los usuarios del trámite de registro calificado (Profesionales, directivos y funcionales de las Instituciones de Educación Superior)
De igual manera, las diferentes herramientas adoptadas fueron publicadas en los sitiios web de la entidad , tambien en redes sociales donde son accesibles para toda la ciudadanía.
</t>
  </si>
  <si>
    <t>Los ajustes realizados al aplicativo se enfocaron en la revisión y modificaron a lenguaje claro y comprensible de los mensajes que son emitidos a los ciudadanos en todas las etapas del trámite de legalización de documentos de educación superior, de tal manera que los usuarios pueden percibir información más clara y precisa permitiendo reducir errores</t>
  </si>
  <si>
    <t>Las mejoras implementadas en el aplicativo permiten que actualmente los usuarios reciban los beneficios generados en términos de mayor claridad a la hora de realizar su trámite  ayudando a reducir la generación de errores</t>
  </si>
  <si>
    <t xml:space="preserve">La Unidad de Atención al Ciudadano realizó la medición de los beneficios generados a la mejora implementada en el trámite, a partir de la aplicación de la encuesta de satisfacción a los usuarios. 
Los análisis de los resultados de la medición se encuentran  publicados en el link de transparencia, sección 4.10.2. Informe de Evaluación de Satisfacción
</t>
  </si>
  <si>
    <t xml:space="preserve">Se realizó socialización a los servidores de la Unidad de Atención al Ciudadano informando las mejoras realizadas al correo de notificación del trámite en donde se incluyeron instrucciones claras para descargar el documento final a través de diferentes opciones tales como la plataforma de legalizaciones y la página institucional del MEN, sección trámites y servicios.
Igualmente se publicó en la intranet una pieza gráfica que informa los cambios del trámite para la optimización del servicio. </t>
  </si>
  <si>
    <t>Para el cierre de la vigencia, la Subdirección de Aseguramiento de la Calidad ha realizado la socialización del Protocolo de procedimiento para la evaluación académica en el área de convalidaciones, a los coordinadores de las salas CONACES donde se explicó tanto el proceso de convalidaciones, protocolos de evaluación, las nuevas guías y el sistema Convalida. 
Asimismo, la Subdirección de Aseguramiento de la Calidad continua con el proceso de descongestión de los recursos de reposición que fueron radicados en 2016 a 2020 y que corresponden a 5.559 de los cuales a corte de 24 de diciembre se han gestionado cerrado 4.411.
Se evaluó y presentó a la alta dirección los resultados de las mejoras implementadas a partir del análisis de las PQRS: Durante la vigencia 2021 y a partir del análisis efectuado al comportamiento de PQRSD para el proceso de Convalidaciones se realizó la propuesta y puesta en marcha de una estrategia de Comunicación que tuvo como base la diversificación de los Canales de Atención establecidos para el trámite. En esta estrategia se implementaron los canales de atención virtuales y presenciales para brindar al usuario la posibilidad de encontrar una respuesta oportuna a sus inquietudes frente al mismo. Durante la vigencia se realizaron 2.043 atenciones (virtuales y presenciales) al usuario solicitante.
El canal de atención virtual ha permitido lograr disminuir la radicación de PQRSD, teniendo en cuenta que las atenciones virtuales también van enfocadas a brindar información general del proceso de convalidaciones y el estado de las solicitudes realizados por los ciudadanos.</t>
  </si>
  <si>
    <t>Monitoreo 4to trimestre (Describa los avances)</t>
  </si>
  <si>
    <t>Al documento actualizado en marzo 2021, conforme a la metodología del DAFP, se le hace, en diciembre 2021, una actualización incluyendo el ajuste a la política de administración del riesgo, aprobada por el Comité Coordinador de Control interno y el contenido específico de la misma. Se realizan precisiones que incluyen la unificación de la información relacionada a la identificación de riesgos de corrupción incluidos los riesgos de soborno.</t>
  </si>
  <si>
    <t xml:space="preserve">El mapa de riesgos de corrupción se publicó en el link de transparencia del Ministerio de Educación Nacional </t>
  </si>
  <si>
    <t>Conforme al procedimiento establecido en marzo 2021, se actualizó Mapa de riesgos publicado en el link de transparencia y se le hizo el monitoreo a los controles</t>
  </si>
  <si>
    <t xml:space="preserve">Se dio cumplimiento en el segundo trimestre del 2021, con las capacitaciones realizadas por la firma AIAP a todos los enlaces, al equipo de Control Interno y a los directivos sobre gestión del riesgo. </t>
  </si>
  <si>
    <t>En diciembre pasó a producción la última versión del Mapa de riesgos de la entidad en la cual se incorporó, por sugerencia de los líderes de proceso, especialmente de la Oficina de Control Interno, un campo para identificar la tipología a la que corresponde cada riesgo (corrupción, gestión, soborno o seguridad de la información) con el objetivo de facilitar su monitoreo.</t>
  </si>
  <si>
    <t>Con el acompañamiento de la firma Beta Group se llevó a cabo el levantamiento de los riesgos de soborno con las áreas lideres de los procesos susceptibles de corrupción</t>
  </si>
  <si>
    <t>Se llevó a cabo el monitoreo de los riesgos en el Sistema Integrado de Gestión</t>
  </si>
  <si>
    <t xml:space="preserve">La SDO, revisa que los líderes de proceso hagan cada trimestre el monitoreo de riesgos de gestión y de corrupción y publica el respectivo análisis del monitoreo de riesgos en la INTRANET (sección información complementaria del SIG)
Adicionalmente, se realizaron sesiones con las areas lideres de los procesos suceptilbes de soborno con el fin de identificar
 los controles necesarios para combatir las causas que pueden originar la materialización de los riesgos que puedan afectar la política y el cumplimiento de los objetivos institucionales. Dichas sesiones fueron lideradas por la firma consulltora Beta
 </t>
  </si>
  <si>
    <t xml:space="preserve"> Se cuenta con los riesgos y controles de las matrices de riesgos del sistema de gestión antisoborno de las áreas líderes de los procesos que son susceptibles de corrupción:
Gestión Financiera. 
Contratación. 
Gestión de Servicios TIC. 
Gestión del Talento Humano. 
Evaluación y Asuntos Disciplinarios (Secretaría General). 
Implementación de Política (Dependencias): Subdirección de Aseguramiento de la calidad, Subdirección de Inspección y Vigilancia,  Subdirección de Apoyo a gestión de las IES, Dirección de Calidad de EPBM,  Unidad de Atención al Ciudadano. </t>
  </si>
  <si>
    <t>Monitoreo  4to trimestre (Describa los avances)</t>
  </si>
  <si>
    <t>Durante el IV trimestres de 2021 se realizaron 147 informes mensuales para las dependencias y grupos de trabajo del Ministerio  consolidados  de la siguiente manera:
octubre 49
noviembre
diciembre  49</t>
  </si>
  <si>
    <t>Durante el IV trimestre de 2021 se realizó informe  a la SDO  trimestral de extemporáneos correspondiente al IV trimestre 2021, también se remitió a la oficina de control interno disciplinario  el informe de extemporáneos  correspondiente   al IV trimestre de 2021.</t>
  </si>
  <si>
    <t>En el año 2021 Se realizó la implementación de un nuevo canal de atención "Devolución de llamadas" el cual salió en producción en el mes de septiembre durante el IV trimestre del 2021 se realizó el monitoreo de interacciones recibidas a través de este canal con un total de 220 atenciones, alcanzado la meta planteada para esta vigencia.</t>
  </si>
  <si>
    <t xml:space="preserve">Durante el IV trimestre de 2021 se realizó la actualización y publicación del protocolo de atención incluyendo los nuevos canales horarios  de atención y  atención  preferencial a los veteranos de las fuerzas militares </t>
  </si>
  <si>
    <t xml:space="preserve">Durante el IV trimestre de 2021 se cualificaron 272  servidores de la tercerizados del Call center y Front office  con el objetivo de fortalecer las competencias el temas institucionales  de accesibildiad y servicio al ciudadano </t>
  </si>
  <si>
    <t xml:space="preserve">
Durante el IV trimestre de 2021, 19  personas del contrato de archivo  realizaron  el curso de "Integridad, Transparencia y Lucha contra la Corrupción".</t>
  </si>
  <si>
    <t xml:space="preserve">Durante el IV trimestre de 2021,  se participo :
03 de diciembre IV seminario de lenguaje claro  
15 de diciembre en el sexto encuentro transversal Relación estado ciudadano 
</t>
  </si>
  <si>
    <t>Durante el  IV  trimestre de 2021 se elaboró y publico el informe trimestral de PQRSD en el micrositio de atención al ciudadano y en el link de transparencia del MEN.</t>
  </si>
  <si>
    <t>El IV  de se publcia el video " Don Folio enseña cuáles son los módulos del SGDEA y cómo usarlos según el rol de usuario asignado 📑 "</t>
  </si>
  <si>
    <t>Durante el  IV  trimestre de 2021 , se realió la encuesta  de percepción y satisafación de los grupos de valor y partes interesadas del Ministerio
Ciudadanos
IES
EAV
Entidades Territoriales</t>
  </si>
  <si>
    <t>Durante el IV trimestre de 2021  la UAC participo en las siguientes feria:
14, 15 de octubre se participo en la feria en dibuya la guajira
11, 12 de diciembre se particio en la feria de santander de quilichao 
De acuerdo a la nueva metodología establecida por el DAFP, se realizaron 2 capacitaciones una sobre Matricula Cero y Generación E, la otra sobre sistema maestro.  También se realizó atención presencial  en las carpas dispuestas en cual se resolvieron las inquietudes  presentadas por la ciudanía se realizó la   entrega  material educativo.</t>
  </si>
  <si>
    <t>Monitoreo  IV Trimestre (Describa los avances)</t>
  </si>
  <si>
    <t xml:space="preserve">Durante el IV trimestre, la Unidad de Atención al Ciudadano atendió y dio respuesta a 9.385 PQRSD con Un porcentaje de oportunidad del 100%. </t>
  </si>
  <si>
    <t>El registro de activos de información  se encuentra publicado en la página web del Ministerio</t>
  </si>
  <si>
    <t>El índice de información clasificada y reservada se encuentra publicado en la página web del Ministerio</t>
  </si>
  <si>
    <t>Se genero el informe mensual de registro único de peticiones de octubre,noviembre y  diciembre  el cual es publicado en la sección de transparencia.</t>
  </si>
  <si>
    <t xml:space="preserve">
Durante el IV trimestre,  se realizó la revisión y clasificación por el tipo de requerimiento en el momento de la radicación y luego se genera el informe de PQRSD el cual es publicado en la página web del Ministerio sección transparencia. Así mismo se genera el informe mensual para las dependencias en el cual se puede evidenciar el volumen de requerimientos radicados y el nivel de oportunidad obtenido por  cada una de las dependencias del MEN.</t>
  </si>
  <si>
    <t xml:space="preserve">
Durante el IV trimestre, se genero el informe de PQRSD  con los porcentajes de oportunidad y atención  el cual se encuentra publicado en la sección de transparencia.</t>
  </si>
  <si>
    <t>Durante el IV trimestre, se realizó el informe de Derechos de Petición de información el cual se encuentra incluido en el informe general de PQRSD  el cual se encuentra publicado en la página WEB del Ministerio sección de transparencia.</t>
  </si>
  <si>
    <t>Durante el IV trimestre, se generó el informe mensual de los meses de Octubre, noviembre,diciembre    para las  dependencias y grupos de trabajo ,  en el cual se puede evidenciar el volumen de requerimientos radicados y el nivel de oportunidad obtenido para cada una de las dependidas del MEN, el análisis y las recomendaciones para subir los porcentajes de oportunidad.</t>
  </si>
  <si>
    <t>Durante el cuarto trimestre, se publicaron los procesos de contratación a través de la Plataforma Electrónica SECOP II, cumpliendo con el 100% de la meta propuesta. Por otro lado, en la página web del MEN, se encuentra el detalle de los contratos suscritos en el trimestre.
SECOP II
https://community.secop.gov.co/Public/Tendering/ContractNoticeManagement/Index?currentLanguage=es-CO&amp;Page=login&amp;Country=CO&amp;SkinName=CCE
TVEC
https://www.colombiacompra.gov.co/tienda-virtual-del-estado-colombiano/ordenes-compra
SECOP I
https://www.contratos.gov.co/consultas/inicioConsulta.do
PAGINA WEB MEN
https://www.mineducacion.gov.co/portal/micrositios-institucionales/Contratacion/Historico-de-procesos/404165:Contratos-suscritos-2021</t>
  </si>
  <si>
    <t>Se encuentran vinculados el 100% de los contratistas que tienen un contrato vigente a corte de diciembre en el MEN, el cual corresponde a un total 647 contratistas. La información se encuentra acuatizada en el SIGEP.
SECOP II:
https://community.secop.gov.co/Public/Tendering/ContractNoticeManagement/Index?currentLanguage=es-CO&amp;Page=login&amp;Country=CO&amp;SkinName=CCE</t>
  </si>
  <si>
    <t>Durante este período, la Oficina Asesora de Comunicaciones cumplió en 100% con la estipulado en la Resolución 1519 de Mintic, En ese sentido permanentemente se actualiza el micrositio Transparencia y Acceso a la Información Pública con la información enviada por las diferentes áreas del MEN y se trabajó en el desarrollo de un buscador propio, el cual el ciudadano puede buscar la información por palabras, categoría y subcategorías. 
Se puede evidenciar en: 
https://www.mineducacion.gov.co/portal/atencion-al-ciudadano/Transparencia-y-acceso-a-informacion-publica/349495:Transparencia-y-acceso-a-informacion-publica</t>
  </si>
  <si>
    <t xml:space="preserve">Durante este IV trimestre de 2021, en la página web del Ministerio de Educación Nacional se publicó de manera permanente toda la información que genera el Ministerio sobre su gestión, bajo los criterios de confiabilidad, utilidad,  claridad y oportunidad; con altos estándares de accesibilidad web para que todos los colombianos tengan acceso a la información.
Se puede evidenciar en: 
https://www.mineducacion.gov.co/portal/
https://www.mineducacion.gov.co/portal/atencion-al-ciudadano/Transparencia-y-acceso-a-informacion-publica/349495:Transparencia-y-acceso-a-informacion-publica
</t>
  </si>
  <si>
    <t>El esquema de publicación se encuentra debidamente actualizado, con el fin de informar de manera ordenada a la ciudadanía, grupos de interés y de valor, sobre la información publicada y que se publicará en la página web, conforme al principio de divulgación proactiva de la información previsto en el artículo 3° de la Ley 1712 de 2014.
Se puede evidenciar en:
https://www.mineducacion.gov.co/portal/micrositios-institucionales/Modelo-Integrado-de-Planeacion-y-Gestion/Gestion-archivistica/387565:Esquema-de-Publicacion-de-la-Informacion</t>
  </si>
  <si>
    <t xml:space="preserve">Durante este periodo se cumplió con los lineamientos en accesibilidad definidos en la Resolución 1519 de 2020, expedida por el Ministerio de Tecnologías de la Información y las Comunicaciones, con lo cual se garantiza el acceso a todos los grupos de interés, sin distingo de cualquier limitación física o tecnológica. 
De esta manera, el Ministerio de Educación Nacional ha desarrollado los ajustes técnicos y metodológicos pertinentes para atender cada uno de los criterios que sobre la materia se consignan en la Resolución en comento:
CC1.Alternativa texto para elementos no textuales
Se incorporaron textos alternativos para describir imágenes, diagramas y esquemas.
Fuente: view-source:https://www.mineducacion.gov.co/portal/salaprensa/Noticias/407145:Informacion-de-interes-para-la-opinion-publica 
CC2.Complemento para videos o elementos multimedia
Se incorporaron subtítulos y lengua de señas (en videos de interés nacional).
Fuente: https://www.mineducacion.gov.co/portal/micrositios-institucionales/COVID-19/393904:Video-informativo
CC3.Guion para solo video y solo audio
Se contemplaron enlaces alternos al contenido en formato de audio y video, con textos o guiones.
Fuente: https://www.mineducacion.gov.co/portal/salaprensa/Videos/ y https://www.mineducacion.gov.co/portal/salaprensa/Podcast/ 
CC4.Textos e imágenes ampliables y en tamaños adecuados
Se constató que los textos se pueden ampliar hasta 200%, sin que se generen solapamientos ni desplazamiento horizontal.
Textos al 100%
Textos al 200%
CC5.Contraste de color suficiente en textos e imágenes
Se garantizó que en todo el sitio hay fuentes e imágenes claras sobre fondos oscuros o viceversa.
Nota: De acuerdo con validadores automáticos del contraste, el sitio web del Ministerio de Educación Nacional registra 11.58:1; con lo cual se supera el mínimo definido que es de 4.5:1. Fuente: https://contrastchecker.com/ 
CC6.Imágenes alternas al texto cuando sea posible
Se han incorporado imágenes o videos equivalentes a los textos donde fue posible. Algunas evidencias, se encuentran en las noticias, así como en los micrositios institucionales.
Ejemplos.
•	Histórico de noticias: https://www.mineducacion.gov.co/portal/salaprensa/Noticias/ 
•	Micrositios: https://www.mineducacion.gov.co/portal/salaprensa/Especiales-WEB/ 
•	Sitios misionales: https://www.mineducacion.gov.co/portal/micrositios-superior/SACES/ 
CC7.Identificación coherente
Cada elemento del portal, distinto en apariencia con respecto a los demás, cumple una función diferente. En contraste, los elementos que cumplen la misma función, aun cuando estén en diferentes lugares del sitio, tienen la misma apariencia. 
Por ejemplo, para ilustrar elementos diversos en apariencia y funcionalidad, puede afirmarse que cada una de las secciones que componen el sitio web, tiene su propio banner y ruta; lo que otorga identidad y orientación al usuario.
Fuente: https://www.mineducacion.gov.co/portal/atencion-al-ciudadano/ 
Por otro lado, al hacer referencia a consistencia y homogeneidad en elementos con las mismas funcionalidades, se puede mencionar – por ejemplo- que la barra de navegación, encabezado y pie de página se mantienen en todo el sitio web.
Fuente: https://www.mineducacion.gov.co/portal/   
CC8.Todo documento y página organizado en secciones
En el sitio siempre está presente una exista estructura con títulos, encabezados y regiones.
Fuente:https://wave.webaim.org/report#/https://www.mineducacion.gov.co/portal/salaprensa/Noticias/407135:El-100-de-los-recursos-adicionales-pactados-entre-2019-y-2021-ya-fueron-girados-a-las-IES-publicas-y-se-da-cumplimiento-integral-a-los-compromisos-de-la-Mesa-de-dialogo-por-la-Educacion-Superior-publica 
CC9.Contenedores como tablas y listas usados correctamente
Las tablas se emplean solamente para contener datos mas no para diagramar. Por otro lado, las listas se usan para organizar información.
Nota. Tabla para organizar información. Fuente: https://www.mineducacion.gov.co/portal/salaprensa/Noticias/407145:Informacion-de-interes-para-la-opinion-publica 
Nota: uso de listas ordenar información. Fuente: https://www.mineducacion.gov.co/portal/atencion-al-ciudadano/Transparencia-y-acceso-a-informacion-publica/349495:Transparencia-y-acceso-a-informacion-publica 
CC10.Permitir saltar bloques que se repiten
Se configuró un enlace con el fin de saltar al contenido principal y, de esta manera, evitar elementos repetitivos como los menús iniciales.
Fuente: view-source:https://www.mineducacion.gov.co/portal/ 
CC11.Lenguaje de marcado bien utilizado
Se verificó que el lenguaje de marcado no presenta errores. Cada atributo cuenta con la etiqueta adecuada y con la respectiva apertura y cierre. Gracias a la ayuda de los validadores, se constata que el código no presenta errores.
Fuente:https://wave.webaim.org/report#/https%3A%2F%2Fwww.mineducacion.gov.co%2Fportal%2Fatencion-al-ciudadano%2FPQRSDF%2F324533%3AMecanismos-para-presentar-Quejas-y-Reclamos-con-omisiones-o-acciones-del-Ministerio-de-Educacion-Nacional%2F%23main
CC12.Permitir encontrar las páginas por múltiples vías
Todas las páginas se rastrean mediante buscador, mapa del sitio y secuencia de navegación.
•	Buscador: https://www.mineducacion.gov.co/1759/w3-contents.html?_noredirect=1
•	Mapa del sitio: https://www.mineducacion.gov.co/portal/secciones/Mapa-del-sitio/ 
•	Navegación:  
CC13.Navegación coherente
Todos los procesos, con varios pasos para navegar y ejecutar, son iguales en todas partes. Por ejemplo, para acceder al sistema de PQRSDF se debe estar dentro de la sección de atención al ciudadano y, esta a su vez, cuenta con un acceso directo desde el menú principal:
Fuente: https://www.mineducacion.gov.co/portal/atencion-al-ciudadano/ 
CC14.Orden adecuado de los contenidos si es significativo
El código HTML se concibió a partir de una secuencia significativa que permite interpretar la información de forma clara y ordenada, al utilizar una herramienta o software de lectura para personas con discapacidad visual o con visión reducida. A continuación, se presenta un fragmento del código fuente, con el fin de identificar la lógica de la secuencia.
Fuente:https://wave.webaim.org/report#/https%3A%2F%2Fwww.mineducacion.gov.co%2Fportal%2Fatencion-al-ciudadano%2FPQRSDF%2F324533%3AMecanismos-para-presentar-Quejas-y-Reclamos-con-omisiones-o-acciones-del-Ministerio-de-Educacion-Nacional 
CC15.Advertencias bien ubicadas
Las indicaciones y advertencias están antes del evento al que afectan.
Por ejemplo, la página web del Ministerio de Educación Nacional da cumplimiento a este criterio, cada vez que se relaciona una advertencia al usuario antes de usar un componente que podría generar cambios de estado en la interfaz.
Fuente: https://www.mineducacion.gov.co/portal/secciones/Encuesta/ 
CC16.Orden adecuado de los elementos al navegar con tabulación
El orden de tabulación es coherente según los contenidos.
A continuación, un ejemplo de la página web, sin estilos (se observa el orden adecuado para navegar por teclado)
CC17.Foco visible al navegar con tabulación
El foco sobre el objeto es visible tanto por tabulador, como con ratón.
CC18.No utilizar audio automático
El sitio web no cuenta con audios automáticos.
CC19.Permitir control de eventos temporizados
El sitio web no cuenta con eventos temporizados.
CC20.Permitir control de contenidos con movimiento y parpadeo
Los elementos como carruseles cuentan con los respectivos controles para avanzar, retroceder y pausar.
CC21.No generar actualización automática de páginas
En el sitio web del Ministerio de Educación Nacional no hay carga automática de páginas. 
CC22.No generar cambios automáticos al recibir el foco o entradas
No se producen cambios automáticos de contexto cuando se recibe el foco sobre algún elemento. Únicamente, en el caso de la página inicial, se presentan GIF animados para ofrecer información adicional a los ítems del menú.
CC23.Utilice textos adecuados en títulos, páginas y secciones
Los títulos de las páginas y de las secciones son claros e indican claramente lo que contienen. Las páginas indican su nombre página actual más nombre del portal. 
Ejemplo: 
Fuente: https://www.mineducacion.gov.co/portal/micrositios-superior/SACES/
CC24.Utilice nombres e indicaciones claras en campos de formulario
En los formularios se utilizan nombres de campos que indican exactamente el dato a introducir o seleccionar, de forma que se evita al máximo el error.
Fuente: https://www.mineducacion.gov.co/portal/secciones/Encuesta/  
CC25.Utilice instrucciones expresas y claras
Las instrucciones para realizar acciones o procesos y las etiquetas de campos y controles son claras.
Fuente: https://www.mineducacion.gov.co/portal/secciones/Encuesta/  
CC26.Enlaces adecuados
Los enlaces se entienden por sí solos e indican claramente a dónde llevan.
Ejemplo:
Fuente: https://www.mineducacion.gov.co/portal/atencion-al-ciudadano/Transparencia-y-acceso-a-informacion-publica/349495:Transparencia-y-acceso-a-informacion-publica
CC27.Idioma
El idioma predeterminado de cada página web puede ser determinado por software. A continuación se presenta la etiqueta que determina el idioma configurado para todo el sitio del Ministerio de Educación Nacional, que para nuestro caso, es español.
Fuente: view-source:https://www.mineducacion.gov.co/portal/
CC28.Manejo del error
La página web del Ministerio de Educacion Nacional detecta automáticamente un error en la entrada de datos. El elemento erróneo es identificado y se describe al usuario mediante un texto.
Ejemplo: 
CC29.Imágenes de texto
Solo cuando es indispensable, se utiliza texto alternativo cuando se presentan imágenes de texto como, por ejemplo, un organigrama o infografías.
Ejemplo: 
Fuente: https://www.mineducacion.gov.co/portal/Ministerio/Informacion-Institucional/151216:Organigrama
CC30.Objetos programados
Ninguno de los elementos administrados directamente por el sistema de gestión de contenidos (CMS) del sitio web del Ministerio de Educación Nacional es un objeto programado.
CC31.Desde una letra hasta un elemento complejo utilizable
Cada elemento que solicita información o permita consultar u operar contenido debería cuenta con nombre, función y valor.
Para componentes tales como elementos de formulario, enlaces y scripts, el nombre y la función son determinados por software para su consulta por las aplicaciones de usuario, incluyendo las ayudas técnicas. A continuación, un ejemplo de formulario configurado en la página de inicio con los atibutos de mombre, función y valor claramente perceptibles. 
CC32.Manejable por teclado
Toda la funcionalidad de la pagina web se opera a través de una interfaz de teclado. Para la navegación es posible acceder a cada campo interactivo mediante la etiqueta TAB. En la siguiente imagen se aprecia cómo se adquiere el foco sobre un elemento de un formlario (borde negro), sin que se requieran imágenes o estilos.
Así mismo, el Ministerio de Educacion Nacional cumplió con la premisa de garantizar el movimiento del foco sobre cualquier componente interactivo de su página web usando solamente una interfaz de teclado. En la imagen siguiente se presenta un fragmento de HTML sin estilos gráficos en el cual se identifica el movimiento del foco para dos elementos distintos, únicamente usando la tecla TAB.
Para ello, en temas de accesibilidad y usabilidad, la página del MEN, cuenta con GIF en lengua de señas y con navegación por teclado para permitir navegar el menú superior por medio de la combinación de teclas ALT+TAB lo que favorece el acceso a personas con discapacidad visual y que se apoyen con tecnologías de acceso como el software JAWS, Así, todos los ciudadanos tienen acceso a los contenidos publicados en www.mineducacion.gov.co.
</t>
  </si>
  <si>
    <t>1.	El sitio web del Ministerio de Educación Nacional cumple con los criterios de accesibilidad web nivel A y AA, de acuerdo con la Norma técnica colombiana – NTC 5854. Además de la implementación de textos alternativos para elementos no textuales, la estructuración mediante etiquetas, la organización de secuencias significativas, el control total del usuario sobre objetos, la operación y navegación mediante teclado y la navegación consistente, recientemente, con la entrada en vigencia de la Resolución 1519 de 2020, se han venido incorporando transcripciones de contenidos audiovisuales – esto es videos y audios-, de tal manera que se brindan alternativas para los elementos que se entregan mediante un único canal sensorial. 
2.	En lo que respecta a los criterios de usabilidad, el sitio web del Ministerio de Educación cuenta con elementos que facilitan la navegación, tales como url limpias, migas de pan, ítems del menú principal consistentes, y una revisión constante de enlaces rotos. De igual manera, incorpora un estilo gráfico y estructura que se adapta a diferentes dispositivos y sistemas operativos; y funciona con mecanismos que facilitan la legibilidad y comprensión, tales como texto alineado a la izquierda, enlaces bien formulados, ausencia deliberada de desplazamiento (scroll) horizontal y ayudas para formularios. Sumado a lo anterior, a partir de las Resoluciones 1519 y 2893 de 2020, se han incorporado lineamientos estructurales, tales como la barra superior de GOV.CO, el pie de página con directrices establecidas por el Ministerio de las TIC, la creación de un espacio para la sección de Participa y la reestructuración del botón de Transparencia e información pública. 
https://www.mineducacion.gov.co/portal/</t>
  </si>
  <si>
    <t xml:space="preserve">Durante el IV trimestre, se publicaron en la página web institucional 8 proyectos normativos para que los ciudadanos hicieran comentarios, sugerencias y observaciones sobre los proyectos de norma que el Ministerio de Educación Nacional pone a disposición de la ciudadanía. Además, se publicó la memoria justificativa y el formato con las respuestas a las observaciones ciudadanas de cada proyecto.
Todo el contenido se puede evideniar en: https://www.mineducacion.gov.co/portal/secciones-complementarias/Proyectos-normativos-para-observaciones-ciudadanas/
</t>
  </si>
  <si>
    <t>Esta actividad se encuentra  con un cumplimiento del 100% desde el segundo trimestre de 2021</t>
  </si>
  <si>
    <t>En cumpimiento de la Circular 18 de 2021, con corte al mes de diciembre 964 servidores figuran inscritos en el Curso de GESTIÓN DE LA TRANSPARENCIA de la Escuela Corporativa de los cuales 849 servidores y contratistas obtuvieron certificado, contando así con un 88 % sobre los servidores inscritos.</t>
  </si>
  <si>
    <t>Se cuenta con el protocolo RITA, en el cual se establecen los canales de denuncia y de atención al ciudadano para el trámite de hechos de corrupción cometidos por servidores de la Entidad, buscando generar confianza entre la institución y la ciudadanía, en este sentido se identifican los siguientes canales de atención de denuncia:
•	Reporte Web soytransparente@mineducacion.gov.co  
•	Línea Telefónica
•	Reporte físico por ventanilla</t>
  </si>
  <si>
    <t>Se realizó el primer encuentro Naranja el cual contó con la participación de servidores de las Entidades Adscritas y Vinculadas y  servidores del Ministerio de Educación
Nacional, con el Objetivo de reconocer el talento creativo  del sector educación para la
creación de valor simbólico alrededor de los valores del código de integridad del servidor público, a través de productos tangibles, contenidos digitales, servicios y experiencias, que fortalezcan el sentido de identidad y la cultura organizacional.
Adicionalmente, se llevó a cabo el II Encuentro Deportivo del Sector Educación, el cual tuvo como objetivo Fortalecer en el ecosistema sectorial la cultura de la mejora continua, la integridad, la transparencia y la innovación para impulsar el desempeño personal e institucional, es de resaltar que dentro de las actividades realizadas hubo espacio para reconocer y fortalecer los valores del Servicio Público contemplados en el Código</t>
  </si>
  <si>
    <t>"El 14 de octubre se sesiona la mesa técnica de mejora de procesos a través del análisis de PQRS; la cual está adscrita al Comité de Gestión de Desempeño, durante el espacio se informa que con corte al 30 de septiembre la entidad recibió un  total, de 101.513 PQRSD, con un tiempo promedio de respuesta para todos los tipos documentales de: 18,1 días y un porcentaje de oportunidad: 90,69%, desde el mes de mayo el indicador se ubicó por encima del 90%, apalancando el resultado global de la entidad. En la mesa se observa que las acciones implementadas en los meses anteriores con las dependencias con bajos niveles de oportubidad tienen un impacto positivo en los resultados aumentando el porcentaje de oportunidad y disminuyendo los días promedio de respuesta. Se requiere mantener las acciones para garantizar el cumplimiento de los objetivos planeados.
Aunque no se realiza sesión de la mesa en el mes de noviembre, se generó el informe del mes de octubre, encontrado que con corte a 30 de octubre se recibierion 112.747 PQRSD, y se atendieron con un tiempo promedio de respuesta de 17,5 días y un indicador de oportunidad del 91,10%; lo anterior evidencia una mejora continua de la gestión de las PQRSD de acuerdo con las acciones implementadas, por cuanto existe un incremento de 0,41 puntos porcentuales en la oportunidad y una reducción de 0,6 días en el tiempo de respuesta. Así las cosas, se espera en el mes de enero de 2022, genera la evaluación de la vigencia para analizar el impacto de las acciones, establecer aquellas actividades que deben permanecer y cuáles se deben reformular.
En el mes de diciembre se hizo seguimiento a las áreas que tienen planes de mejoramiento formulados para la mejora del indicador de PQRSD. Se adjunta el excel con el seguimiento realizado."</t>
  </si>
  <si>
    <t>La actividad fue finalizada en el primer trimestre del 2021, no obstante, en el cuarto trimestre se trabajó con la firma consultara Beta Grupo el primer borrador del protocolo de reportería de PQRSD que tiene como objetivo estadarizar los informes de oportunidad, niveles de atención, nivel de servicio y calidad en la operación de Atención al Ciudadano.</t>
  </si>
  <si>
    <t xml:space="preserve">Durante el IV trimestre del 20021 se realizaron ocho espacios de cualificación con enfoque preferencial e incluyente.
•	Capacitación jueves 28 de octubre Secretaría de la mujer línea purpura
•	Capacitación, viernes 05 de noviembre Primera Capacitación Grupal Lengua de Señas Colombianas LSC
•	Capacitación, martes 09 de noviembre 10: 00 am Personas en condición de discapacidad múltiple, Personas en condición de discapacidad física o con movilidad reducida  
•	Capacitación, martes 09 de noviembre 10: 00 am 
•	Visita a Dirección Centro de Rehabilitación Inclusiva DCR Grupo Atención al Usuario Ministerio de Educación miércoles 10 de noviembre  
•	Capacitación, viernes 12 de noviembre 2:00 pm Identificación discapacidades psicosocial 
•	Capacitación, viernes 12 de noviembre 2:00 pm Identificación discapacidades intelectual  
•	Capacitación, viernes 12 de noviembre 2:00 pm Prevención de abuso en menores de edad y niños
Asimismo, Se realizó un taller para el fortalecer las competencias de los servidores del Ministerio y de las entidades adscritas y vinculadas para la atención a grupos étnicos, con profesionales expertos en manejo diferencial de poblaciones.
Adicionalmente, con el apoyo de personal experto del INCI se llevó a cabo la capacitación dirigida a los servidores del sector educación enmarcada a las condiciones que se deben tener encuentra en los espacios físicos para la atención a personas con discapacidad visual
</t>
  </si>
  <si>
    <t>Se realizó la encuesta de cliente interno realizada a las áreas usuarias de los distintos servicios, esto  con el fin de establecer  la mejora de los procesos del Ministerio de Educación, dicha encuesta se realizó a Directivos, invitados al Comité Institucional de Gestión y Desempeño arrojando una calificación de 4.22.</t>
  </si>
  <si>
    <t>Durante el cuarto trimestre del 2021 se dio continuidad con los talleres del "el Valor de una Promesa", el propósito de la segunda parte de los talleres fue la construcción y/o actualización colectivamente de los blueprint de los trámites de las áreas, la identificación de los puntos de dolor del servicio, la generación de ideas para solucionar los puntos de dolor y socialización y priorización de las alternativas que mejoren la experienci de servicioa. Lo anterior, genera un rol activo del colaborador frente a las acciones que se deben realizar para aumentar la  satisfacción de los usuarios y fortalece la cultura del servicio en los colaboradores. En total se desarrollaron cuatro sesiones, con la participación de la Subdirección de Inspección y Vigilancia, Unidad de Atención al Ciudadano, Dirección de Calidad EPBM y Subdirección de Aseguramiento de la Calidad, los resultados obtenidos de los espacios es el insumo para el componente de racionalización de trámites del Plan de Anticorrupción y Atención al Ciudadano  para el año 2022. Se adjunta memorias.
Por otra parte, en el marco del café para conversar e inspirar, se abordaron los temas de calidad, servicio y transparencia; el espacio desarrollado contó con un reto para dar a conocer la metodología del laboratorio de simplicidad y traducción de documentos a lenguaje claro; lo anterior, permite reforzar la cultura de servicio desde la comunicación efectiva y cercana (ver presentación café noviembre). Es importante señalar que en la evaluación de los Cafés para Conversar, el de transparencia fue uno de los más recordados por los servidores.</t>
  </si>
  <si>
    <t>Se realizó la actualización y la publicación de la guía de política de servicio al ciudadano y publicada en el link de transparencia:  Numeral 1.9. Procedimientos que se siguen para tomar decisiones en las diferentes áreas y se abordó el tema de calidad del servicio en el Café para onversar del mes de noviembre.
Adicionalmente, en el Cierre de Gestión 2021 se hizo un reconocimiento a la labor de la Unidad de Sarvicio al Ciudadano por su participación en el Concurso Actitudes que Engrandecen al movilizar la cultura del servicio en la entidad.</t>
  </si>
  <si>
    <t>El 14 de octubre se sesiona la mesa técnica de mejora de procesos a través del análisis de PQRS; la cual está adscrita al Comité de Gestión de Desempeño, durante el espacio se informa que con corte al 30 de septiembre la entidad recibió un  total, de 101.513 PQRSD, con un tiempo promedio de respuesta para todos los tipos documentales de: 18,1 días y un porcentaje de oportunidad: 90,69%, desde el mes de mayo el indicador se ubicó por encima del 90%, apalancando el resultado global de la entidad. En la mesa se observa que las acciones implementadas en los meses anteriores con las dependencias con bajos niveles de oportubidad tienen un impacto positivo en los resultados aumentando el porcentaje de oportunidad y disminuyendo los días promedio de respuesta. Se requiere mantener las acciones para garantizar el cumplimiento de los objetivos planeados.
Aunque no se realiza sesión de la mesa en el mes de noviembre, se generó el informe del mes de octubre, encontrado que con corte a 30 de octubre se recibierion 112.747 PQRSD, y se atendieron con un tiempo promedio de respuesta de 17,5 días y un indicador de oportunidad del 91,10%; lo anterior evidencia una mejora continua de la gestión de las PQRSD de acuerdo con las acciones implementadas, por cuanto existe un incremento de 0,41 puntos porcentuales en la oportunidad y una reducción de 0,6 días en el tiempo de respuesta. Así las cosas, se espera en el mes de enero de 2022, genera la evaluación de la vigencia para analizar el impacto de las acciones, establecer aquellas actividades que deben permanecer y cuáles se deben reformular.
En el mes de diciembre se hizo seguimiento a las áreas que tienen planes de mejoramiento formulados para la mejora del indicador de PQRSD. Se adjunta el excel con el seguimiento realizado.</t>
  </si>
  <si>
    <t>Durante el período se implementó CRM Dynamics, un sistema de gestión de relaciones con el cliente (CRM, del inglés Customer Relationship Management) completamente integrado, el cual da la posibilidad de crear y mantener una visión completa de los datos de clientes desde el primer contacto y demás momentos de verdad. Para el año 2021, la entidad priorizó, por su alto impacto, el desarrollo del módulo del procedimiento de Asistencia Técnica, para lo cual, bajo las reglas de negocio se creó el portal para la radicación de las solicitudes, en el cual el grupo de valor puede consultar el estado de su requerimiento y los avances que se hayan realizado al respecto. El sistema tiene una interoperabilidad  con el Sistema de Gestión de Documentos Electrónicos -SGDEA-, garantizando el acceso a información, oportuna, clara, completa y con trazabilidad, consistente en los diferentes canales y/o medios de interacción, fortaleciendo el diseño y la mejora de servicios que se prestan a los grupos de valor a los cuales va dirigido este servicio. En el marco de lo anterior, durante los días 20, 21 y 22 de diciembre se realizaron tres sesiones de capacitación, con una participación promedio de 80 servidores, sobre el uso del aplicativo. Se adjunta el excel con el seguimiento realizado.</t>
  </si>
  <si>
    <t>" En la página web se encuentra publicada la V9 del documento de caracterización de grupos de interés y de valor. El 25 de octubre de 2021, se solicitó, a través de comunicación interna No. 2021-IE-047492, colaboración a cada dependencia revisando la información de los grupos de valor a los que se dirigen los servicios de cada área para enriquecer la caracterización, lo anterior, de acuerdo con la metodología para la caracterización de las partes interesadas PM-GU-06.  El objetivo del ejercicio se fundamentó en que dependencia agregara la información de los grupos de valor que no estuvieran en el documento y que actualizaran las cifras de los públicos existentes. Asimismo, debían incluir las necesidades y expectativas que se han identificado para cada grupo en los distintos espacios de diálogo. En el mismo requerimiento se le solicitó a cada área enviar los instrumentos que se manejan para medir la satisfacción de sus partes interesadas.
De las 36 dependencias requeridas se obtuvo respuesta de 16. Con base en los insumos señalados se procederá con la actualización de los documentos que soportan la caracterización de partes interesadas y se publicará su nuevo versionamiento (No. 10)  con los cambios incorporados.
Adicional a lo anterior, en noviembre de 2021, como parte de la preparación del ejercicio de rendición de cuentas 2021 se le pidió a cada dependencia la relación de espacios de participación y de rendición de cuentas dirigidos a púbicos específicos de la entidad. Esa información sirvió de insumo para la audiencia pública y alimentar la información del portal Educación Rinde Cuentas. Se adjunta el consolidado de la información recopilada sobre espacios focalizados de rendición de cuentas."</t>
  </si>
  <si>
    <t>Realizar transferencia de conocimiento a través de diferentes metodologías, en las que se entreguen herramientas de apropiación e implementación de las diferentes políticas de cada una de las dimensiones de MIPG a las entidades adscritas y vinculadas.</t>
  </si>
  <si>
    <t>Realizar diez Cafés para Conversar e Inspirar, en los que toda la entidad se emocione, se informe, se conecte, reflexione y proponga nuevas y mejores maneras de trabajar, informar, cumplir y aportar.</t>
  </si>
  <si>
    <t>Cumplimiento</t>
  </si>
  <si>
    <t>Avances implementación Estrategia  - cuarto trimestre corte 31 de diciembre</t>
  </si>
  <si>
    <t>#</t>
  </si>
  <si>
    <t>Avance Trim-4</t>
  </si>
  <si>
    <t>Al inicio de la vigencia se realizó la actualización de los contactos del equipo de trabajo institucional de participación ciudadana y rendición de cuentas para la vigencia 2021.</t>
  </si>
  <si>
    <t>2a. Matriz Equipo participación ciudadana 2021
2b. Correo Jefe OAPF (febrero 2021)- Solicitud actualización datos equipo PCyRdC2021</t>
  </si>
  <si>
    <t xml:space="preserve">Durante la vigencia 2021 se realizaron 2 sesiones de capacitación dirigidas al equipo interinstitucional de PC y RdC, superándose la meta proyectada de 1 capacitación:
* En el mes de febrero se realizó la capacitación denominada "Participación ciudadana y apropiación de documento oficializados del SIG 2021" que tuvo como objetivo socializar y facilitar la comprensión de los procesos y procedimiento relacionados con la participación ciudadana. Así mismo, se presentó la Guía para el diseño de espacios de participación, se socializaron documentos nuevos oficializados en el SIG y se presentó el portal Educación rinde cuentas. A este encuentro asistieron servidores públicos del Ministerio y también funcionarios de las entidades adscritas y vinculadas del sector.
* En noviembre se realizó la sensibilización del Tip de Participación Ciudadana que incluyó aspectos relevantes y recomendaciones para la identificación del gasto público asociado a participación ciudadana, con el fin de realizar la marcación de recursos 2022 en los proyectos de inversión del Ministerio de Educación Nacional registrados ante el Banco de Proyectos del Departamento Nacional de Planeación (DNP), articulándose con el proceso de Planeación Estratégica 2022.
</t>
  </si>
  <si>
    <t>3a. Capacitación Plan Participación Ciudadana y RdC 2021 (febrero 2021)
3b. Listado asistencia capac Feb 2021
3c. Memoria capacitación PC Feb 2021
3d. Capacitación Focalización recursos inversión PC 2022 (noviembre 2021)
3e. Listado asistencia capac Nov 2021</t>
  </si>
  <si>
    <t>Durante la vigencia 2021, el Ministerio de Educación Nacional identificó, programó y publicó el listado de espacios realizados a través de las instancias de participación ciudadana, que incluyen las instancias de autoridad y las de Iniciativa Ciudadana. En el marco de esta identificación, se caracterizaron algunos aspectos relevantes de la instancia, como su categoría, frecuencia de realización, objeto y costos asociados, entre otros aspectos, que se encuentran relacionados en la Matriz de identificación.</t>
  </si>
  <si>
    <t>7a. Matriz excel Identificación Instancias Participación Ciudadana 2021</t>
  </si>
  <si>
    <t>Se viene adelantando la implementación de los espacios de participación definidos conforme al cronograma establecido. Al respecto, la OAPF realizó el monitoreo trimestral correspondiente al desarrollo de dichos espacios, de acuerdo con el instrumento definido.</t>
  </si>
  <si>
    <t>8 y 9a. Correo solicitud seguimiento a espacios e instancias para I, II, III, IV trimestre 2021
8 y 9 b. Matriz excel seguimiento a instancias de participación consolidado al 2021-IV
8 y 9 c. Evidencias de instancias cargadas en en canal de Participación ciudadana en Teams</t>
  </si>
  <si>
    <t xml:space="preserve">Durante la vigencia 2021, de manera trimestral se realiza el seguimiento a la implementación de la Estrategia de participación ciudadana, incluida como componente 6 del PAAC. </t>
  </si>
  <si>
    <t>Seguimientos PAAC Componente 6 Participación Ciudadana publicados en la página web institucional, menú Participa, submenú Plan de Participación Ciudadana y Rendición de Cuentas/ 2021 en el enlace: https://www.mineducacion.gov.co/portal/Participa/
Documento Informe Plan de Participación Ciudadana y Rendición de Cuentas 2021</t>
  </si>
  <si>
    <t>Al cierre de vigencia 2021 se consolidó el informe de la implementación, a través del cual se presenta el balance de las acciones realizadas durante la vigencia, los resultados de las evaluaciones y las acciones de mejora a implementarse en la vigencia 2022.</t>
  </si>
  <si>
    <t>Documento Informe de resultados del Plan de Participación Ciudadana y RdC 2021. Dicho documento se encuentra publicado en la página web institucional en el menú Participa, Submenú Plan de Participación Ciudadana y RdC - Vigencia 2021
https://www.mineducacion.gov.co/portal/Participa/</t>
  </si>
  <si>
    <t>Informe de auditoría al proceso de Planeación - Plan de Participación Ciudadana y Rendición de Cuentas</t>
  </si>
  <si>
    <t>Monitoreo 2021-IV Trim: 11/01/2022</t>
  </si>
  <si>
    <t>4. Matriz Esquema  de publicación de información publicado en la página web institucional en el enlace: https://www.mineducacion.gov.co/1759/articles-387565_recurso_5.pdf</t>
  </si>
  <si>
    <t xml:space="preserve">Durante la vigencia 2021, la Oficina Asesora de Comunicaciones ha divulgado más de 2mil comunicados externos entre los que se incluyen: notas publicadas en la sección prensa de la página web de Mineducación, las notas del boletín Mineducación en Medios, la atención a solicitudes de comunicación, la atención a medios por parte de voceros de la Entidad. Dentro de los temas más relevantes durante el cuarto trimestre están: Retorno a la presencialidad, Rendición de Cuentas, Infraestructura educativa, Obras pór impuestos, Educación financiera, Pruebas Saber, Generación E, entre otros. 
A nivel interno, se han divulgado más de 2.700 comunicados internos a través de canales como Intranet, correo electrónico institucional, carteleras electrónicas, programa Radio MEN. Durante el último trimestre, por temática sobresalen las siguientes campañas: estrategia +Seguros MENos Covid, Jueves de Pausas Activas saludables y efectivas, Café para conversar e Inspirar, Concurso Actitudes que engrandecen y Sistema Integrado de Gestión. </t>
  </si>
  <si>
    <t>Las piezas de comunicación generadas reposan en la página web institucional y la intranet del MEN y pueden ser consultadas a través de los enlaces:
https://www.mineducacion.gov.co/portal/#menu_principal
https://www.mineducacion.gov.co/portal/salaprensa/Noticias/
https://intranetmen.mineducacion.gov.co/Pages/Home.aspx</t>
  </si>
  <si>
    <t>La Oficina Asesora de Comunicaciones- OAC como responsable de la administración de la página web institucional y redes sociales institucionales, estuvo encargada durante la vigencia 2021 de la actualización de los contenidos institucionales en página web y de su respectiva publicación y divulgación de las piezas generadas, tanto en la página web como en las redes sociales Facebook, Twitter, YouTube, Instagram y Linkedin.
Asi mismo, acorde al cumplimiento de la normatividad de Transparencia y acceso a la información pública, durante la vigencia 2021 se trabajó conjuntamente entre la OAC, la Subdirección de Desarrollo Organizacional, la OAPF y otras dependencias del MEN, en la reorganización estructural y actualización de contenidos del Home de la página web institucional y especialmente en los menús Transparencia y Participa.
De otra parte, en el marco del compromiso de contar con un canal institucional para la interacción, diálogo y presentación de resultados a la ciudadanía se afianzó el Portal Educación Rinde Cuentas, presentando los avances en la gestión del Ministerio a lo largo de la vigencia, los cuales han surtido permanente actualización.</t>
  </si>
  <si>
    <r>
      <rPr>
        <sz val="11"/>
        <rFont val="Calibri"/>
        <family val="2"/>
        <scheme val="minor"/>
      </rPr>
      <t xml:space="preserve">Las piezas de comunicación se encuentran publicadas en la página web institucional y la intranet del MEN y pueden ser consultadas a través de los enlaces:
</t>
    </r>
    <r>
      <rPr>
        <u/>
        <sz val="11"/>
        <color theme="10"/>
        <rFont val="Calibri"/>
        <family val="2"/>
        <scheme val="minor"/>
      </rPr>
      <t>https://www.mineducacion.gov.co/portal/#menu_principal
https://www.mineducacion.gov.co/portal/salaprensa/Noticias/
https://intranetmen.mineducacion.gov.co/Pages/Home.aspx
https://educacionrindecuentas.mineducacion.gov.co/</t>
    </r>
  </si>
  <si>
    <t>Durante la vigencia 2021, el Ministerio de Educación Nacional identificó, programó y publicó los espacios de diálogo. Este proceso se realiza en 2 fases:
* Definición: realizada al inicio de la vigencia, y cuyo fin es el levantamiento del cronograma de espacios de diálogo que se implementarán durante la vigencia
* Monitoreo: realizado al corte de cada trimestre, a través del cual, las áreas reportan aspectos del desarrollo de estos espacios y consolidan los soportes que lo respaldan.
En todo caso, la Oficina Asesora de Comunicaciones -OAC apoya a las diferentes áreas de la Entidad en la divulgación de la información relacionada con los espacios de diálogo que ha realizado el Ministerio de Educación Nacional para dar a conocer los avances y retos de la cartera educativa. En ese sentido, cabe mencionar que los principales espacios desarrollados durante la vigencia, están asociados a los temas de: Foro Educativo, infraestructura escolar, gratuidad, retorno a la presencialidad, calendario escolar, reconocimientos estudiantes Saber 11, Generación E, auxilios educativos, proyecto transformación ICETEX, Gratuidad Educativa, diálogos con jóvenes, vacunación a docentes, especial día del maestro, entre otros.</t>
  </si>
  <si>
    <t>7a. Matriz excel seguimiento de espacios acumulado cuarto trimestre 2021
7b. Evidencias de espacios e instancias en equipo Teams
Notas de prensa sobre los eventos realizados publicadas en la sección Sala de Prensa de la página web del Ministerio, https://www.mineducacion.gov.co/portal/salaprensa/</t>
  </si>
  <si>
    <t xml:space="preserve">Publicar la información relacionada con a la gestión y espacios de participación del Ministerio e interactuar con los grupos de valor de forma permanente </t>
  </si>
  <si>
    <t>El portal denominado Educación Rinde Cuentas, lanzado por el MEN en la vigencia 2020, se constituye en el medio ideal definido para la presentación de avances, logros y resultados en materia de educación, como soporte a la página web institucional y como un componente esencial de articulación en el proceso de participación ciudadana y rendición de cuentas. Dicho canal se encuentra conformado por cuatro (4) menús, con la siguiente información:
* El menú superior denominado Espacios contiene los materiales diseñados y divulgados en el marco de las audiencias públicas de rendición de cuentas de las vigencias 2020 y 2021. En específico para la vigencia 2021, reposa en este menú a disposición y consulta ciudadana, la grabación de la sesión principal del evento, videos testimoniales de los avances- preparados por los líderes de estrategias educativas del MEN, de entidades adscritas y vinculadas, y grupos de valor beneficiados de las estrategias en educación, así como los documentos de Informe de Gestión 2021 y Plan Sectorial 2018-2022. 
* En el menú Avances se presentan los avances y logros representativos de las estrategias en educación tanto del Ministerio de Educación Nacional como de las Entidades Adscritas y vinculadas al sector, en coherencia con lo presentado en el Informe de Gestión 2021.
* El menú Grupos de Valor presenta un mensaje dedicado a los diferentes grupos de valor del MEN.
* El menú Participa contiene las acciones de participación realizadas en torno al evento de audiencia pública de rendición de cuentas. Para 2021, se cuenta con el consolidado de preguntas hechas por la ciudadanía antes y durante el evento de audiencia y las respuestas a estas preguntas; así mismo, contiene los resultados de los ejercicios de construcción participativa denominados Ideas para sumar a los futuros de la educación, Logros 2021 y retos 2022, y el copilado de Videos testimoniales realizados por ciudadanos, ejercicios que fueron dispuestos días antes del evento para consulta y participación ciudadana.</t>
  </si>
  <si>
    <r>
      <rPr>
        <sz val="11"/>
        <rFont val="Calibri"/>
        <family val="2"/>
        <scheme val="minor"/>
      </rPr>
      <t xml:space="preserve">Contenidos actualizados del Portal Educación Rinde Cuentas, con el siguiente enlace de consulta: </t>
    </r>
    <r>
      <rPr>
        <u/>
        <sz val="11"/>
        <color theme="10"/>
        <rFont val="Calibri"/>
        <family val="2"/>
        <scheme val="minor"/>
      </rPr>
      <t>https://educacionrindecuentas.mineducacion.gov.co/</t>
    </r>
  </si>
  <si>
    <t>Esta actividad reemplazó la actividad denominada: "Diseñar e implementar la App del Ministerio". En el marco del proceso para impulsar los canales y mecanismos de Participación Ciudadana y Rendición de Cuentas del MEN involucrando el uso de las tecnologías de información, durante la vigencia 2021 se ha avanzado con las siguientes acciones:
* Conforme a los lineamientos de Función Pública y Secretaría de la Transparencia, fueron desarrolladas mejoras de accesibilidad en la página web institucional y en específico a los menú Transparencia y Participa, facilitando la consulta por parte de los grupos de valor; de igual manera, se creó una versión optimizada de la página web la cual permite disponer la misma visualización del PC en los dispositivos móviles.
* El Foro Educativo Nacional 2021 desarrollado en el mes de octubre de 2021 como uno de los espacios de diálogo más importantes y reconocidos del MEN, contó con una Sala Principal, Foros y diferentes tipos de encuentros orientados a los grupos de valor- bajo registro previo, y divulgación en las redes sociales, que permitieron el acceso y promoción de la participación ciudadana a través de las diferentes redes de la Entidad.
* El evento de audiencia pública de rendición de cuentas 2021 fue un espacio de diálogo abierto que contó con una participación de cerca de más de 14mil visualizaciones y más de 4600 interacciones a través de la página web, el Portal Educación RindeCuentas y las redes sociales de las entidades del sector, que permitió la interacción entre la ciudadanía y las entidades del sector. Este proceso tuvo un componente de entrega de resultados en el que las Entidades presentaron la gestión institucional y ejercicios de participación abiertos a la ciudadanía que facilitaron la consulta, la opinión, testimonios y sondeo de percepción. 
* Así mismo, durante el tercer trimestre de 2021 fue desarrollado el espacio denominado Conversatorio en Participación Ciudadana y negociación Colectiva, dirigido a grupos internos del MEN, en donde se promovieron los mecanismos de participación ciudadana a este grupo de valor.
* De otra parte, el espacio denominado Café para Conversar realizado el 02 de noviembre y que contó con la participación de más de 800 servidores de la Entidad, fue orientado a sensibilizar a grupos de valor internos en temas de Transparencia, Participación y Control Social.
* Por último, se construyeron piezas de comunicación para la promoción de los canales y mecanismos de participación ciudadana y rendición de cuentas.
Cabe anotar que conforme al ejercicio de grupo focal con usuarios del MEN realizado al final de la vigencia 2020, actualmente se cuenta con el insumo de retroalimentación de los usuarios sobre aspectos como temas de interés y forma de lectura de la información.</t>
  </si>
  <si>
    <t xml:space="preserve">12a. Oficios sol y respuesta ajuste nombre actividad PC 2021
12b. Nota de prensa interna promocion Portal Educación Rinde Cuentas
12c. Nota de prensa externa promoción mecanismos de participación ciudadana MEN, publicada en la página web institucional en el enlace: https://www.mineducacion.gov.co/portal/salaprensa/Noticias/408516:El-Ministerio-de-Educacion-pone-a-disposicion-de-toda-la-ciudadania-la-informacion-de-los-espacios-de-participacion-que-tiene-dispuestos-para-hacer-equipo-alrededor-de-los-temas-clave-de-la-agenda-educativa
12d. Pantallazo promocion Menú Participa en Facebook
12e. Nota de prensa interna invitacion conversatorio participación ciudadana
12f. Informe grupo focal PC 
Enlaces a la página web institucional
Home: https://www.mineducacion.gov.co/portal/#menu_principal
Menú Transparencia: https://www.mineducacion.gov.co/portal/atencion-al-ciudadano/Transparencia-y-acceso-a-informacion-publica/349495:Transparencia-y-acceso-a-informacion-publica
Menú Participa: https://www.mineducacion.gov.co/portal/Participa/
Portal Educación Rinde Cuentas: https://educacionrindecuentas.mineducacion.gov.co/
Acceso al Foro Educativo Nacional 2021: https://eventos.colombiaaprende.edu.co/
</t>
  </si>
  <si>
    <t>La Audiencia Pública de Rendición de Cuentas del Ministerio de Educación Nacional 2021  fue realizada el viernes 3 de diciembre de 2021. La preparación, planificación y convocatoria  fue encabezada por la Subdirección de Desarrollo Organizacional según los lineamientos del despacho de la Ministra y apoyada por la Oficina Asesora de Planeación y Finanzas, la Oficina Asesora de Comunicaciones y los despachos de los Viceministerios. El desarrollo de la audiencia estuvo liderado por la Ministra y se llevó a cabo de manera virtual con transmisión en vivo a través de las redes sociales del Ministerio, según la agenda definida y que atendía los temas de interés de los distintos grupos de valor y actores del sector educativo. Se cubrió la gestión adelantada con enfoque integral, se presentaron los logros y avances frente a las estrategias y metas contempladas  en el "Pacto por la Equidad, Pacto por la Educación Plan Sectorial 2018 – 2022". Se contó con la participación de los viceministros, el secretario general, directivos de entidades adscritas y vinculadas, y diversas voces del sector. Se incluyó un un espacio de interacción por medio del micrositio Portal Rinde Cuentas. 
Se cuenta con el informe de la Audiencia que relata la preparación, ejecución y evaluación del evento para su publicación en la página web institucional.</t>
  </si>
  <si>
    <t>Portal educación rinde cuentas: https://educacionrindecuentas.mineducacion.gov.co/
Informe de rendición de cuentas 2021: https://www.mineducacion.gov.co/1759/articles-385377_recurso_20.pdf
13. Documento Informe audiencia pública 2021: será publicado en los términos establecidos.</t>
  </si>
  <si>
    <t>En el marco de las acciones de sensibilización a los grupos de valor, durante la vigencia 2021 se realizaron diferentes piezas de comunicación interna y externa para promover los mecanismos y canales de participación ciudadana. Así mismo se estructuró y actualizó el menú Participa, el cual permite acceder a las temáticas orientadas a la implementación de la política y se realizaron 3 sensibilizaciones orientadas a fortalecer conocimiento en temas de participación dirigidas a público interno del MEN.</t>
  </si>
  <si>
    <t>Nota prensa: https://www.mineducacion.gov.co/portal/salaprensa/Noticias/408516:El-Ministerio-de-Educacion-pone-a-disposicion-de-toda-la-ciudadania-la-informacion-de-los-espacios-de-participacion-que-tiene-dispuestos-para-hacer-equipo-alrededor-de-los-temas-clave-de-la-agenda-educativa</t>
  </si>
  <si>
    <t xml:space="preserve">Se consolidó el informe de resultados de implementación de la Estrategia de Rendición de Cuentas de acuerdo con las actividades desarrolladas a lo largo de la vigencia. Estas responden a los elementos de información, dialogo y responsabilidad, y a las metas/productos establecidos.  </t>
  </si>
  <si>
    <t>En cumplimiento de lo establecido en el artículo 208 de la Constitución Política y la Ley 1712 de 2014, (Ley de Transparencia y Acceso a la Información Pública), se preparó y publicó el Informe de Gestión 2020-2021 al Congreso de la República, el cual se encuentra en el enlace https://www.mineducacion.gov.co/portal/micrositios-institucionales/Modelo-Integrado-de-Planeacion-y-Gestion/385377 y se puede descargar desde: https://www.mineducacion.gov.co/1759/articles-385377_recurso_19.pdf</t>
  </si>
  <si>
    <t>Enlace de publicación: https://www.mineducacion.gov.co/portal/micrositios-institucionales/Modelo-Integrado-de-Planeacion-y-Gestion/385377
Descargue el informe en: https://www.mineducacion.gov.co/1759/articles-385377_recurso_19.pdf</t>
  </si>
  <si>
    <t xml:space="preserve">Se cuenta con el documento Informe de Gestión 2021, base del ejercicio de la audiencia de rendición de cuentas realizado el 3 de diciembre de 2021. En la elaboriación de dicho documento participan las dependencias del MEN y contiene los avances y logros de las estrategias y metas contempladas  en el "Pacto por la Equidad, Pacto por la Educación Plan Sectorial 2018 – 2022" del PND y en otros instrumentos de planeación. Es objeto de actualización y nueva publicación dentro de los términos establecidos. 	
	</t>
  </si>
  <si>
    <t>Documento Informe de Gestión 2021, disponible en: https://www.mineducacion.gov.co/1759/articles-385377_recurso_20.pdf</t>
  </si>
  <si>
    <t>Como parte del proceso continuo de actualización del Portal Educación Rinde Cuentas, como canal de interacción con la ciudadanía y grupos de valor, para la presentación de resultados, se avanza en la actualización de contenidos, acorde con los avances que presentados en la gestión institucional. La última actualización corresponde a los avances y logros presentados en el marco de la Audiencia Pública de Rendición de Cuentas 2021.</t>
  </si>
  <si>
    <t>Portal educación rinde cuentas: https://educacionrindecuentas.mineducacion.gov.co/
Documento Informe Actualización Portal Educación Rinde Cuentas</t>
  </si>
  <si>
    <t>Los indicadores e información estadística sectorial de la vigencia 2020 fue publicada en el portal de datos abiertos, en la fecha establecida en el calendario de publicación de información, tanto los datos preliminares, como los definitivos.
A la información estadística sectorial se puede aceder a través del siguiente enlace https://www.mineducacion.gov.co/portal/micrositios-institucionales/Modelo-Integrado-de-Planeacion-y-Gestion/Datos-abiertos/349303:Datos-Abiertos</t>
  </si>
  <si>
    <t xml:space="preserve">Al corte de diciembre de 2021, se ha dado cumplimiento de manera oportuna, a los establecido en los anexos o documentos técnicos, los cuales hacen parte de los Acuerdo/Convenios de intercambio de información suscritos por el MEN con entidades públicas. Esta información se encuentra cargada en los ftp dispuestos por las entidades para tal fin. </t>
  </si>
  <si>
    <t xml:space="preserve">Durante la vigencia 2021 se realizaron las siguientes acciones relacionadas con la implementación de la fase II de la estrategia REPORTATE: i) Se realizó el cargue y actualización de los indicadores creados en la fase I, acorde con su periodicidad para la vigencia 2021. ii) Se incluyeron nuevos cambios en visualización de información para incorporar cifras 2021. </t>
  </si>
  <si>
    <t>El seguimiento al mapa de riesgo de corrupción,se reporta los 10 primeros días hábiles de los meses de mayo y septiembre de 2020 y enero de 2021, de acuerdo con lo anterior se realizó el último seguimiento conforme a lo programado</t>
  </si>
  <si>
    <t>De acuerdo al  programa de auditoria vigencia 2021 se ejecuto la auditoria especial de Plan de Participación Ciudadana y Rendición de Cuentas, el cual tuvo como objetivo: "Evaluar de manera independiente y objetiva el Plan de Participación Ciudadana y Rendición de cuentas del Ministerio de Educación Nacional, con el fin de identificar oportunidades de mejora que contribuyan al cumplimiento de la misión y objetivos institucionales de manera eficiente y eficaz".</t>
  </si>
  <si>
    <t>De acuerdo al  programa de auditoria vigencia 2021, se ejecuto la auditoria especial al Plan de Participación Ciudadana y Rendición de Cuentas, el cual tuvo como objetivo: "Evaluar de manera independiente y objetiva el Plan de Participación Ciudadana y Rendición de cuentas del Ministerio de Educación Nacional, con el fin de identificar oportunidades de mejora que contribuyan al cumplimiento de la misión y objetivos institucionales de manera eficiente y eficaz".</t>
  </si>
  <si>
    <t>Se realizó auditoria  especial al plan de participación ciudadana y rendición de cuentas de la vigencia y se presentarón los respectivos resultados: 
Se evidencia publicado en la página web: https://www.mineducacion.gov.co/portal/micrositios-institucionales/Modelo-Integrado-de-Planeacion-y-Gestion/387177:</t>
  </si>
  <si>
    <t>Durante el III cuatrimestre se llevaron a cabo las siguientes acciones:
•	Se culmino por parte de los servidores y contratistas la realización de los cursos de la escuela corporativa en el 2021, un total de 964 inscritos, 849 egresados dando un cumplimiento del 88% de participación del curso de gestión de la transparencia.
•	Dentro del proceso de Gestión del Talento Humano, específicamente en el procedimiento TH-PR-21 - Vinculación del Talento Humano se tiene previsto que dentro de los documentos recibidos en los casos de vinculación para los cargos se debe verificar que se encuentre el formato de Declaración de Conflicto de Intereses aparente o potencial, identificado con el código TH-FT-42 diligenciado y firmado.
•	TH-FT-42 Formato - Declaración de conflicto de intereses aparente o potencial
TH-FT-43 Formato - Declaración de conflicto de intereses real
TH-FT-45 Formato consolidación y seguimiento reportes conflictos de interés MEN
TH-GU-03 Guía de conflictos de interés
TH-PT-01 Protocolo para la gestión de conflictos de interés
•	Con el objetivo de fortalecer los mecanismos de lucha contra la corrupción y garantizar la gestión de denuncias dentro de los términos de ley, se contó con la última versión del protocolo RITA del Ministerio de Educación Nacional dando cumplimiento al pacto por transparencia y la integridad firmado  en el 2020.</t>
  </si>
  <si>
    <r>
      <t xml:space="preserve">Durante el III cuatrimestre se llevaron a cabo los siguientes eventos a nivel institucional y sectorial:
•	</t>
    </r>
    <r>
      <rPr>
        <b/>
        <sz val="16"/>
        <color rgb="FF0D0D0D"/>
        <rFont val="Arial"/>
        <family val="2"/>
      </rPr>
      <t>Comité Sectorial de Gestión y Desempeño</t>
    </r>
    <r>
      <rPr>
        <sz val="16"/>
        <color rgb="FF0D0D0D"/>
        <rFont val="Arial"/>
        <family val="2"/>
      </rPr>
      <t xml:space="preserve"> realizado el 09 de septiembre de 2021 en el cual se presentaron los avances del plan de acción sectorial del semestre, los temas y las fechas del plan padrino implementado por las EAV, así como la presentación de las propuestas del encuentro naranja y del encuentro deportivo.
•	</t>
    </r>
    <r>
      <rPr>
        <b/>
        <sz val="16"/>
        <color rgb="FF0D0D0D"/>
        <rFont val="Arial"/>
        <family val="2"/>
      </rPr>
      <t>Encuentro naranja del sector educación</t>
    </r>
    <r>
      <rPr>
        <sz val="16"/>
        <color rgb="FF0D0D0D"/>
        <rFont val="Arial"/>
        <family val="2"/>
      </rPr>
      <t xml:space="preserve"> “Crea talento, crea Colombia” encuentro realizado a través de plataforma virtual el día 03 de diciembre 2021, cuyo propósito fue reconocer el talento creativo de los servidores del MEN y de las entidades adscritas y vinculadas para la creación de valor simbólico alrededor de los valores del código de integridad del servidor público a través de productos tangibles , contenidos digitales , servicios y experiencias, que fortalezcan el sentido de la identidad y cultura organizacional.
•	</t>
    </r>
    <r>
      <rPr>
        <b/>
        <sz val="16"/>
        <color rgb="FF0D0D0D"/>
        <rFont val="Arial"/>
        <family val="2"/>
      </rPr>
      <t>II Encuentro deportivo del sector Educación:</t>
    </r>
    <r>
      <rPr>
        <sz val="16"/>
        <color rgb="FF0D0D0D"/>
        <rFont val="Arial"/>
        <family val="2"/>
      </rPr>
      <t xml:space="preserve"> encuentro realizado los días 28 al 30 de noviembre en la isla de San Andrés y Providencia en la sede de una de las entidades adscritas INFOTEP SAI como reconocimiento por presentar mejora en los resultados del IDI 2019 y 2020 y como una manera de apoyar la reactivación económica después de la crisis generada por el COVID 19 y las perdidas materiales causadas por el huracán IOTA. El objetivo del encuentro fue fortalecer el ecosistema sectorial, la cultura de la mejora continua, la integridad, la transparencia y la innovación para impulsar el desempeño personal e institucional.
</t>
    </r>
  </si>
  <si>
    <r>
      <t xml:space="preserve"> Durante el III cuatrimestre y por disponibilidad de agenda de la Sra. Ministra se realizó un total de 7 siete Cafés para conversar e inspirar. Las presentaciones, documentos y videos se encuentran disponibles en el micrositio de la intranet Café para Conversar e Inspirar con la Ministra
</t>
    </r>
    <r>
      <rPr>
        <u/>
        <sz val="16"/>
        <color theme="8"/>
        <rFont val="Arial"/>
        <family val="2"/>
      </rPr>
      <t>https://intranetmen.mineducacion.gov.co/comunidades/sdo/CafeConLaMinistra/Paginas/default.aspx</t>
    </r>
  </si>
  <si>
    <t xml:space="preserve">
1. En comitè Institucional de Gestiòn y desempeño del 6 de octubre de 2021, se presentò el  estado de avance del diligenciamiento de los autodiagnósticos en el módulo MIPG del SIG
2. Del 3 al 12 de noviembre se realizaron comitès institucionales de gestiòn y desempeño, en los cuales se les hizo seguimiento a las estrategias de apalancamiento.
3. En la plataforma SIG, el modùlo de MIPG, se puede consultar el avance a las estrategias de apalancamiento, los autodiagnósticos y el plan de cierre de brechas de brechas 
4.Guías de Políticas del Modelo Integrado de Planeación y Gestión, se actualizaron y publicaron en el link de transparencia.  Numeral 1.9. Procedimientos que se siguen para tomar decisiones en las diferentes áreas.</t>
  </si>
  <si>
    <r>
      <rPr>
        <b/>
        <sz val="36"/>
        <rFont val="Arial"/>
        <family val="2"/>
      </rPr>
      <t>Subdirección de Talento Humano</t>
    </r>
    <r>
      <rPr>
        <sz val="36"/>
        <rFont val="Arial"/>
        <family val="2"/>
      </rPr>
      <t xml:space="preserve">
Subdirección de Contratación</t>
    </r>
  </si>
  <si>
    <t xml:space="preserve">Se reportaron los datos de operación de los tramites y de la OPA publicados en el SUIT con corte a noviembre de 2021, los datos del mes de diciembre se reciben por parte de las àreas los cinco primeros dias hàbiles del mes de enero
Adicionalmente, con el propósito impulsar el fortalecimiento de las áreas que tienen a
cargo los trámites del MEN se llevaron a cabo los talleres denominadas "El Valor de una Promesa" con el objetivo de Sensibilizar a los profesionales que hacen realidad los tràmites de la entidad sobre la importancia que tiene cada acción para garantizar experiencias memorables para los ciudadanos y  grupos de valor, a partir de estos talleres en conjunto con las areas se pudo plantear la estrategia de tràmites para la vigencia 2022
</t>
  </si>
  <si>
    <r>
      <t xml:space="preserve">Se realizò la actualización y la publicación de las guías para la implementación de las políticas de gestión y desempeño en el link de transparencia numeral:  1.9. Procedimientos que se siguen para tomar decisiones en las diferentes áreas ,  
</t>
    </r>
    <r>
      <rPr>
        <u/>
        <sz val="36"/>
        <color theme="4"/>
        <rFont val="Arial"/>
        <family val="2"/>
      </rPr>
      <t xml:space="preserve">
https://sig.mineducacion.gov.co/index.php?op=2&amp;sop=2.14.3.1&amp;proceso=354&amp;opcion_regreso=0</t>
    </r>
  </si>
  <si>
    <t xml:space="preserve">A diciembre 31 de 2021, se cuenta con la siguiente documentaciòn que da cumplimiento a requisitos del modelo centrado en la transparencia y la prevención de la corrupción, incluido el soborno:
1. Manual del SGAS MEN Rev.2 (Word).
2. Políticas Antisoborno MEN (Síntesis) (Word).
3. Análisis Contexto Externo MEN (Word).
4. Análisis PESTEL MEN 2021 - Cualitativo (Excel).
5. Propuesta Ajustes Guía de Administración del riesgo (Word).
6. Guía para la elaboración del Mapa de Riesgos de Corrupción (Word).
7. Informe de Levantamiento de Riesgos y controles Antisoborno (Word).
8. Guía taller Matriz de riesgos corrupción y soborno (Power Point).
9. Matriz Antisoborno consolidada MEN: Cada proceso o trámite cuenta con su hoja independiente dentro del documento (Excel).
9.1. Instrumento mapa de riesgos corrupción-soborno (Excel).
9.2. Matriz Corrupción y soborno MEN CONTRATACIÓN (Excel).
9.3. Matriz Corrupción y soborno MEN GESTIÓN DE SERVICIOS TIC (Excel).
9.4. Matriz Corrupción y soborno MEN GESTIÓN FINANCIERA (Excel).
9.5. Matriz Corrupción y soborno MEN TALENTO HUMANO (Excel).
9.6. Matriz riesgos de corrupción soborno – Evaluación y Asuntos Disciplinarios V1 (Excel).
9.7. Matriz riesgos de corrupción soborno – Trámite Subdirección de Inspección y vigilancia V1 (Excel).
9.8. Matriz riesgos de corrupción soborno – Trámites Subdirección de Aseguramiento de la Calidad V3 (Excel).
9.9. Matriz riesgos de corrupción soborno - Trámite Dirección de la Calidad EPBM V1 (Excel).
9.10. Matriz riesgos de corrupción soborno Trámite Servicio al Ciudadano V1 (Excel).
10. Liderazgo Roles y responsabilidad SGAS MEN (Word).
11. Guía de implementación política antisoborno (Word).
12. Plan de Capacitación y Concientización (Word).
13. Propuesta Presentación Socialización SGAS – MEN (Power Point).
14. Estrategia de comunicaciones para el SGAS – MEN (Word).
15. Procedimiento Debida Diligencia MEN V1 (Word).
16. Ajuste Compromiso de Probidad CN-FT-85_V3 (Word).
17. Política de regalos, hospitalidad, donaciones y beneficios similares (Word).
18. Protocolo RITA (Word).
19. Pautas Técnicas para implementar canales de denuncias antisoborno (Word).
20. Guía Banderas Rojas MEN (Word).
21. Instrumento Banderas Rojas Contratación (Excel).
22. Instrumento Banderas Rojas G. Financiera (Excel).
23. Instrumento Banderas Rojas Talento Humano (Excel).
24. Instrumento Banderas Rojas Trámites (Excel).
25. Ajuste al Procedimiento Auditoría Interna EAD-PR-01_V4 (Word).
26. Auditoria al sistema EAD-FT-06 V3 - Agenda de Auditoría (Excel).
27. Ajuste Formato Lista de Verificación EAD-FT-03 V3 (Excel).
28. Ajuste al Procedimiento Revisión por la dirección PM-PR-04_V6 (Word).
29. Cambios propuestos en los documentos (Word).
30. Ajuste a formato estudio previo a la contratación CN-FT-83_V7 (Word).
31. Ajuste Lista Chequeo Recepción Documentos CN-FT-18_V8 (Word).
32. Ajuste Formato Anexo Clausulado General CN-FT-81_V4 (Word).
33. Ajuste Formato Proyecto pliego condiciones CN-FT-05_V4 (Word).
34. Ajuste Formato Estudio Previo CN-FT-01_V10 (Word).
35. Formato de Identificación de los Trámites (2) (Excel).
36. Matriz de correlación de procesos del SGAS MEN vs Requisitos de la norma internacional ISO 37001:2016 (Excel).
37. Diagnóstico de cierre de brechas SGAS 37001 (Excel).
38. Diagnóstico Consultor Senior SGAS – MEN (Excel).
39. Declaración de Aplicabilidad (SOA) SGAS – MEN (Power Point).
40. Mapa de Aseguramiento MEN – (Excel).
41. Propuesta Temáticas Clave Capacitación Ministra de Educación Nacional (Power Point).
</t>
  </si>
  <si>
    <t>Se cuenta con la cuarta  versión del protocolo de RITA,  fue ajustado por la firma consultora como producto de la consultoría que tenia por objeto "DISEÑAR   E   IMPLEMENTAR   LAS   ESTRATEGIAS   DE   INTERVENCIÓN   QUE PERMITAN LA MEJORA DE LOS COMPONENTES CRÍTICOS DE LOS PROCESOS PRIORIZADOS, QUE   INCORPOREN   LAS   METODOLOGÍAS   DE   GESTIÓN   DE CAMBIO", dicho protocolo fue revisado por la SDO en el mes de diciembre de 2021, està pendiente de pasarlo a comitè insitucional para la respectiva aprobaciòn para publicar en el SIG y socializar al interior del 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</si>
</sst>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67" x14ac:knownFonts="1">
    <font>
      <sz val="11"/>
      <color theme="1"/>
      <name val="Calibri"/>
      <family val="2"/>
      <scheme val="minor"/>
    </font>
    <font>
      <sz val="11"/>
      <color theme="1"/>
      <name val="Calibri"/>
      <family val="2"/>
      <scheme val="minor"/>
    </font>
    <font>
      <sz val="10"/>
      <color theme="1"/>
      <name val="Arial"/>
      <family val="2"/>
    </font>
    <font>
      <sz val="11"/>
      <color theme="1"/>
      <name val="Arial"/>
      <family val="2"/>
    </font>
    <font>
      <b/>
      <sz val="11"/>
      <color theme="1"/>
      <name val="Arial"/>
      <family val="2"/>
    </font>
    <font>
      <sz val="11"/>
      <name val="Arial"/>
      <family val="2"/>
    </font>
    <font>
      <b/>
      <sz val="12"/>
      <color theme="0"/>
      <name val="Arial"/>
      <family val="2"/>
    </font>
    <font>
      <b/>
      <sz val="12"/>
      <color theme="1"/>
      <name val="Arial"/>
      <family val="2"/>
    </font>
    <font>
      <sz val="10"/>
      <name val="Arial"/>
      <family val="2"/>
    </font>
    <font>
      <sz val="12"/>
      <color theme="1"/>
      <name val="Calibri"/>
      <family val="2"/>
      <scheme val="minor"/>
    </font>
    <font>
      <b/>
      <sz val="11"/>
      <color theme="0"/>
      <name val="Arial"/>
      <family val="2"/>
    </font>
    <font>
      <b/>
      <sz val="9"/>
      <color theme="0"/>
      <name val="Arial"/>
      <family val="2"/>
    </font>
    <font>
      <b/>
      <sz val="10"/>
      <color theme="0"/>
      <name val="Arial"/>
      <family val="2"/>
    </font>
    <font>
      <sz val="18"/>
      <color theme="1"/>
      <name val="Calibri"/>
      <family val="2"/>
      <scheme val="minor"/>
    </font>
    <font>
      <b/>
      <sz val="16"/>
      <color theme="1"/>
      <name val="Arial"/>
      <family val="2"/>
    </font>
    <font>
      <sz val="10"/>
      <color theme="1"/>
      <name val="Calibri"/>
      <family val="2"/>
      <scheme val="minor"/>
    </font>
    <font>
      <sz val="18"/>
      <name val="Calibri"/>
      <family val="2"/>
      <scheme val="minor"/>
    </font>
    <font>
      <b/>
      <sz val="36"/>
      <color theme="1"/>
      <name val="Arial"/>
      <family val="2"/>
    </font>
    <font>
      <b/>
      <sz val="22"/>
      <color theme="1" tint="4.9989318521683403E-2"/>
      <name val="Arial"/>
      <family val="2"/>
    </font>
    <font>
      <sz val="10"/>
      <color theme="1" tint="4.9989318521683403E-2"/>
      <name val="Arial"/>
      <family val="2"/>
    </font>
    <font>
      <b/>
      <sz val="14"/>
      <name val="Arial"/>
      <family val="2"/>
    </font>
    <font>
      <b/>
      <sz val="16"/>
      <name val="Arial"/>
      <family val="2"/>
    </font>
    <font>
      <sz val="16"/>
      <color theme="1" tint="4.9989318521683403E-2"/>
      <name val="Arial"/>
      <family val="2"/>
    </font>
    <font>
      <sz val="14"/>
      <color theme="1"/>
      <name val="Arial"/>
      <family val="2"/>
    </font>
    <font>
      <b/>
      <sz val="12"/>
      <name val="Arial"/>
      <family val="2"/>
    </font>
    <font>
      <sz val="11"/>
      <name val="Calibri"/>
      <family val="2"/>
      <scheme val="minor"/>
    </font>
    <font>
      <b/>
      <sz val="18"/>
      <color theme="1"/>
      <name val="Calibri"/>
      <family val="2"/>
      <scheme val="minor"/>
    </font>
    <font>
      <b/>
      <sz val="18"/>
      <name val="Arial"/>
      <family val="2"/>
    </font>
    <font>
      <b/>
      <sz val="10"/>
      <color theme="1" tint="4.9989318521683403E-2"/>
      <name val="Arial"/>
      <family val="2"/>
    </font>
    <font>
      <u/>
      <sz val="11"/>
      <color theme="10"/>
      <name val="Calibri"/>
      <family val="2"/>
      <scheme val="minor"/>
    </font>
    <font>
      <b/>
      <sz val="24"/>
      <color theme="1"/>
      <name val="Calibri"/>
      <family val="2"/>
      <scheme val="minor"/>
    </font>
    <font>
      <b/>
      <sz val="16"/>
      <color theme="0"/>
      <name val="Arial"/>
      <family val="2"/>
    </font>
    <font>
      <sz val="22"/>
      <color theme="1"/>
      <name val="Arial"/>
      <family val="2"/>
    </font>
    <font>
      <b/>
      <sz val="14"/>
      <color theme="0"/>
      <name val="Arial"/>
      <family val="2"/>
    </font>
    <font>
      <sz val="36"/>
      <color theme="1"/>
      <name val="Arial"/>
      <family val="2"/>
    </font>
    <font>
      <sz val="24"/>
      <color theme="1"/>
      <name val="Arial"/>
      <family val="2"/>
    </font>
    <font>
      <sz val="16"/>
      <name val="Arial"/>
      <family val="2"/>
    </font>
    <font>
      <sz val="16"/>
      <color theme="1"/>
      <name val="Arial"/>
      <family val="2"/>
    </font>
    <font>
      <sz val="24"/>
      <name val="Arial"/>
      <family val="2"/>
    </font>
    <font>
      <sz val="8"/>
      <name val="Calibri"/>
      <family val="2"/>
      <scheme val="minor"/>
    </font>
    <font>
      <b/>
      <sz val="16"/>
      <color theme="1" tint="4.9989318521683403E-2"/>
      <name val="Arial"/>
      <family val="2"/>
    </font>
    <font>
      <b/>
      <sz val="48"/>
      <name val="Arial"/>
      <family val="2"/>
    </font>
    <font>
      <b/>
      <sz val="48"/>
      <color theme="1"/>
      <name val="Arial"/>
      <family val="2"/>
    </font>
    <font>
      <b/>
      <sz val="11"/>
      <color theme="1"/>
      <name val="Calibri"/>
      <family val="2"/>
      <scheme val="minor"/>
    </font>
    <font>
      <sz val="11"/>
      <color rgb="FFFF0000"/>
      <name val="Arial"/>
      <family val="2"/>
    </font>
    <font>
      <sz val="12"/>
      <color theme="1" tint="4.9989318521683403E-2"/>
      <name val="Arial"/>
      <family val="2"/>
    </font>
    <font>
      <sz val="14"/>
      <color theme="1" tint="4.9989318521683403E-2"/>
      <name val="Arial"/>
      <family val="2"/>
    </font>
    <font>
      <b/>
      <sz val="48"/>
      <color theme="0"/>
      <name val="Arial"/>
      <family val="2"/>
    </font>
    <font>
      <sz val="36"/>
      <name val="Arial"/>
      <family val="2"/>
    </font>
    <font>
      <sz val="36"/>
      <name val="Calibri"/>
      <family val="2"/>
      <scheme val="minor"/>
    </font>
    <font>
      <b/>
      <sz val="26"/>
      <color theme="1"/>
      <name val="Arial"/>
      <family val="2"/>
    </font>
    <font>
      <b/>
      <sz val="26"/>
      <name val="Arial"/>
      <family val="2"/>
    </font>
    <font>
      <b/>
      <sz val="28"/>
      <color theme="1" tint="4.9989318521683403E-2"/>
      <name val="Arial"/>
      <family val="2"/>
    </font>
    <font>
      <b/>
      <sz val="36"/>
      <color theme="1" tint="4.9989318521683403E-2"/>
      <name val="Arial"/>
      <family val="2"/>
    </font>
    <font>
      <b/>
      <sz val="36"/>
      <name val="Arial"/>
      <family val="2"/>
    </font>
    <font>
      <sz val="36"/>
      <color theme="1" tint="4.9989318521683403E-2"/>
      <name val="Arial"/>
      <family val="2"/>
    </font>
    <font>
      <b/>
      <sz val="26"/>
      <color rgb="FF000000"/>
      <name val="Arial"/>
      <family val="2"/>
    </font>
    <font>
      <sz val="48"/>
      <color theme="1" tint="4.9989318521683403E-2"/>
      <name val="Arial"/>
      <family val="2"/>
    </font>
    <font>
      <sz val="16"/>
      <color rgb="FF0D0D0D"/>
      <name val="Arial"/>
      <family val="2"/>
    </font>
    <font>
      <b/>
      <sz val="16"/>
      <color rgb="FF0D0D0D"/>
      <name val="Arial"/>
      <family val="2"/>
    </font>
    <font>
      <b/>
      <sz val="18"/>
      <color theme="1"/>
      <name val="Arial"/>
      <family val="2"/>
    </font>
    <font>
      <b/>
      <sz val="10"/>
      <color theme="1"/>
      <name val="Arial"/>
      <family val="2"/>
    </font>
    <font>
      <sz val="10"/>
      <color rgb="FF000000"/>
      <name val="Arial"/>
      <family val="2"/>
    </font>
    <font>
      <sz val="48"/>
      <color rgb="FFFF0000"/>
      <name val="Arial"/>
      <family val="2"/>
    </font>
    <font>
      <u/>
      <sz val="16"/>
      <color theme="8"/>
      <name val="Arial"/>
      <family val="2"/>
    </font>
    <font>
      <u/>
      <sz val="36"/>
      <color theme="4"/>
      <name val="Arial"/>
      <family val="2"/>
    </font>
    <font>
      <sz val="48"/>
      <name val="Arial"/>
      <family val="2"/>
    </font>
  </fonts>
  <fills count="1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rgb="FFFFFFFF"/>
        <bgColor rgb="FF000000"/>
      </patternFill>
    </fill>
    <fill>
      <patternFill patternType="solid">
        <fgColor rgb="FF002060"/>
        <bgColor rgb="FF95B3D7"/>
      </patternFill>
    </fill>
    <fill>
      <patternFill patternType="solid">
        <fgColor theme="0"/>
        <bgColor rgb="FF95B3D7"/>
      </patternFill>
    </fill>
    <fill>
      <patternFill patternType="solid">
        <fgColor theme="0"/>
        <bgColor rgb="FF000000"/>
      </patternFill>
    </fill>
    <fill>
      <patternFill patternType="solid">
        <fgColor rgb="FF002060"/>
        <bgColor rgb="FF000000"/>
      </patternFill>
    </fill>
    <fill>
      <patternFill patternType="solid">
        <fgColor theme="4"/>
        <bgColor indexed="64"/>
      </patternFill>
    </fill>
    <fill>
      <patternFill patternType="solid">
        <fgColor theme="7" tint="0.79998168889431442"/>
        <bgColor indexed="64"/>
      </patternFill>
    </fill>
    <fill>
      <patternFill patternType="solid">
        <fgColor theme="6"/>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theme="0"/>
      </left>
      <right style="thin">
        <color theme="0"/>
      </right>
      <top style="thin">
        <color theme="0"/>
      </top>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right/>
      <top/>
      <bottom style="medium">
        <color theme="0"/>
      </bottom>
      <diagonal/>
    </border>
    <border>
      <left style="thin">
        <color theme="0"/>
      </left>
      <right style="thin">
        <color theme="0"/>
      </right>
      <top style="medium">
        <color theme="0"/>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medium">
        <color theme="0"/>
      </right>
      <top style="thin">
        <color theme="0"/>
      </top>
      <bottom/>
      <diagonal/>
    </border>
    <border>
      <left/>
      <right/>
      <top/>
      <bottom style="hair">
        <color rgb="FF0070C0"/>
      </bottom>
      <diagonal/>
    </border>
    <border>
      <left style="hair">
        <color rgb="FF0070C0"/>
      </left>
      <right style="hair">
        <color rgb="FF0070C0"/>
      </right>
      <top style="hair">
        <color rgb="FF0070C0"/>
      </top>
      <bottom style="hair">
        <color rgb="FF0070C0"/>
      </bottom>
      <diagonal/>
    </border>
    <border>
      <left style="hair">
        <color rgb="FF0070C0"/>
      </left>
      <right style="hair">
        <color rgb="FF0070C0"/>
      </right>
      <top style="thin">
        <color rgb="FF0070C0"/>
      </top>
      <bottom style="thin">
        <color rgb="FF0070C0"/>
      </bottom>
      <diagonal/>
    </border>
    <border>
      <left style="hair">
        <color rgb="FF0070C0"/>
      </left>
      <right style="hair">
        <color rgb="FF0070C0"/>
      </right>
      <top style="thin">
        <color rgb="FF0070C0"/>
      </top>
      <bottom/>
      <diagonal/>
    </border>
    <border>
      <left style="hair">
        <color rgb="FF0070C0"/>
      </left>
      <right style="hair">
        <color rgb="FF0070C0"/>
      </right>
      <top/>
      <bottom style="thin">
        <color rgb="FF0070C0"/>
      </bottom>
      <diagonal/>
    </border>
    <border>
      <left style="hair">
        <color rgb="FF0070C0"/>
      </left>
      <right/>
      <top style="thin">
        <color rgb="FF0070C0"/>
      </top>
      <bottom/>
      <diagonal/>
    </border>
    <border>
      <left/>
      <right style="hair">
        <color rgb="FF0070C0"/>
      </right>
      <top style="thin">
        <color rgb="FF0070C0"/>
      </top>
      <bottom/>
      <diagonal/>
    </border>
    <border>
      <left style="hair">
        <color rgb="FF0070C0"/>
      </left>
      <right/>
      <top/>
      <bottom style="thin">
        <color rgb="FF0070C0"/>
      </bottom>
      <diagonal/>
    </border>
    <border>
      <left/>
      <right style="hair">
        <color rgb="FF0070C0"/>
      </right>
      <top/>
      <bottom style="thin">
        <color rgb="FF0070C0"/>
      </bottom>
      <diagonal/>
    </border>
    <border>
      <left style="hair">
        <color rgb="FF0070C0"/>
      </left>
      <right/>
      <top/>
      <bottom style="hair">
        <color rgb="FF0070C0"/>
      </bottom>
      <diagonal/>
    </border>
    <border>
      <left/>
      <right style="medium">
        <color indexed="8"/>
      </right>
      <top/>
      <bottom style="hair">
        <color rgb="FF0070C0"/>
      </bottom>
      <diagonal/>
    </border>
    <border>
      <left style="hair">
        <color rgb="FF0070C0"/>
      </left>
      <right style="dashed">
        <color rgb="FF0070C0"/>
      </right>
      <top/>
      <bottom/>
      <diagonal/>
    </border>
    <border>
      <left style="dashed">
        <color rgb="FF0070C0"/>
      </left>
      <right style="dashed">
        <color rgb="FF0070C0"/>
      </right>
      <top/>
      <bottom/>
      <diagonal/>
    </border>
    <border>
      <left style="dashed">
        <color rgb="FF0070C0"/>
      </left>
      <right/>
      <top/>
      <bottom style="dashed">
        <color rgb="FF0070C0"/>
      </bottom>
      <diagonal/>
    </border>
    <border>
      <left/>
      <right/>
      <top/>
      <bottom style="dashed">
        <color rgb="FF0070C0"/>
      </bottom>
      <diagonal/>
    </border>
    <border>
      <left style="dashed">
        <color rgb="FF0070C0"/>
      </left>
      <right/>
      <top style="dashed">
        <color rgb="FF0070C0"/>
      </top>
      <bottom/>
      <diagonal/>
    </border>
    <border>
      <left style="thin">
        <color rgb="FF0070C0"/>
      </left>
      <right style="thin">
        <color rgb="FF0070C0"/>
      </right>
      <top style="thin">
        <color rgb="FF0070C0"/>
      </top>
      <bottom style="thin">
        <color rgb="FF0070C0"/>
      </bottom>
      <diagonal/>
    </border>
    <border>
      <left/>
      <right style="thin">
        <color rgb="FF0070C0"/>
      </right>
      <top style="thin">
        <color rgb="FF0070C0"/>
      </top>
      <bottom style="thin">
        <color rgb="FF0070C0"/>
      </bottom>
      <diagonal/>
    </border>
    <border>
      <left/>
      <right style="hair">
        <color rgb="FF0070C0"/>
      </right>
      <top style="thin">
        <color rgb="FF0070C0"/>
      </top>
      <bottom style="thin">
        <color rgb="FF0070C0"/>
      </bottom>
      <diagonal/>
    </border>
    <border>
      <left/>
      <right style="medium">
        <color rgb="FF0070C0"/>
      </right>
      <top/>
      <bottom style="hair">
        <color rgb="FF0070C0"/>
      </bottom>
      <diagonal/>
    </border>
    <border>
      <left style="thin">
        <color rgb="FF0070C0"/>
      </left>
      <right/>
      <top style="thin">
        <color rgb="FF0070C0"/>
      </top>
      <bottom/>
      <diagonal/>
    </border>
    <border>
      <left style="thin">
        <color rgb="FF0070C0"/>
      </left>
      <right style="thin">
        <color rgb="FF0070C0"/>
      </right>
      <top/>
      <bottom style="medium">
        <color rgb="FF0070C0"/>
      </bottom>
      <diagonal/>
    </border>
    <border>
      <left style="thin">
        <color rgb="FF0070C0"/>
      </left>
      <right style="thin">
        <color rgb="FF0070C0"/>
      </right>
      <top/>
      <bottom style="thin">
        <color rgb="FF0070C0"/>
      </bottom>
      <diagonal/>
    </border>
    <border>
      <left style="thin">
        <color rgb="FF0070C0"/>
      </left>
      <right/>
      <top style="thin">
        <color rgb="FF0070C0"/>
      </top>
      <bottom style="medium">
        <color rgb="FF0070C0"/>
      </bottom>
      <diagonal/>
    </border>
    <border>
      <left style="thin">
        <color rgb="FF0070C0"/>
      </left>
      <right style="thin">
        <color rgb="FF0070C0"/>
      </right>
      <top/>
      <bottom/>
      <diagonal/>
    </border>
    <border>
      <left style="thin">
        <color rgb="FF0070C0"/>
      </left>
      <right/>
      <top/>
      <bottom/>
      <diagonal/>
    </border>
    <border>
      <left/>
      <right style="thin">
        <color rgb="FF0070C0"/>
      </right>
      <top/>
      <bottom/>
      <diagonal/>
    </border>
    <border>
      <left style="thin">
        <color rgb="FF0070C0"/>
      </left>
      <right/>
      <top style="thin">
        <color rgb="FF0070C0"/>
      </top>
      <bottom style="thin">
        <color rgb="FF0070C0"/>
      </bottom>
      <diagonal/>
    </border>
    <border>
      <left style="hair">
        <color rgb="FF0070C0"/>
      </left>
      <right style="hair">
        <color rgb="FF0070C0"/>
      </right>
      <top/>
      <bottom/>
      <diagonal/>
    </border>
    <border>
      <left style="hair">
        <color rgb="FF0070C0"/>
      </left>
      <right style="hair">
        <color rgb="FF0070C0"/>
      </right>
      <top/>
      <bottom style="hair">
        <color rgb="FF0070C0"/>
      </bottom>
      <diagonal/>
    </border>
    <border>
      <left/>
      <right style="hair">
        <color rgb="FF0070C0"/>
      </right>
      <top/>
      <bottom/>
      <diagonal/>
    </border>
    <border>
      <left style="thin">
        <color rgb="FF0070C0"/>
      </left>
      <right style="thin">
        <color rgb="FF0070C0"/>
      </right>
      <top style="thin">
        <color rgb="FF0070C0"/>
      </top>
      <bottom/>
      <diagonal/>
    </border>
    <border>
      <left/>
      <right style="thin">
        <color rgb="FF0070C0"/>
      </right>
      <top style="thin">
        <color rgb="FF0070C0"/>
      </top>
      <bottom/>
      <diagonal/>
    </border>
    <border>
      <left style="medium">
        <color theme="0"/>
      </left>
      <right/>
      <top style="medium">
        <color theme="0"/>
      </top>
      <bottom/>
      <diagonal/>
    </border>
    <border>
      <left/>
      <right/>
      <top style="medium">
        <color theme="0"/>
      </top>
      <bottom/>
      <diagonal/>
    </border>
    <border>
      <left/>
      <right style="thin">
        <color theme="0"/>
      </right>
      <top style="medium">
        <color theme="0"/>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theme="0"/>
      </left>
      <right/>
      <top/>
      <bottom style="medium">
        <color theme="0"/>
      </bottom>
      <diagonal/>
    </border>
    <border>
      <left style="thin">
        <color theme="0"/>
      </left>
      <right/>
      <top style="thin">
        <color theme="0"/>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diagonal/>
    </border>
    <border>
      <left style="thin">
        <color theme="2" tint="-0.499984740745262"/>
      </left>
      <right style="thin">
        <color theme="2" tint="-0.499984740745262"/>
      </right>
      <top/>
      <bottom style="thin">
        <color theme="2" tint="-0.499984740745262"/>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theme="0"/>
      </left>
      <right style="thin">
        <color theme="0"/>
      </right>
      <top/>
      <bottom style="thin">
        <color theme="2" tint="-0.499984740745262"/>
      </bottom>
      <diagonal/>
    </border>
  </borders>
  <cellStyleXfs count="29">
    <xf numFmtId="0" fontId="0" fillId="0" borderId="0"/>
    <xf numFmtId="9" fontId="1" fillId="0" borderId="0" applyFont="0" applyFill="0" applyBorder="0" applyAlignment="0" applyProtection="0"/>
    <xf numFmtId="0" fontId="8" fillId="0" borderId="0"/>
    <xf numFmtId="9" fontId="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29" fillId="0" borderId="0" applyNumberForma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cellStyleXfs>
  <cellXfs count="367">
    <xf numFmtId="0" fontId="0" fillId="0" borderId="0" xfId="0"/>
    <xf numFmtId="0" fontId="9" fillId="0" borderId="0" xfId="0" applyFont="1"/>
    <xf numFmtId="0" fontId="13" fillId="2" borderId="0" xfId="0" applyFont="1" applyFill="1"/>
    <xf numFmtId="0" fontId="8" fillId="2" borderId="0" xfId="2" applyFill="1"/>
    <xf numFmtId="0" fontId="8" fillId="0" borderId="0" xfId="2"/>
    <xf numFmtId="0" fontId="16" fillId="2" borderId="0" xfId="0" applyFont="1" applyFill="1"/>
    <xf numFmtId="0" fontId="19" fillId="0" borderId="19" xfId="0" applyFont="1" applyBorder="1" applyAlignment="1">
      <alignment vertical="center" wrapText="1"/>
    </xf>
    <xf numFmtId="0" fontId="19" fillId="0" borderId="19" xfId="0" applyFont="1" applyBorder="1" applyAlignment="1">
      <alignment horizontal="center" vertical="center" wrapText="1"/>
    </xf>
    <xf numFmtId="0" fontId="10" fillId="8" borderId="18" xfId="0" applyFont="1" applyFill="1" applyBorder="1" applyAlignment="1">
      <alignment horizontal="center" vertical="center" wrapText="1"/>
    </xf>
    <xf numFmtId="0" fontId="8" fillId="2" borderId="0" xfId="2" applyFont="1" applyFill="1"/>
    <xf numFmtId="0" fontId="10" fillId="8" borderId="26" xfId="0" applyFont="1" applyFill="1" applyBorder="1" applyAlignment="1">
      <alignment horizontal="center" vertical="center" wrapText="1"/>
    </xf>
    <xf numFmtId="0" fontId="12" fillId="6" borderId="33" xfId="2" applyFont="1" applyFill="1" applyBorder="1" applyAlignment="1">
      <alignment horizontal="center" vertical="center" wrapText="1"/>
    </xf>
    <xf numFmtId="0" fontId="0" fillId="0" borderId="0" xfId="0" applyAlignment="1">
      <alignment horizontal="justify" vertical="center" wrapText="1"/>
    </xf>
    <xf numFmtId="0" fontId="16" fillId="0" borderId="0" xfId="0" applyFont="1" applyFill="1"/>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wrapText="1"/>
    </xf>
    <xf numFmtId="0" fontId="27" fillId="2" borderId="8" xfId="0" applyFont="1" applyFill="1" applyBorder="1" applyAlignment="1">
      <alignment vertical="center"/>
    </xf>
    <xf numFmtId="0" fontId="28" fillId="0" borderId="19" xfId="0" applyFont="1" applyBorder="1" applyAlignment="1">
      <alignment horizontal="center" vertical="center" wrapText="1"/>
    </xf>
    <xf numFmtId="0" fontId="19" fillId="0" borderId="19" xfId="0" applyFont="1" applyBorder="1" applyAlignment="1">
      <alignment horizontal="justify" vertical="center" wrapText="1"/>
    </xf>
    <xf numFmtId="14" fontId="19" fillId="0" borderId="19" xfId="0" applyNumberFormat="1" applyFont="1" applyBorder="1" applyAlignment="1">
      <alignment horizontal="center" vertical="center" wrapText="1"/>
    </xf>
    <xf numFmtId="0" fontId="24" fillId="2" borderId="51" xfId="0" applyFont="1" applyFill="1" applyBorder="1" applyAlignment="1">
      <alignment vertical="center"/>
    </xf>
    <xf numFmtId="0" fontId="24" fillId="2" borderId="52" xfId="0" applyFont="1" applyFill="1" applyBorder="1" applyAlignment="1">
      <alignment vertical="center"/>
    </xf>
    <xf numFmtId="0" fontId="3" fillId="13" borderId="57" xfId="5" applyNumberFormat="1" applyFont="1" applyFill="1" applyBorder="1" applyAlignment="1">
      <alignment horizontal="center" vertical="center" wrapText="1"/>
    </xf>
    <xf numFmtId="0" fontId="22" fillId="0" borderId="45" xfId="0" applyFont="1" applyFill="1" applyBorder="1" applyAlignment="1">
      <alignment vertical="center" wrapText="1"/>
    </xf>
    <xf numFmtId="0" fontId="22" fillId="0" borderId="19" xfId="0" applyFont="1" applyBorder="1" applyAlignment="1">
      <alignment vertical="center" wrapText="1"/>
    </xf>
    <xf numFmtId="14" fontId="22" fillId="0" borderId="19" xfId="0" applyNumberFormat="1" applyFont="1" applyBorder="1" applyAlignment="1">
      <alignment horizontal="center" vertical="center" wrapText="1"/>
    </xf>
    <xf numFmtId="0" fontId="22" fillId="0" borderId="19" xfId="0" applyFont="1" applyBorder="1" applyAlignment="1">
      <alignment horizontal="center" vertical="center" wrapText="1"/>
    </xf>
    <xf numFmtId="9" fontId="22" fillId="0" borderId="19" xfId="0" applyNumberFormat="1" applyFont="1" applyBorder="1" applyAlignment="1">
      <alignment horizontal="center" vertical="center" wrapText="1"/>
    </xf>
    <xf numFmtId="0" fontId="22" fillId="2" borderId="45" xfId="0" applyFont="1" applyFill="1" applyBorder="1" applyAlignment="1">
      <alignment vertical="center" wrapText="1"/>
    </xf>
    <xf numFmtId="0" fontId="22" fillId="0" borderId="19" xfId="0" applyFont="1" applyFill="1" applyBorder="1" applyAlignment="1">
      <alignment vertical="center" wrapText="1"/>
    </xf>
    <xf numFmtId="14" fontId="22" fillId="0" borderId="19" xfId="0" applyNumberFormat="1" applyFont="1" applyFill="1" applyBorder="1" applyAlignment="1">
      <alignment horizontal="center" vertical="center" wrapText="1"/>
    </xf>
    <xf numFmtId="14" fontId="36" fillId="0" borderId="19" xfId="0" applyNumberFormat="1" applyFont="1" applyBorder="1" applyAlignment="1">
      <alignment horizontal="center" vertical="center" wrapText="1"/>
    </xf>
    <xf numFmtId="0" fontId="35" fillId="0" borderId="0" xfId="0" applyFont="1" applyAlignment="1">
      <alignment horizontal="center" vertical="center"/>
    </xf>
    <xf numFmtId="0" fontId="35" fillId="0" borderId="0" xfId="0" applyFont="1"/>
    <xf numFmtId="0" fontId="38" fillId="0" borderId="0" xfId="0" applyFont="1" applyFill="1"/>
    <xf numFmtId="0" fontId="35" fillId="0" borderId="0" xfId="0" applyFont="1" applyFill="1"/>
    <xf numFmtId="0" fontId="21" fillId="2" borderId="50" xfId="0" applyFont="1" applyFill="1" applyBorder="1" applyAlignment="1">
      <alignment vertical="center"/>
    </xf>
    <xf numFmtId="0" fontId="40" fillId="4" borderId="19" xfId="0" applyFont="1" applyFill="1" applyBorder="1" applyAlignment="1">
      <alignment horizontal="center" vertical="center" wrapText="1"/>
    </xf>
    <xf numFmtId="0" fontId="0" fillId="0" borderId="1" xfId="0" applyBorder="1" applyAlignment="1">
      <alignment horizontal="justify" vertical="center" wrapText="1"/>
    </xf>
    <xf numFmtId="0" fontId="19" fillId="0" borderId="19"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45" fillId="0" borderId="19" xfId="0" applyFont="1" applyFill="1" applyBorder="1" applyAlignment="1">
      <alignment horizontal="justify" vertical="center" wrapText="1"/>
    </xf>
    <xf numFmtId="0" fontId="10" fillId="6" borderId="33" xfId="2" applyFont="1" applyFill="1" applyBorder="1" applyAlignment="1">
      <alignment horizontal="center" vertical="center" wrapText="1"/>
    </xf>
    <xf numFmtId="0" fontId="22" fillId="0" borderId="19" xfId="0" applyFont="1" applyFill="1" applyBorder="1" applyAlignment="1">
      <alignment horizontal="center" vertical="center" wrapText="1"/>
    </xf>
    <xf numFmtId="0" fontId="47" fillId="11" borderId="32" xfId="0" applyFont="1" applyFill="1" applyBorder="1" applyAlignment="1">
      <alignment horizontal="center" vertical="center" wrapText="1"/>
    </xf>
    <xf numFmtId="0" fontId="34" fillId="2" borderId="33" xfId="0" applyFont="1" applyFill="1" applyBorder="1" applyAlignment="1">
      <alignment horizontal="justify" vertical="center" wrapText="1"/>
    </xf>
    <xf numFmtId="0" fontId="34" fillId="2" borderId="33" xfId="0" applyFont="1" applyFill="1" applyBorder="1" applyAlignment="1">
      <alignment horizontal="center" vertical="center" wrapText="1"/>
    </xf>
    <xf numFmtId="14" fontId="34" fillId="2" borderId="33" xfId="0" applyNumberFormat="1" applyFont="1" applyFill="1" applyBorder="1" applyAlignment="1">
      <alignment horizontal="center" vertical="center" wrapText="1"/>
    </xf>
    <xf numFmtId="14" fontId="34" fillId="2" borderId="33" xfId="0" applyNumberFormat="1" applyFont="1" applyFill="1" applyBorder="1" applyAlignment="1">
      <alignment horizontal="center" vertical="center"/>
    </xf>
    <xf numFmtId="9" fontId="48" fillId="0" borderId="33" xfId="0" applyNumberFormat="1" applyFont="1" applyBorder="1" applyAlignment="1">
      <alignment horizontal="center" vertical="center"/>
    </xf>
    <xf numFmtId="0" fontId="48" fillId="0" borderId="33" xfId="0" applyFont="1" applyFill="1" applyBorder="1" applyAlignment="1">
      <alignment horizontal="justify" vertical="center" wrapText="1"/>
    </xf>
    <xf numFmtId="0" fontId="48" fillId="0" borderId="33" xfId="0" applyFont="1" applyFill="1" applyBorder="1" applyAlignment="1">
      <alignment horizontal="center" vertical="center" wrapText="1"/>
    </xf>
    <xf numFmtId="14" fontId="48" fillId="0" borderId="33" xfId="0" applyNumberFormat="1" applyFont="1" applyFill="1" applyBorder="1" applyAlignment="1">
      <alignment horizontal="center" vertical="center" wrapText="1"/>
    </xf>
    <xf numFmtId="14" fontId="48" fillId="0" borderId="33" xfId="0" applyNumberFormat="1" applyFont="1" applyFill="1" applyBorder="1" applyAlignment="1">
      <alignment horizontal="center" vertical="center"/>
    </xf>
    <xf numFmtId="0" fontId="34" fillId="0" borderId="33" xfId="0" applyFont="1" applyFill="1" applyBorder="1" applyAlignment="1">
      <alignment horizontal="justify" vertical="center" wrapText="1"/>
    </xf>
    <xf numFmtId="0" fontId="34" fillId="0" borderId="33" xfId="0" applyFont="1" applyFill="1" applyBorder="1" applyAlignment="1">
      <alignment horizontal="center" vertical="center" wrapText="1"/>
    </xf>
    <xf numFmtId="14" fontId="34" fillId="0" borderId="33" xfId="0" applyNumberFormat="1" applyFont="1" applyFill="1" applyBorder="1" applyAlignment="1">
      <alignment horizontal="center" vertical="center" wrapText="1"/>
    </xf>
    <xf numFmtId="14" fontId="34" fillId="0" borderId="33" xfId="0" applyNumberFormat="1" applyFont="1" applyFill="1" applyBorder="1" applyAlignment="1">
      <alignment horizontal="center" vertical="center"/>
    </xf>
    <xf numFmtId="0" fontId="53" fillId="0" borderId="34" xfId="0" applyFont="1" applyBorder="1" applyAlignment="1">
      <alignment horizontal="center" vertical="center" wrapText="1"/>
    </xf>
    <xf numFmtId="0" fontId="17" fillId="2" borderId="34" xfId="0" applyFont="1" applyFill="1" applyBorder="1" applyAlignment="1">
      <alignment horizontal="center" vertical="center" wrapText="1"/>
    </xf>
    <xf numFmtId="0" fontId="54" fillId="0" borderId="34"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34" fillId="0" borderId="0" xfId="0" applyFont="1"/>
    <xf numFmtId="14" fontId="55" fillId="0" borderId="21" xfId="0" applyNumberFormat="1" applyFont="1" applyBorder="1" applyAlignment="1">
      <alignment horizontal="left" vertical="center" wrapText="1"/>
    </xf>
    <xf numFmtId="14" fontId="55" fillId="0" borderId="21" xfId="0" applyNumberFormat="1" applyFont="1" applyBorder="1" applyAlignment="1">
      <alignment horizontal="justify" vertical="center" wrapText="1"/>
    </xf>
    <xf numFmtId="14" fontId="55" fillId="2" borderId="21" xfId="0" applyNumberFormat="1" applyFont="1" applyFill="1" applyBorder="1" applyAlignment="1">
      <alignment horizontal="justify" vertical="center" wrapText="1"/>
    </xf>
    <xf numFmtId="14" fontId="48" fillId="2" borderId="21" xfId="0" applyNumberFormat="1" applyFont="1" applyFill="1" applyBorder="1" applyAlignment="1">
      <alignment horizontal="justify" vertical="center" wrapText="1"/>
    </xf>
    <xf numFmtId="0" fontId="47" fillId="8" borderId="0" xfId="0" applyFont="1" applyFill="1" applyBorder="1" applyAlignment="1">
      <alignment horizontal="center" vertical="center" wrapText="1"/>
    </xf>
    <xf numFmtId="0" fontId="47" fillId="8" borderId="40" xfId="0" applyFont="1" applyFill="1" applyBorder="1" applyAlignment="1">
      <alignment horizontal="center" vertical="center" wrapText="1"/>
    </xf>
    <xf numFmtId="0" fontId="52" fillId="0" borderId="35" xfId="0" applyFont="1" applyBorder="1" applyAlignment="1">
      <alignment horizontal="center" vertical="center" wrapText="1"/>
    </xf>
    <xf numFmtId="14" fontId="55" fillId="0" borderId="21" xfId="0" applyNumberFormat="1" applyFont="1" applyBorder="1" applyAlignment="1">
      <alignment horizontal="center" vertical="center" wrapText="1"/>
    </xf>
    <xf numFmtId="14" fontId="55" fillId="2" borderId="21" xfId="0" applyNumberFormat="1" applyFont="1" applyFill="1" applyBorder="1" applyAlignment="1">
      <alignment horizontal="center" vertical="center" wrapText="1"/>
    </xf>
    <xf numFmtId="9" fontId="55" fillId="0" borderId="21" xfId="0" applyNumberFormat="1" applyFont="1" applyBorder="1" applyAlignment="1">
      <alignment horizontal="center" vertical="center" wrapText="1"/>
    </xf>
    <xf numFmtId="0" fontId="57" fillId="2" borderId="21" xfId="0" applyFont="1" applyFill="1" applyBorder="1" applyAlignment="1">
      <alignment horizontal="justify" vertical="center" wrapText="1"/>
    </xf>
    <xf numFmtId="14" fontId="55" fillId="2" borderId="21" xfId="0" applyNumberFormat="1" applyFont="1" applyFill="1" applyBorder="1" applyAlignment="1">
      <alignment horizontal="left" vertical="center" wrapText="1"/>
    </xf>
    <xf numFmtId="9" fontId="55" fillId="2" borderId="21" xfId="0" applyNumberFormat="1" applyFont="1" applyFill="1" applyBorder="1" applyAlignment="1">
      <alignment horizontal="center" vertical="center" wrapText="1"/>
    </xf>
    <xf numFmtId="0" fontId="48" fillId="2" borderId="33" xfId="0" applyFont="1" applyFill="1" applyBorder="1" applyAlignment="1">
      <alignment horizontal="justify" vertical="center" wrapText="1"/>
    </xf>
    <xf numFmtId="0" fontId="48" fillId="2" borderId="33" xfId="0" applyFont="1" applyFill="1" applyBorder="1" applyAlignment="1">
      <alignment horizontal="center" vertical="center" wrapText="1"/>
    </xf>
    <xf numFmtId="14" fontId="48" fillId="2" borderId="33" xfId="0" applyNumberFormat="1" applyFont="1" applyFill="1" applyBorder="1" applyAlignment="1">
      <alignment horizontal="center" vertical="center" wrapText="1"/>
    </xf>
    <xf numFmtId="14" fontId="48" fillId="2" borderId="33" xfId="0" applyNumberFormat="1" applyFont="1" applyFill="1" applyBorder="1" applyAlignment="1">
      <alignment horizontal="center" vertical="center"/>
    </xf>
    <xf numFmtId="9" fontId="48" fillId="2" borderId="33" xfId="0" applyNumberFormat="1" applyFont="1" applyFill="1" applyBorder="1" applyAlignment="1">
      <alignment horizontal="center" vertical="center"/>
    </xf>
    <xf numFmtId="0" fontId="49" fillId="2" borderId="33" xfId="0" applyFont="1" applyFill="1" applyBorder="1" applyAlignment="1">
      <alignment horizontal="justify" vertical="center" wrapText="1"/>
    </xf>
    <xf numFmtId="0" fontId="49" fillId="2" borderId="33" xfId="0" applyFont="1" applyFill="1" applyBorder="1" applyAlignment="1">
      <alignment horizontal="center" vertical="center" wrapText="1"/>
    </xf>
    <xf numFmtId="9" fontId="22" fillId="0" borderId="1" xfId="0" applyNumberFormat="1" applyFont="1" applyBorder="1" applyAlignment="1">
      <alignment horizontal="center" vertical="center" wrapText="1"/>
    </xf>
    <xf numFmtId="9" fontId="22" fillId="0" borderId="65" xfId="0" applyNumberFormat="1" applyFont="1" applyBorder="1" applyAlignment="1">
      <alignment horizontal="center" vertical="center" wrapText="1"/>
    </xf>
    <xf numFmtId="0" fontId="58" fillId="0" borderId="1" xfId="0" applyFont="1" applyBorder="1" applyAlignment="1">
      <alignment horizontal="left" vertical="center" wrapText="1"/>
    </xf>
    <xf numFmtId="9" fontId="22" fillId="0" borderId="66" xfId="0" applyNumberFormat="1" applyFont="1" applyBorder="1" applyAlignment="1">
      <alignment horizontal="center" vertical="center" wrapText="1"/>
    </xf>
    <xf numFmtId="0" fontId="58" fillId="2" borderId="1" xfId="0" applyFont="1" applyFill="1" applyBorder="1" applyAlignment="1">
      <alignment horizontal="left" vertical="center" wrapText="1"/>
    </xf>
    <xf numFmtId="0" fontId="31" fillId="8" borderId="36" xfId="0" applyFont="1" applyFill="1" applyBorder="1" applyAlignment="1">
      <alignment horizontal="center" vertical="center" wrapText="1"/>
    </xf>
    <xf numFmtId="0" fontId="31" fillId="8" borderId="48" xfId="0" applyFont="1" applyFill="1" applyBorder="1" applyAlignment="1">
      <alignment horizontal="center" vertical="center" wrapText="1"/>
    </xf>
    <xf numFmtId="14" fontId="37" fillId="0" borderId="1" xfId="0" applyNumberFormat="1" applyFont="1" applyBorder="1" applyAlignment="1">
      <alignment horizontal="center" vertical="center" wrapText="1"/>
    </xf>
    <xf numFmtId="0" fontId="40" fillId="0" borderId="35" xfId="0" applyFont="1" applyBorder="1" applyAlignment="1">
      <alignment horizontal="center" vertical="center" wrapText="1"/>
    </xf>
    <xf numFmtId="0" fontId="40" fillId="0" borderId="35" xfId="0" applyFont="1" applyFill="1" applyBorder="1" applyAlignment="1">
      <alignment horizontal="center" vertical="center" wrapText="1"/>
    </xf>
    <xf numFmtId="0" fontId="40" fillId="0" borderId="47" xfId="0" applyFont="1" applyFill="1" applyBorder="1" applyAlignment="1">
      <alignment horizontal="center" vertical="center" wrapText="1"/>
    </xf>
    <xf numFmtId="0" fontId="2" fillId="0" borderId="0" xfId="0" applyFont="1"/>
    <xf numFmtId="0" fontId="0" fillId="0" borderId="0" xfId="0"/>
    <xf numFmtId="9" fontId="10" fillId="6" borderId="4" xfId="0" applyNumberFormat="1" applyFont="1" applyFill="1" applyBorder="1" applyAlignment="1">
      <alignment horizontal="center" vertical="center"/>
    </xf>
    <xf numFmtId="0" fontId="15" fillId="0" borderId="0" xfId="0" applyFont="1"/>
    <xf numFmtId="0" fontId="12" fillId="12" borderId="3" xfId="0" applyFont="1" applyFill="1" applyBorder="1" applyAlignment="1">
      <alignment horizontal="center" vertical="center" wrapText="1"/>
    </xf>
    <xf numFmtId="9" fontId="4" fillId="4" borderId="57" xfId="1" applyFont="1" applyFill="1" applyBorder="1" applyAlignment="1">
      <alignment horizontal="center" vertical="center"/>
    </xf>
    <xf numFmtId="9" fontId="4" fillId="0" borderId="57" xfId="0" applyNumberFormat="1" applyFont="1" applyBorder="1" applyAlignment="1">
      <alignment horizontal="center" vertical="center"/>
    </xf>
    <xf numFmtId="9" fontId="3" fillId="13" borderId="57" xfId="0" applyNumberFormat="1" applyFont="1" applyFill="1" applyBorder="1" applyAlignment="1">
      <alignment horizontal="center" vertical="center"/>
    </xf>
    <xf numFmtId="0" fontId="3" fillId="3" borderId="57" xfId="0" applyFont="1" applyFill="1" applyBorder="1" applyAlignment="1">
      <alignment vertical="center"/>
    </xf>
    <xf numFmtId="0" fontId="23" fillId="5" borderId="57" xfId="0" applyFont="1" applyFill="1" applyBorder="1" applyAlignment="1">
      <alignment horizontal="center" vertical="center"/>
    </xf>
    <xf numFmtId="9" fontId="7" fillId="4" borderId="57" xfId="0" applyNumberFormat="1" applyFont="1" applyFill="1" applyBorder="1" applyAlignment="1">
      <alignment horizontal="center" vertical="center"/>
    </xf>
    <xf numFmtId="0" fontId="32" fillId="2" borderId="0" xfId="0" applyFont="1" applyFill="1"/>
    <xf numFmtId="0" fontId="2" fillId="2" borderId="0" xfId="0" applyFont="1" applyFill="1"/>
    <xf numFmtId="0" fontId="3" fillId="2" borderId="0" xfId="0" applyFont="1" applyFill="1"/>
    <xf numFmtId="0" fontId="4" fillId="2" borderId="0" xfId="0" applyFont="1" applyFill="1" applyAlignment="1">
      <alignment horizontal="right" vertical="center"/>
    </xf>
    <xf numFmtId="0" fontId="2" fillId="0" borderId="0" xfId="0" applyFont="1" applyAlignment="1">
      <alignment horizontal="left" vertical="top"/>
    </xf>
    <xf numFmtId="0" fontId="2" fillId="2" borderId="0" xfId="0" applyFont="1" applyFill="1" applyAlignment="1">
      <alignment horizontal="left" vertical="top"/>
    </xf>
    <xf numFmtId="0" fontId="31" fillId="8" borderId="46" xfId="0" applyFont="1" applyFill="1" applyBorder="1" applyAlignment="1">
      <alignment horizontal="center" vertical="center" wrapText="1"/>
    </xf>
    <xf numFmtId="0" fontId="22" fillId="0" borderId="19" xfId="0" applyFont="1" applyBorder="1" applyAlignment="1">
      <alignment vertical="center" wrapText="1"/>
    </xf>
    <xf numFmtId="0" fontId="23" fillId="13" borderId="57" xfId="0" applyFont="1" applyFill="1" applyBorder="1" applyAlignment="1">
      <alignment horizontal="center" vertical="center"/>
    </xf>
    <xf numFmtId="9" fontId="4" fillId="4" borderId="57" xfId="0" applyNumberFormat="1" applyFont="1" applyFill="1" applyBorder="1" applyAlignment="1">
      <alignment horizontal="center" vertical="center"/>
    </xf>
    <xf numFmtId="0" fontId="3" fillId="3" borderId="57" xfId="0" applyFont="1" applyFill="1" applyBorder="1" applyAlignment="1">
      <alignment horizontal="center" vertical="center"/>
    </xf>
    <xf numFmtId="0" fontId="3" fillId="0" borderId="57" xfId="0" applyFont="1" applyBorder="1" applyAlignment="1">
      <alignment horizontal="left" vertical="center" wrapText="1"/>
    </xf>
    <xf numFmtId="0" fontId="3" fillId="13" borderId="57" xfId="0" applyFont="1" applyFill="1" applyBorder="1" applyAlignment="1">
      <alignment horizontal="center" vertical="center"/>
    </xf>
    <xf numFmtId="9" fontId="3" fillId="3" borderId="57" xfId="1" applyFont="1" applyFill="1" applyBorder="1" applyAlignment="1">
      <alignment horizontal="center" vertical="center"/>
    </xf>
    <xf numFmtId="0" fontId="3" fillId="0" borderId="57" xfId="0" applyFont="1" applyBorder="1" applyAlignment="1">
      <alignment horizontal="center" vertical="center"/>
    </xf>
    <xf numFmtId="0" fontId="3" fillId="5" borderId="57" xfId="0" applyFont="1" applyFill="1" applyBorder="1" applyAlignment="1">
      <alignment horizontal="center" vertical="center"/>
    </xf>
    <xf numFmtId="0" fontId="3" fillId="0" borderId="57" xfId="0" applyFont="1" applyBorder="1" applyAlignment="1">
      <alignment vertical="center"/>
    </xf>
    <xf numFmtId="9" fontId="44" fillId="3" borderId="57" xfId="1" applyFont="1" applyFill="1" applyBorder="1" applyAlignment="1">
      <alignment horizontal="center" vertical="center"/>
    </xf>
    <xf numFmtId="0" fontId="12" fillId="12" borderId="3" xfId="0" applyFont="1" applyFill="1" applyBorder="1" applyAlignment="1">
      <alignment horizontal="center" vertical="center"/>
    </xf>
    <xf numFmtId="0" fontId="2" fillId="2" borderId="57" xfId="0" applyFont="1" applyFill="1" applyBorder="1" applyAlignment="1">
      <alignment horizontal="center" vertical="center"/>
    </xf>
    <xf numFmtId="0" fontId="2" fillId="5" borderId="57" xfId="0" applyFont="1" applyFill="1" applyBorder="1" applyAlignment="1">
      <alignment horizontal="center" vertical="center"/>
    </xf>
    <xf numFmtId="0" fontId="2" fillId="3" borderId="57" xfId="0" applyFont="1" applyFill="1" applyBorder="1" applyAlignment="1">
      <alignment horizontal="center" vertical="center"/>
    </xf>
    <xf numFmtId="9" fontId="61" fillId="4" borderId="57" xfId="0" applyNumberFormat="1" applyFont="1" applyFill="1" applyBorder="1" applyAlignment="1">
      <alignment horizontal="center" vertical="center"/>
    </xf>
    <xf numFmtId="9" fontId="61" fillId="4" borderId="57" xfId="1" applyFont="1" applyFill="1" applyBorder="1" applyAlignment="1">
      <alignment horizontal="center" vertical="center"/>
    </xf>
    <xf numFmtId="0" fontId="2" fillId="0" borderId="57" xfId="0" applyFont="1" applyBorder="1" applyAlignment="1">
      <alignment horizontal="center" vertical="center"/>
    </xf>
    <xf numFmtId="0" fontId="2" fillId="0" borderId="57" xfId="0" applyFont="1" applyBorder="1" applyAlignment="1">
      <alignment horizontal="center" vertical="center" wrapText="1"/>
    </xf>
    <xf numFmtId="0" fontId="2" fillId="0" borderId="57" xfId="0" applyFont="1" applyBorder="1" applyAlignment="1">
      <alignment horizontal="justify" vertical="top" wrapText="1"/>
    </xf>
    <xf numFmtId="0" fontId="2" fillId="0" borderId="57" xfId="0" applyFont="1" applyBorder="1" applyAlignment="1">
      <alignment horizontal="justify" vertical="center" wrapText="1"/>
    </xf>
    <xf numFmtId="0" fontId="2" fillId="0" borderId="57" xfId="0" applyFont="1" applyBorder="1" applyAlignment="1">
      <alignment horizontal="left" vertical="center" wrapText="1"/>
    </xf>
    <xf numFmtId="9" fontId="2" fillId="3" borderId="57" xfId="0" applyNumberFormat="1" applyFont="1" applyFill="1" applyBorder="1" applyAlignment="1">
      <alignment horizontal="center" vertical="center"/>
    </xf>
    <xf numFmtId="0" fontId="2" fillId="0" borderId="57" xfId="0" applyFont="1" applyBorder="1" applyAlignment="1">
      <alignment horizontal="left" vertical="top"/>
    </xf>
    <xf numFmtId="9" fontId="2" fillId="5" borderId="57" xfId="0" applyNumberFormat="1" applyFont="1" applyFill="1" applyBorder="1" applyAlignment="1">
      <alignment horizontal="center" vertical="center"/>
    </xf>
    <xf numFmtId="41" fontId="2" fillId="0" borderId="57" xfId="5" applyFont="1" applyBorder="1" applyAlignment="1">
      <alignment horizontal="center" vertical="center"/>
    </xf>
    <xf numFmtId="9" fontId="2" fillId="13" borderId="57" xfId="5" applyNumberFormat="1" applyFont="1" applyFill="1" applyBorder="1" applyAlignment="1">
      <alignment horizontal="center" vertical="center"/>
    </xf>
    <xf numFmtId="41" fontId="2" fillId="5" borderId="57" xfId="5" applyFont="1" applyFill="1" applyBorder="1" applyAlignment="1">
      <alignment horizontal="center" vertical="center"/>
    </xf>
    <xf numFmtId="0" fontId="2" fillId="13" borderId="57" xfId="5" applyNumberFormat="1" applyFont="1" applyFill="1" applyBorder="1" applyAlignment="1">
      <alignment horizontal="center" vertical="center"/>
    </xf>
    <xf numFmtId="0" fontId="2" fillId="0" borderId="0" xfId="0" applyFont="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61" fillId="2" borderId="0" xfId="0" applyFont="1" applyFill="1" applyAlignment="1">
      <alignment horizontal="right" vertical="center"/>
    </xf>
    <xf numFmtId="9" fontId="12" fillId="6" borderId="4" xfId="0" applyNumberFormat="1" applyFont="1" applyFill="1" applyBorder="1" applyAlignment="1">
      <alignment horizontal="center" vertical="center"/>
    </xf>
    <xf numFmtId="0" fontId="2" fillId="2" borderId="0" xfId="0" applyFont="1" applyFill="1" applyAlignment="1">
      <alignment horizontal="center" vertical="center"/>
    </xf>
    <xf numFmtId="0" fontId="2" fillId="0" borderId="0" xfId="0" applyFont="1" applyAlignment="1">
      <alignment horizontal="left" vertical="center" wrapText="1"/>
    </xf>
    <xf numFmtId="0" fontId="61" fillId="0" borderId="0" xfId="0" applyFont="1" applyAlignment="1">
      <alignment horizontal="right" vertical="center"/>
    </xf>
    <xf numFmtId="9" fontId="12" fillId="0" borderId="0" xfId="0" applyNumberFormat="1" applyFont="1" applyAlignment="1">
      <alignment horizontal="center" vertical="center"/>
    </xf>
    <xf numFmtId="0" fontId="2" fillId="0" borderId="0" xfId="0" applyFont="1" applyAlignment="1">
      <alignment horizontal="center" vertical="center"/>
    </xf>
    <xf numFmtId="9" fontId="12" fillId="2" borderId="0" xfId="0" applyNumberFormat="1" applyFont="1" applyFill="1" applyAlignment="1">
      <alignment horizontal="center" vertical="center"/>
    </xf>
    <xf numFmtId="0" fontId="2" fillId="2" borderId="0" xfId="0" applyFont="1" applyFill="1" applyAlignment="1">
      <alignment horizontal="center" wrapText="1"/>
    </xf>
    <xf numFmtId="0" fontId="3" fillId="0" borderId="57" xfId="0" applyFont="1" applyBorder="1" applyAlignment="1">
      <alignment horizontal="center" vertical="center" wrapText="1"/>
    </xf>
    <xf numFmtId="9" fontId="5" fillId="3" borderId="57" xfId="1" applyFont="1" applyFill="1" applyBorder="1" applyAlignment="1">
      <alignment horizontal="center" vertical="center"/>
    </xf>
    <xf numFmtId="0" fontId="5" fillId="0" borderId="57" xfId="0" applyFont="1" applyBorder="1" applyAlignment="1">
      <alignment horizontal="center" vertical="center"/>
    </xf>
    <xf numFmtId="0" fontId="5" fillId="3" borderId="57" xfId="0" applyFont="1" applyFill="1" applyBorder="1" applyAlignment="1">
      <alignment horizontal="center" vertical="center"/>
    </xf>
    <xf numFmtId="41" fontId="3" fillId="13" borderId="57" xfId="5" applyFont="1" applyFill="1" applyBorder="1" applyAlignment="1">
      <alignment horizontal="center" vertical="center"/>
    </xf>
    <xf numFmtId="0" fontId="32" fillId="2" borderId="0" xfId="0" applyFont="1" applyFill="1" applyAlignment="1">
      <alignment horizontal="center"/>
    </xf>
    <xf numFmtId="0" fontId="0" fillId="0" borderId="0" xfId="0" applyAlignment="1">
      <alignment horizontal="center"/>
    </xf>
    <xf numFmtId="0" fontId="58" fillId="0" borderId="1" xfId="0" applyFont="1" applyBorder="1" applyAlignment="1">
      <alignment horizontal="justify" vertical="center" wrapText="1"/>
    </xf>
    <xf numFmtId="0" fontId="31" fillId="8" borderId="45" xfId="0" applyFont="1" applyFill="1" applyBorder="1" applyAlignment="1">
      <alignment horizontal="center" vertical="center" wrapText="1"/>
    </xf>
    <xf numFmtId="0" fontId="6" fillId="6" borderId="3" xfId="0" applyFont="1" applyFill="1" applyBorder="1" applyAlignment="1">
      <alignment horizontal="center" vertical="center" textRotation="90"/>
    </xf>
    <xf numFmtId="0" fontId="6" fillId="6" borderId="3" xfId="0" applyFont="1" applyFill="1" applyBorder="1" applyAlignment="1">
      <alignment horizontal="center" vertical="center" textRotation="90" wrapText="1"/>
    </xf>
    <xf numFmtId="0" fontId="11" fillId="6" borderId="3"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3" xfId="0" applyFont="1" applyFill="1" applyBorder="1" applyAlignment="1">
      <alignment horizontal="center" vertical="center"/>
    </xf>
    <xf numFmtId="0" fontId="12" fillId="6" borderId="1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52" fillId="2" borderId="35" xfId="0" applyFont="1" applyFill="1" applyBorder="1" applyAlignment="1">
      <alignment horizontal="center" vertical="center" wrapText="1"/>
    </xf>
    <xf numFmtId="9" fontId="46" fillId="2" borderId="19" xfId="0" applyNumberFormat="1" applyFont="1" applyFill="1" applyBorder="1" applyAlignment="1">
      <alignment horizontal="center" vertical="center" wrapText="1"/>
    </xf>
    <xf numFmtId="0" fontId="63" fillId="2" borderId="21" xfId="0" applyFont="1" applyFill="1" applyBorder="1" applyAlignment="1">
      <alignment horizontal="center" vertical="center" wrapText="1"/>
    </xf>
    <xf numFmtId="0" fontId="30" fillId="2" borderId="64"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40" fillId="4" borderId="20" xfId="0" applyFont="1" applyFill="1" applyBorder="1" applyAlignment="1">
      <alignment horizontal="center" vertical="center" wrapText="1"/>
    </xf>
    <xf numFmtId="0" fontId="40" fillId="4" borderId="45" xfId="0" applyFont="1" applyFill="1" applyBorder="1" applyAlignment="1">
      <alignment horizontal="center" vertical="center" wrapText="1"/>
    </xf>
    <xf numFmtId="0" fontId="40" fillId="4" borderId="21" xfId="0" applyFont="1" applyFill="1" applyBorder="1" applyAlignment="1">
      <alignment horizontal="center" vertical="center" wrapText="1"/>
    </xf>
    <xf numFmtId="0" fontId="18" fillId="0" borderId="0" xfId="0" applyFont="1" applyBorder="1" applyAlignment="1">
      <alignment horizontal="center" vertical="center" wrapText="1"/>
    </xf>
    <xf numFmtId="0" fontId="33" fillId="6" borderId="44" xfId="2" applyFont="1" applyFill="1" applyBorder="1" applyAlignment="1">
      <alignment horizontal="center" vertical="center" wrapText="1"/>
    </xf>
    <xf numFmtId="0" fontId="33" fillId="6" borderId="34" xfId="2"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27" fillId="2" borderId="0" xfId="2" applyFont="1" applyFill="1" applyAlignment="1">
      <alignment horizontal="center" vertical="center" wrapText="1"/>
    </xf>
    <xf numFmtId="0" fontId="6" fillId="6" borderId="33" xfId="2" applyFont="1" applyFill="1" applyBorder="1" applyAlignment="1">
      <alignment horizontal="center" vertical="center" wrapText="1"/>
    </xf>
    <xf numFmtId="0" fontId="14" fillId="0" borderId="0" xfId="0" applyFont="1" applyBorder="1" applyAlignment="1">
      <alignment horizontal="center" vertical="center"/>
    </xf>
    <xf numFmtId="0" fontId="20" fillId="9" borderId="0" xfId="0" applyFont="1" applyFill="1" applyBorder="1" applyAlignment="1">
      <alignment horizontal="center" vertical="center" wrapText="1"/>
    </xf>
    <xf numFmtId="0" fontId="10" fillId="8" borderId="26"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27" xfId="0" applyFont="1" applyFill="1" applyBorder="1" applyAlignment="1">
      <alignment horizontal="center" vertical="center" wrapText="1"/>
    </xf>
    <xf numFmtId="0" fontId="30" fillId="0" borderId="0" xfId="0" applyFont="1" applyAlignment="1">
      <alignment horizontal="center" vertical="center"/>
    </xf>
    <xf numFmtId="0" fontId="31" fillId="6" borderId="55" xfId="0" applyFont="1" applyFill="1" applyBorder="1" applyAlignment="1">
      <alignment horizontal="center" vertical="center"/>
    </xf>
    <xf numFmtId="0" fontId="31" fillId="6" borderId="7" xfId="0" applyFont="1" applyFill="1" applyBorder="1" applyAlignment="1">
      <alignment horizontal="center" vertical="center"/>
    </xf>
    <xf numFmtId="0" fontId="10" fillId="6" borderId="9"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67" xfId="0" applyFont="1" applyFill="1" applyBorder="1" applyAlignment="1">
      <alignment horizontal="center" vertical="center" wrapText="1"/>
    </xf>
    <xf numFmtId="0" fontId="12" fillId="6" borderId="10" xfId="0" applyFont="1" applyFill="1" applyBorder="1" applyAlignment="1">
      <alignment horizontal="center" vertical="center"/>
    </xf>
    <xf numFmtId="0" fontId="12" fillId="6" borderId="3" xfId="0" applyFont="1" applyFill="1" applyBorder="1" applyAlignment="1">
      <alignment horizontal="center" vertical="center"/>
    </xf>
    <xf numFmtId="0" fontId="10" fillId="6" borderId="10" xfId="0" applyFont="1" applyFill="1" applyBorder="1" applyAlignment="1">
      <alignment horizontal="center" vertical="center"/>
    </xf>
    <xf numFmtId="0" fontId="6" fillId="6" borderId="9"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32" fillId="2" borderId="57" xfId="0" applyFont="1" applyFill="1" applyBorder="1" applyAlignment="1">
      <alignment horizontal="center" vertical="center" textRotation="90"/>
    </xf>
    <xf numFmtId="0" fontId="3" fillId="2" borderId="57" xfId="0" applyFont="1" applyFill="1" applyBorder="1" applyAlignment="1">
      <alignment vertical="center" wrapText="1"/>
    </xf>
    <xf numFmtId="0" fontId="3" fillId="3" borderId="57"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7" xfId="0" applyFont="1" applyFill="1" applyBorder="1" applyAlignment="1">
      <alignment horizontal="left" vertical="center" wrapText="1"/>
    </xf>
    <xf numFmtId="0" fontId="10" fillId="6" borderId="14"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0" fillId="0" borderId="57" xfId="0" applyBorder="1" applyAlignment="1">
      <alignment horizontal="left" vertical="top" wrapText="1"/>
    </xf>
    <xf numFmtId="0" fontId="9" fillId="0" borderId="57" xfId="0" applyFont="1" applyBorder="1" applyAlignment="1">
      <alignment horizontal="left" vertical="top" wrapText="1"/>
    </xf>
    <xf numFmtId="0" fontId="3" fillId="2" borderId="57" xfId="0" applyFont="1" applyFill="1" applyBorder="1" applyAlignment="1">
      <alignment horizontal="left" vertical="center" wrapText="1"/>
    </xf>
    <xf numFmtId="0" fontId="3" fillId="3" borderId="57" xfId="0" applyFont="1" applyFill="1" applyBorder="1" applyAlignment="1">
      <alignment horizontal="center" vertical="center"/>
    </xf>
    <xf numFmtId="14" fontId="5" fillId="2" borderId="57" xfId="0" applyNumberFormat="1" applyFont="1" applyFill="1" applyBorder="1" applyAlignment="1">
      <alignment horizontal="center" vertical="center"/>
    </xf>
    <xf numFmtId="0" fontId="3" fillId="2" borderId="58"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5" fillId="2" borderId="57" xfId="0" applyFont="1" applyFill="1" applyBorder="1" applyAlignment="1">
      <alignment vertical="center" wrapText="1"/>
    </xf>
    <xf numFmtId="0" fontId="5" fillId="2" borderId="57" xfId="0" applyFont="1" applyFill="1" applyBorder="1" applyAlignment="1">
      <alignment horizontal="center" vertical="center"/>
    </xf>
    <xf numFmtId="0" fontId="3" fillId="2" borderId="57" xfId="0" applyFont="1" applyFill="1" applyBorder="1" applyAlignment="1">
      <alignment horizontal="center" vertical="center"/>
    </xf>
    <xf numFmtId="0" fontId="3" fillId="13" borderId="57" xfId="0" applyFont="1" applyFill="1" applyBorder="1" applyAlignment="1">
      <alignment horizontal="center" vertical="center"/>
    </xf>
    <xf numFmtId="9" fontId="3" fillId="3" borderId="57" xfId="1" applyFont="1" applyFill="1" applyBorder="1" applyAlignment="1">
      <alignment horizontal="center" vertical="center"/>
    </xf>
    <xf numFmtId="0" fontId="29" fillId="0" borderId="57" xfId="10" applyBorder="1" applyAlignment="1">
      <alignment horizontal="left" vertical="top" wrapText="1"/>
    </xf>
    <xf numFmtId="0" fontId="32" fillId="0" borderId="57" xfId="0" applyFont="1" applyBorder="1" applyAlignment="1">
      <alignment horizontal="center" vertical="center" textRotation="90" wrapText="1"/>
    </xf>
    <xf numFmtId="0" fontId="3" fillId="0" borderId="57" xfId="0" applyFont="1" applyBorder="1" applyAlignment="1">
      <alignment vertical="center" wrapText="1"/>
    </xf>
    <xf numFmtId="0" fontId="25" fillId="0" borderId="57" xfId="0" applyFont="1" applyBorder="1" applyAlignment="1">
      <alignment horizontal="left" vertical="top" wrapText="1"/>
    </xf>
    <xf numFmtId="0" fontId="3" fillId="0" borderId="57" xfId="0" applyFont="1" applyBorder="1" applyAlignment="1">
      <alignment horizontal="left" vertical="center" wrapText="1"/>
    </xf>
    <xf numFmtId="9" fontId="3" fillId="3" borderId="57" xfId="1" applyFont="1" applyFill="1" applyBorder="1" applyAlignment="1">
      <alignment horizontal="center" vertical="center" wrapText="1"/>
    </xf>
    <xf numFmtId="0" fontId="3" fillId="0" borderId="57" xfId="0" applyFont="1" applyBorder="1" applyAlignment="1">
      <alignment horizontal="center" vertical="center"/>
    </xf>
    <xf numFmtId="0" fontId="3" fillId="5" borderId="57" xfId="0" applyFont="1" applyFill="1" applyBorder="1" applyAlignment="1">
      <alignment horizontal="center" vertical="center"/>
    </xf>
    <xf numFmtId="0" fontId="5" fillId="0" borderId="57" xfId="0" applyFont="1" applyBorder="1" applyAlignment="1">
      <alignment vertical="center" wrapText="1"/>
    </xf>
    <xf numFmtId="0" fontId="3" fillId="13" borderId="57" xfId="0" applyFont="1" applyFill="1" applyBorder="1" applyAlignment="1">
      <alignment horizontal="center" vertical="center" wrapText="1"/>
    </xf>
    <xf numFmtId="0" fontId="5" fillId="0" borderId="57" xfId="0" applyFont="1" applyBorder="1" applyAlignment="1">
      <alignment horizontal="center" vertical="center" wrapText="1"/>
    </xf>
    <xf numFmtId="0" fontId="5" fillId="0" borderId="57" xfId="0" applyFont="1" applyBorder="1" applyAlignment="1">
      <alignment horizontal="left" vertical="center" wrapText="1"/>
    </xf>
    <xf numFmtId="0" fontId="0" fillId="0" borderId="57" xfId="0" applyBorder="1" applyAlignment="1">
      <alignment horizontal="left" vertical="top"/>
    </xf>
    <xf numFmtId="0" fontId="32" fillId="0" borderId="57" xfId="0" applyFont="1" applyBorder="1" applyAlignment="1">
      <alignment horizontal="center" vertical="center" textRotation="90"/>
    </xf>
    <xf numFmtId="14" fontId="5" fillId="0" borderId="57" xfId="0" applyNumberFormat="1" applyFont="1" applyBorder="1" applyAlignment="1">
      <alignment horizontal="center" vertical="center"/>
    </xf>
    <xf numFmtId="0" fontId="5" fillId="0" borderId="57" xfId="0" applyFont="1" applyBorder="1" applyAlignment="1">
      <alignment horizontal="center" vertical="center"/>
    </xf>
    <xf numFmtId="9" fontId="4" fillId="4" borderId="57" xfId="0" applyNumberFormat="1" applyFont="1" applyFill="1" applyBorder="1" applyAlignment="1">
      <alignment horizontal="center" vertical="center"/>
    </xf>
    <xf numFmtId="14" fontId="5" fillId="2" borderId="57" xfId="0" applyNumberFormat="1" applyFont="1" applyFill="1" applyBorder="1" applyAlignment="1">
      <alignment horizontal="center" vertical="center" wrapText="1"/>
    </xf>
    <xf numFmtId="0" fontId="23" fillId="13" borderId="57" xfId="0" applyFont="1" applyFill="1" applyBorder="1" applyAlignment="1">
      <alignment horizontal="center" vertical="center"/>
    </xf>
    <xf numFmtId="14" fontId="3" fillId="2" borderId="57" xfId="0" applyNumberFormat="1" applyFont="1" applyFill="1" applyBorder="1" applyAlignment="1">
      <alignment horizontal="center" vertical="center"/>
    </xf>
    <xf numFmtId="9" fontId="10" fillId="6" borderId="5" xfId="0" applyNumberFormat="1" applyFont="1" applyFill="1" applyBorder="1" applyAlignment="1">
      <alignment horizontal="center" vertical="center"/>
    </xf>
    <xf numFmtId="9" fontId="10" fillId="6" borderId="6" xfId="0" applyNumberFormat="1" applyFont="1" applyFill="1" applyBorder="1" applyAlignment="1">
      <alignment horizontal="center" vertical="center"/>
    </xf>
    <xf numFmtId="0" fontId="25" fillId="0" borderId="57" xfId="0" applyFont="1" applyBorder="1" applyAlignment="1">
      <alignment horizontal="left" vertical="center" wrapText="1"/>
    </xf>
    <xf numFmtId="9" fontId="7" fillId="4" borderId="57" xfId="0" applyNumberFormat="1" applyFont="1" applyFill="1" applyBorder="1" applyAlignment="1">
      <alignment horizontal="center" vertical="center"/>
    </xf>
    <xf numFmtId="0" fontId="42" fillId="4" borderId="33" xfId="0" applyFont="1" applyFill="1" applyBorder="1" applyAlignment="1">
      <alignment horizontal="center" vertical="center" wrapText="1"/>
    </xf>
    <xf numFmtId="0" fontId="42" fillId="4" borderId="48" xfId="0" applyFont="1" applyFill="1" applyBorder="1" applyAlignment="1">
      <alignment horizontal="center" vertical="center" wrapText="1"/>
    </xf>
    <xf numFmtId="0" fontId="42" fillId="4" borderId="41" xfId="0" applyFont="1" applyFill="1" applyBorder="1" applyAlignment="1">
      <alignment horizontal="center" vertical="center" wrapText="1"/>
    </xf>
    <xf numFmtId="0" fontId="42" fillId="4" borderId="39" xfId="0" applyFont="1" applyFill="1" applyBorder="1" applyAlignment="1">
      <alignment horizontal="center" vertical="center" wrapText="1"/>
    </xf>
    <xf numFmtId="0" fontId="47" fillId="11" borderId="0" xfId="0" applyFont="1" applyFill="1" applyBorder="1" applyAlignment="1">
      <alignment horizontal="center" vertical="center" wrapText="1"/>
    </xf>
    <xf numFmtId="0" fontId="47" fillId="11" borderId="31" xfId="0" applyFont="1" applyFill="1" applyBorder="1" applyAlignment="1">
      <alignment horizontal="center" vertical="center" wrapText="1"/>
    </xf>
    <xf numFmtId="0" fontId="42" fillId="0" borderId="0" xfId="0" applyFont="1" applyAlignment="1">
      <alignment horizontal="center" vertical="center" wrapText="1"/>
    </xf>
    <xf numFmtId="0" fontId="41" fillId="10" borderId="0" xfId="0" applyFont="1" applyFill="1" applyBorder="1" applyAlignment="1">
      <alignment horizontal="center" vertical="center"/>
    </xf>
    <xf numFmtId="0" fontId="47" fillId="8" borderId="28" xfId="0" applyFont="1" applyFill="1" applyBorder="1" applyAlignment="1">
      <alignment horizontal="center" vertical="center" wrapText="1"/>
    </xf>
    <xf numFmtId="0" fontId="47" fillId="8" borderId="0" xfId="0" applyFont="1" applyFill="1" applyBorder="1" applyAlignment="1">
      <alignment horizontal="center" vertical="center" wrapText="1"/>
    </xf>
    <xf numFmtId="0" fontId="47" fillId="11" borderId="29" xfId="0" applyFont="1" applyFill="1" applyBorder="1" applyAlignment="1">
      <alignment horizontal="center" vertical="center" wrapText="1"/>
    </xf>
    <xf numFmtId="0" fontId="47" fillId="11" borderId="29" xfId="0" applyFont="1" applyFill="1" applyBorder="1" applyAlignment="1">
      <alignment horizontal="center" vertical="center"/>
    </xf>
    <xf numFmtId="0" fontId="47" fillId="8" borderId="30" xfId="0" applyFont="1" applyFill="1" applyBorder="1" applyAlignment="1">
      <alignment horizontal="center" vertical="center" wrapText="1"/>
    </xf>
    <xf numFmtId="0" fontId="47" fillId="8" borderId="31" xfId="0" applyFont="1" applyFill="1" applyBorder="1" applyAlignment="1">
      <alignment horizontal="center" vertical="center" wrapText="1"/>
    </xf>
    <xf numFmtId="0" fontId="47" fillId="8" borderId="54" xfId="0" applyFont="1" applyFill="1" applyBorder="1" applyAlignment="1">
      <alignment horizontal="center" vertical="center" wrapText="1"/>
    </xf>
    <xf numFmtId="0" fontId="47" fillId="8" borderId="53" xfId="0" applyFont="1" applyFill="1" applyBorder="1" applyAlignment="1">
      <alignment horizontal="center" vertical="center" wrapText="1"/>
    </xf>
    <xf numFmtId="0" fontId="41" fillId="2" borderId="0" xfId="0" applyFont="1" applyFill="1" applyBorder="1" applyAlignment="1">
      <alignment horizontal="center" vertical="center" wrapText="1"/>
    </xf>
    <xf numFmtId="0" fontId="17" fillId="2" borderId="0" xfId="0" applyFont="1" applyFill="1" applyAlignment="1">
      <alignment horizontal="center" vertical="center" wrapText="1"/>
    </xf>
    <xf numFmtId="0" fontId="50" fillId="4" borderId="33" xfId="0" applyFont="1" applyFill="1" applyBorder="1" applyAlignment="1">
      <alignment horizontal="center" vertical="center" wrapText="1"/>
    </xf>
    <xf numFmtId="0" fontId="47" fillId="11" borderId="41" xfId="0" applyFont="1" applyFill="1" applyBorder="1" applyAlignment="1">
      <alignment horizontal="center" vertical="center"/>
    </xf>
    <xf numFmtId="0" fontId="47" fillId="11" borderId="39" xfId="0" applyFont="1" applyFill="1" applyBorder="1" applyAlignment="1">
      <alignment horizontal="center" vertical="center"/>
    </xf>
    <xf numFmtId="0" fontId="47" fillId="8" borderId="41" xfId="0" applyFont="1" applyFill="1" applyBorder="1" applyAlignment="1">
      <alignment horizontal="center" vertical="center" wrapText="1"/>
    </xf>
    <xf numFmtId="0" fontId="47" fillId="8" borderId="38" xfId="0" applyFont="1" applyFill="1" applyBorder="1" applyAlignment="1">
      <alignment horizontal="center" vertical="center" wrapText="1"/>
    </xf>
    <xf numFmtId="0" fontId="47" fillId="8" borderId="42" xfId="0" applyFont="1" applyFill="1" applyBorder="1" applyAlignment="1">
      <alignment horizontal="center" vertical="center" wrapText="1"/>
    </xf>
    <xf numFmtId="0" fontId="56" fillId="4" borderId="33" xfId="0" applyFont="1" applyFill="1" applyBorder="1" applyAlignment="1">
      <alignment horizontal="center" vertical="center" wrapText="1"/>
    </xf>
    <xf numFmtId="0" fontId="51" fillId="4" borderId="33" xfId="0" applyFont="1" applyFill="1" applyBorder="1" applyAlignment="1">
      <alignment horizontal="center" vertical="center" wrapText="1"/>
    </xf>
    <xf numFmtId="0" fontId="47" fillId="8" borderId="2" xfId="0" applyFont="1" applyFill="1" applyBorder="1" applyAlignment="1">
      <alignment horizontal="center" vertical="center" wrapText="1"/>
    </xf>
    <xf numFmtId="0" fontId="60" fillId="0" borderId="0" xfId="0" applyFont="1" applyAlignment="1">
      <alignment horizontal="center" vertical="center"/>
    </xf>
    <xf numFmtId="0" fontId="60" fillId="0" borderId="7" xfId="0" applyFont="1" applyBorder="1" applyAlignment="1">
      <alignment horizontal="center" vertical="center"/>
    </xf>
    <xf numFmtId="0" fontId="12" fillId="12" borderId="61" xfId="0" applyFont="1" applyFill="1" applyBorder="1" applyAlignment="1">
      <alignment horizontal="center" vertical="center"/>
    </xf>
    <xf numFmtId="0" fontId="12" fillId="12" borderId="62" xfId="0" applyFont="1" applyFill="1" applyBorder="1" applyAlignment="1">
      <alignment horizontal="center" vertical="center"/>
    </xf>
    <xf numFmtId="0" fontId="12" fillId="12" borderId="63" xfId="0" applyFont="1" applyFill="1" applyBorder="1" applyAlignment="1">
      <alignment horizontal="center" vertical="center"/>
    </xf>
    <xf numFmtId="0" fontId="12" fillId="12" borderId="61" xfId="0" applyFont="1" applyFill="1" applyBorder="1" applyAlignment="1">
      <alignment horizontal="center" vertical="center" wrapText="1"/>
    </xf>
    <xf numFmtId="0" fontId="12" fillId="12" borderId="62" xfId="0" applyFont="1" applyFill="1" applyBorder="1" applyAlignment="1">
      <alignment horizontal="center" vertical="center" wrapText="1"/>
    </xf>
    <xf numFmtId="0" fontId="12" fillId="12" borderId="63" xfId="0" applyFont="1" applyFill="1" applyBorder="1" applyAlignment="1">
      <alignment horizontal="center" vertical="center" wrapText="1"/>
    </xf>
    <xf numFmtId="0" fontId="12" fillId="12" borderId="14" xfId="0" applyFont="1" applyFill="1" applyBorder="1" applyAlignment="1">
      <alignment horizontal="center" vertical="center" wrapText="1"/>
    </xf>
    <xf numFmtId="0" fontId="12" fillId="12" borderId="16" xfId="0" applyFont="1" applyFill="1" applyBorder="1" applyAlignment="1">
      <alignment horizontal="center" vertical="center" wrapText="1"/>
    </xf>
    <xf numFmtId="0" fontId="61" fillId="0" borderId="57" xfId="0" applyFont="1" applyBorder="1" applyAlignment="1">
      <alignment horizontal="center" vertical="center" wrapText="1"/>
    </xf>
    <xf numFmtId="0" fontId="8" fillId="0" borderId="57" xfId="0" applyFont="1" applyBorder="1" applyAlignment="1">
      <alignment horizontal="left" vertical="center" wrapText="1"/>
    </xf>
    <xf numFmtId="0" fontId="2" fillId="0" borderId="57" xfId="0" applyFont="1" applyBorder="1" applyAlignment="1">
      <alignment horizontal="center" vertical="center" wrapText="1"/>
    </xf>
    <xf numFmtId="0" fontId="2" fillId="0" borderId="57" xfId="0" applyFont="1" applyBorder="1" applyAlignment="1">
      <alignment horizontal="justify" vertical="center" wrapText="1"/>
    </xf>
    <xf numFmtId="0" fontId="2" fillId="2" borderId="57" xfId="0" applyFont="1" applyFill="1" applyBorder="1" applyAlignment="1">
      <alignment horizontal="center" vertical="center" wrapText="1"/>
    </xf>
    <xf numFmtId="0" fontId="12" fillId="12" borderId="11" xfId="0" applyFont="1" applyFill="1" applyBorder="1" applyAlignment="1">
      <alignment horizontal="center" vertical="center"/>
    </xf>
    <xf numFmtId="0" fontId="12" fillId="12" borderId="12" xfId="0" applyFont="1" applyFill="1" applyBorder="1" applyAlignment="1">
      <alignment horizontal="center" vertical="center"/>
    </xf>
    <xf numFmtId="0" fontId="12" fillId="12" borderId="13" xfId="0" applyFont="1" applyFill="1" applyBorder="1" applyAlignment="1">
      <alignment horizontal="center" vertical="center"/>
    </xf>
    <xf numFmtId="0" fontId="12" fillId="12" borderId="9" xfId="0" applyFont="1" applyFill="1" applyBorder="1" applyAlignment="1">
      <alignment horizontal="center" vertical="center"/>
    </xf>
    <xf numFmtId="0" fontId="12" fillId="12" borderId="15" xfId="0" applyFont="1" applyFill="1" applyBorder="1" applyAlignment="1">
      <alignment horizontal="center" vertical="center"/>
    </xf>
    <xf numFmtId="0" fontId="12" fillId="12" borderId="10" xfId="0" applyFont="1" applyFill="1" applyBorder="1" applyAlignment="1">
      <alignment horizontal="center" vertical="center"/>
    </xf>
    <xf numFmtId="0" fontId="12" fillId="12" borderId="3" xfId="0" applyFont="1" applyFill="1" applyBorder="1" applyAlignment="1">
      <alignment horizontal="center" vertical="center"/>
    </xf>
    <xf numFmtId="0" fontId="12" fillId="12" borderId="10" xfId="0" applyFont="1" applyFill="1" applyBorder="1" applyAlignment="1">
      <alignment horizontal="center" vertical="center" wrapText="1"/>
    </xf>
    <xf numFmtId="0" fontId="12" fillId="12" borderId="3" xfId="0" applyFont="1" applyFill="1" applyBorder="1" applyAlignment="1">
      <alignment horizontal="center" vertical="center" wrapText="1"/>
    </xf>
    <xf numFmtId="0" fontId="2" fillId="0" borderId="57" xfId="0" applyFont="1" applyBorder="1" applyAlignment="1">
      <alignment horizontal="left" vertical="center" wrapText="1"/>
    </xf>
    <xf numFmtId="0" fontId="2" fillId="0" borderId="58" xfId="0" applyFont="1" applyBorder="1" applyAlignment="1">
      <alignment horizontal="center" vertical="center" wrapText="1"/>
    </xf>
    <xf numFmtId="0" fontId="2" fillId="0" borderId="60" xfId="0" applyFont="1" applyBorder="1" applyAlignment="1">
      <alignment horizontal="center" vertical="center" wrapText="1"/>
    </xf>
    <xf numFmtId="14" fontId="2" fillId="2" borderId="57" xfId="0" applyNumberFormat="1" applyFont="1" applyFill="1" applyBorder="1" applyAlignment="1">
      <alignment horizontal="center" vertical="center"/>
    </xf>
    <xf numFmtId="0" fontId="2" fillId="0" borderId="57" xfId="0" applyFont="1" applyBorder="1" applyAlignment="1">
      <alignment horizontal="left" vertical="top" wrapText="1"/>
    </xf>
    <xf numFmtId="0" fontId="2" fillId="3" borderId="57" xfId="0" applyFont="1" applyFill="1" applyBorder="1" applyAlignment="1">
      <alignment horizontal="center" vertical="center"/>
    </xf>
    <xf numFmtId="0" fontId="15" fillId="0" borderId="57" xfId="0" applyFont="1" applyBorder="1" applyAlignment="1">
      <alignment horizontal="left" vertical="top" wrapText="1"/>
    </xf>
    <xf numFmtId="0" fontId="2" fillId="2" borderId="57" xfId="0" applyFont="1" applyFill="1" applyBorder="1" applyAlignment="1">
      <alignment horizontal="left" vertical="center" wrapText="1"/>
    </xf>
    <xf numFmtId="0" fontId="2" fillId="0" borderId="57" xfId="0" applyFont="1" applyBorder="1" applyAlignment="1">
      <alignment horizontal="justify" vertical="top" wrapText="1"/>
    </xf>
    <xf numFmtId="0" fontId="2" fillId="0" borderId="57" xfId="0" applyFont="1" applyBorder="1" applyAlignment="1">
      <alignment horizontal="center" vertical="center"/>
    </xf>
    <xf numFmtId="0" fontId="2" fillId="13" borderId="57" xfId="0" applyFont="1" applyFill="1" applyBorder="1" applyAlignment="1">
      <alignment horizontal="center" vertical="center"/>
    </xf>
    <xf numFmtId="0" fontId="2" fillId="5" borderId="57" xfId="0" applyFont="1" applyFill="1" applyBorder="1" applyAlignment="1">
      <alignment horizontal="center" vertical="center"/>
    </xf>
    <xf numFmtId="9" fontId="2" fillId="5" borderId="57" xfId="0" applyNumberFormat="1" applyFont="1" applyFill="1" applyBorder="1" applyAlignment="1">
      <alignment horizontal="center" vertical="center"/>
    </xf>
    <xf numFmtId="0" fontId="2" fillId="2" borderId="58"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60" xfId="0" applyFont="1" applyFill="1" applyBorder="1" applyAlignment="1">
      <alignment horizontal="center" vertical="center" wrapText="1"/>
    </xf>
    <xf numFmtId="9" fontId="2" fillId="3" borderId="57" xfId="0" applyNumberFormat="1" applyFont="1" applyFill="1" applyBorder="1" applyAlignment="1">
      <alignment horizontal="center" vertical="center"/>
    </xf>
    <xf numFmtId="0" fontId="62" fillId="7" borderId="57" xfId="0" applyFont="1" applyFill="1" applyBorder="1" applyAlignment="1">
      <alignment horizontal="left" vertical="center" wrapText="1"/>
    </xf>
    <xf numFmtId="0" fontId="62" fillId="7" borderId="58" xfId="0" applyFont="1" applyFill="1" applyBorder="1" applyAlignment="1">
      <alignment horizontal="center" vertical="center" wrapText="1"/>
    </xf>
    <xf numFmtId="0" fontId="62" fillId="7" borderId="60" xfId="0" applyFont="1" applyFill="1" applyBorder="1" applyAlignment="1">
      <alignment horizontal="center" vertical="center" wrapText="1"/>
    </xf>
    <xf numFmtId="0" fontId="62" fillId="7" borderId="57" xfId="0" applyFont="1" applyFill="1" applyBorder="1" applyAlignment="1">
      <alignment vertical="center" wrapText="1"/>
    </xf>
    <xf numFmtId="0" fontId="62" fillId="0" borderId="57" xfId="0" applyFont="1" applyBorder="1" applyAlignment="1">
      <alignment horizontal="center" vertical="center" wrapText="1"/>
    </xf>
    <xf numFmtId="0" fontId="2" fillId="0" borderId="57" xfId="0" applyFont="1" applyBorder="1" applyAlignment="1">
      <alignment horizontal="left" vertical="top"/>
    </xf>
    <xf numFmtId="1" fontId="2" fillId="3" borderId="57" xfId="5" applyNumberFormat="1" applyFont="1" applyFill="1" applyBorder="1" applyAlignment="1">
      <alignment horizontal="center" vertical="center"/>
    </xf>
    <xf numFmtId="0" fontId="2" fillId="0" borderId="57" xfId="0" applyFont="1" applyBorder="1" applyAlignment="1">
      <alignment horizontal="center" vertical="top" wrapText="1"/>
    </xf>
    <xf numFmtId="0" fontId="2" fillId="0" borderId="57" xfId="0" applyFont="1" applyBorder="1" applyAlignment="1">
      <alignment horizontal="center" vertical="top"/>
    </xf>
    <xf numFmtId="0" fontId="2" fillId="2" borderId="57" xfId="0" applyFont="1" applyFill="1" applyBorder="1" applyAlignment="1">
      <alignment horizontal="center" vertical="center"/>
    </xf>
    <xf numFmtId="9" fontId="61" fillId="4" borderId="57" xfId="0" applyNumberFormat="1" applyFont="1" applyFill="1" applyBorder="1" applyAlignment="1">
      <alignment horizontal="center" vertical="center"/>
    </xf>
    <xf numFmtId="0" fontId="62" fillId="7" borderId="57" xfId="0" applyFont="1" applyFill="1" applyBorder="1" applyAlignment="1">
      <alignment horizontal="center" vertical="center" wrapText="1"/>
    </xf>
    <xf numFmtId="9" fontId="12" fillId="6" borderId="5" xfId="0" applyNumberFormat="1" applyFont="1" applyFill="1" applyBorder="1" applyAlignment="1">
      <alignment horizontal="center" vertical="center"/>
    </xf>
    <xf numFmtId="9" fontId="12" fillId="6" borderId="6" xfId="0" applyNumberFormat="1" applyFont="1" applyFill="1" applyBorder="1" applyAlignment="1">
      <alignment horizontal="center" vertical="center"/>
    </xf>
    <xf numFmtId="0" fontId="2" fillId="2" borderId="0" xfId="0" applyFont="1" applyFill="1" applyAlignment="1">
      <alignment horizontal="left" vertical="top" wrapText="1"/>
    </xf>
    <xf numFmtId="0" fontId="26" fillId="0" borderId="0" xfId="0" applyFont="1" applyAlignment="1">
      <alignment horizontal="center" vertical="center" wrapText="1"/>
    </xf>
    <xf numFmtId="0" fontId="26" fillId="0" borderId="0" xfId="0" applyFont="1" applyAlignment="1">
      <alignment horizontal="center" vertical="center"/>
    </xf>
    <xf numFmtId="0" fontId="26" fillId="0" borderId="7" xfId="0" applyFont="1" applyBorder="1" applyAlignment="1">
      <alignment horizontal="center" vertical="center"/>
    </xf>
    <xf numFmtId="0" fontId="31" fillId="11" borderId="41" xfId="0" applyFont="1" applyFill="1" applyBorder="1" applyAlignment="1">
      <alignment horizontal="center" vertical="center"/>
    </xf>
    <xf numFmtId="0" fontId="31" fillId="8" borderId="41" xfId="0" applyFont="1" applyFill="1" applyBorder="1" applyAlignment="1">
      <alignment horizontal="center" vertical="center" wrapText="1"/>
    </xf>
    <xf numFmtId="0" fontId="31" fillId="8" borderId="42" xfId="0" applyFont="1" applyFill="1" applyBorder="1" applyAlignment="1">
      <alignment horizontal="center" vertical="center" wrapText="1"/>
    </xf>
    <xf numFmtId="0" fontId="31" fillId="8" borderId="43" xfId="0" applyFont="1" applyFill="1" applyBorder="1" applyAlignment="1">
      <alignment horizontal="center" vertical="center" wrapText="1"/>
    </xf>
    <xf numFmtId="0" fontId="31" fillId="8" borderId="37" xfId="0" applyFont="1" applyFill="1" applyBorder="1" applyAlignment="1">
      <alignment horizontal="center" vertical="center" wrapText="1"/>
    </xf>
    <xf numFmtId="0" fontId="31" fillId="8" borderId="49" xfId="0" applyFont="1" applyFill="1" applyBorder="1" applyAlignment="1">
      <alignment horizontal="center" vertical="center" wrapText="1"/>
    </xf>
    <xf numFmtId="0" fontId="31" fillId="8" borderId="38" xfId="0" applyFont="1" applyFill="1" applyBorder="1" applyAlignment="1">
      <alignment horizontal="center" vertical="center" wrapText="1"/>
    </xf>
    <xf numFmtId="0" fontId="4" fillId="0" borderId="1" xfId="0" applyFont="1" applyBorder="1" applyAlignment="1">
      <alignment horizontal="center" vertical="center" wrapText="1"/>
    </xf>
    <xf numFmtId="0" fontId="52" fillId="14" borderId="35" xfId="0" applyFont="1" applyFill="1" applyBorder="1" applyAlignment="1">
      <alignment horizontal="center" vertical="center" wrapText="1"/>
    </xf>
    <xf numFmtId="14" fontId="55" fillId="14" borderId="21" xfId="0" applyNumberFormat="1" applyFont="1" applyFill="1" applyBorder="1" applyAlignment="1">
      <alignment horizontal="left" vertical="center" wrapText="1"/>
    </xf>
    <xf numFmtId="14" fontId="55" fillId="14" borderId="21" xfId="0" applyNumberFormat="1" applyFont="1" applyFill="1" applyBorder="1" applyAlignment="1">
      <alignment horizontal="justify" vertical="center" wrapText="1"/>
    </xf>
    <xf numFmtId="14" fontId="55" fillId="14" borderId="21" xfId="0" applyNumberFormat="1" applyFont="1" applyFill="1" applyBorder="1" applyAlignment="1">
      <alignment horizontal="center" vertical="center" wrapText="1"/>
    </xf>
    <xf numFmtId="9" fontId="55" fillId="14" borderId="21" xfId="0" applyNumberFormat="1" applyFont="1" applyFill="1" applyBorder="1" applyAlignment="1">
      <alignment horizontal="center" vertical="center" wrapText="1"/>
    </xf>
    <xf numFmtId="0" fontId="57" fillId="14" borderId="21" xfId="0" applyFont="1" applyFill="1" applyBorder="1" applyAlignment="1">
      <alignment horizontal="justify" vertical="center" wrapText="1"/>
    </xf>
    <xf numFmtId="0" fontId="13" fillId="14" borderId="0" xfId="0" applyFont="1" applyFill="1"/>
    <xf numFmtId="14" fontId="48" fillId="14" borderId="21" xfId="0" applyNumberFormat="1" applyFont="1" applyFill="1" applyBorder="1" applyAlignment="1">
      <alignment horizontal="center" vertical="center" wrapText="1"/>
    </xf>
    <xf numFmtId="9" fontId="48" fillId="14" borderId="21" xfId="0" applyNumberFormat="1" applyFont="1" applyFill="1" applyBorder="1" applyAlignment="1">
      <alignment horizontal="center" vertical="center" wrapText="1"/>
    </xf>
    <xf numFmtId="0" fontId="63" fillId="14" borderId="21" xfId="0" applyFont="1" applyFill="1" applyBorder="1" applyAlignment="1">
      <alignment horizontal="justify" vertical="center" wrapText="1"/>
    </xf>
    <xf numFmtId="14" fontId="48" fillId="14" borderId="21" xfId="0" applyNumberFormat="1" applyFont="1" applyFill="1" applyBorder="1" applyAlignment="1">
      <alignment horizontal="left" vertical="center" wrapText="1"/>
    </xf>
    <xf numFmtId="14" fontId="48" fillId="14" borderId="21" xfId="0" applyNumberFormat="1" applyFont="1" applyFill="1" applyBorder="1" applyAlignment="1">
      <alignment horizontal="justify" vertical="center" wrapText="1"/>
    </xf>
    <xf numFmtId="0" fontId="16" fillId="14" borderId="0" xfId="0" applyFont="1" applyFill="1"/>
    <xf numFmtId="0" fontId="66" fillId="14" borderId="19" xfId="0" applyFont="1" applyFill="1" applyBorder="1" applyAlignment="1">
      <alignment horizontal="justify" vertical="center" wrapText="1"/>
    </xf>
  </cellXfs>
  <cellStyles count="29">
    <cellStyle name="Hipervínculo" xfId="10" builtinId="8"/>
    <cellStyle name="Millares [0]" xfId="5" builtinId="6"/>
    <cellStyle name="Millares [0] 2" xfId="4" xr:uid="{26C9BB68-DFB4-46DB-AE8F-D9DA2DDF615E}"/>
    <cellStyle name="Millares [0] 2 2" xfId="6" xr:uid="{2A611F27-988A-4238-BB79-F3F31F236DDF}"/>
    <cellStyle name="Millares [0] 2 2 2" xfId="13" xr:uid="{51B56B0F-820E-4A02-8090-CAE69D43C152}"/>
    <cellStyle name="Millares [0] 2 2 2 2" xfId="25" xr:uid="{3C3F7CF2-B54C-459D-A4FF-0881E26A1DBE}"/>
    <cellStyle name="Millares [0] 2 2 3" xfId="19" xr:uid="{6B295800-70B2-4BB1-A4D6-B36FCDF1F447}"/>
    <cellStyle name="Millares [0] 2 3" xfId="8" xr:uid="{C2A939CB-E4A4-4D6A-9CFC-336667AFF626}"/>
    <cellStyle name="Millares [0] 2 3 2" xfId="15" xr:uid="{B074FAFE-1CB9-4D51-BC1F-4DD438FC53DC}"/>
    <cellStyle name="Millares [0] 2 3 2 2" xfId="27" xr:uid="{C00DCC7F-E76B-4A62-B6B5-2444DE9880AC}"/>
    <cellStyle name="Millares [0] 2 3 3" xfId="21" xr:uid="{C481B356-3095-4BC1-9575-01ABF193A3E5}"/>
    <cellStyle name="Millares [0] 2 4" xfId="11" xr:uid="{D8CD64F6-680D-44DA-AD79-77E2A0026825}"/>
    <cellStyle name="Millares [0] 2 4 2" xfId="23" xr:uid="{54584E9C-DC1A-43A8-AE74-1D17F5BB4D05}"/>
    <cellStyle name="Millares [0] 2 5" xfId="17" xr:uid="{A8028C63-5528-40B7-9280-4FD6449D928F}"/>
    <cellStyle name="Millares [0] 3" xfId="7" xr:uid="{CD417D9B-054E-4241-BA9A-256659FD91B0}"/>
    <cellStyle name="Millares [0] 3 2" xfId="14" xr:uid="{CE1675FA-9B6A-45EC-947E-F348781B1419}"/>
    <cellStyle name="Millares [0] 3 2 2" xfId="26" xr:uid="{7DACDB6A-EAC6-4F57-A927-990799A2D67E}"/>
    <cellStyle name="Millares [0] 3 3" xfId="20" xr:uid="{84C72966-B990-4D3E-9C93-956291CB05C3}"/>
    <cellStyle name="Millares [0] 4" xfId="9" xr:uid="{E7658D03-63FF-41E9-B45C-FC6D2AADE4E8}"/>
    <cellStyle name="Millares [0] 4 2" xfId="16" xr:uid="{F757C4C3-7D48-4FFC-990C-D5A5ABDBCEDF}"/>
    <cellStyle name="Millares [0] 4 2 2" xfId="28" xr:uid="{23F37E79-8CE8-4FAA-8E06-FA73E2F1CED3}"/>
    <cellStyle name="Millares [0] 4 3" xfId="22" xr:uid="{9206C798-2636-4AB9-8550-DD13D7A7A340}"/>
    <cellStyle name="Millares [0] 5" xfId="12" xr:uid="{0D43B944-0FEB-4F63-A305-E4565A493909}"/>
    <cellStyle name="Millares [0] 5 2" xfId="24" xr:uid="{DDD4D013-C299-4876-B050-E11DD842C5D8}"/>
    <cellStyle name="Millares [0] 6" xfId="18" xr:uid="{01269016-0229-4CEB-8937-033B06213447}"/>
    <cellStyle name="Normal" xfId="0" builtinId="0"/>
    <cellStyle name="Normal 2" xfId="2" xr:uid="{00000000-0005-0000-0000-000002000000}"/>
    <cellStyle name="Porcentaje" xfId="1" builtinId="5"/>
    <cellStyle name="Porcentaje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1048883</xdr:colOff>
      <xdr:row>0</xdr:row>
      <xdr:rowOff>648606</xdr:rowOff>
    </xdr:from>
    <xdr:ext cx="5102680" cy="1007419"/>
    <xdr:pic>
      <xdr:nvPicPr>
        <xdr:cNvPr id="3" name="Imagen 1" descr="https://intranetmen.mineducacion.gov.co/Style%20Library/Intranet%20MinEducacion/images/LogoMinedu_060818.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8883" y="648606"/>
          <a:ext cx="5102680" cy="100741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706967</xdr:colOff>
      <xdr:row>0</xdr:row>
      <xdr:rowOff>218016</xdr:rowOff>
    </xdr:from>
    <xdr:ext cx="3865253" cy="766234"/>
    <xdr:pic>
      <xdr:nvPicPr>
        <xdr:cNvPr id="2" name="Imagen 1" descr="https://intranetmen.mineducacion.gov.co/Style%20Library/Intranet%20MinEducacion/images/LogoMinedu_060818.jpg">
          <a:extLst>
            <a:ext uri="{FF2B5EF4-FFF2-40B4-BE49-F238E27FC236}">
              <a16:creationId xmlns:a16="http://schemas.microsoft.com/office/drawing/2014/main" id="{BFAF90A2-B709-4CF3-805D-7EBBA9D61E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592" y="218016"/>
          <a:ext cx="3865253" cy="7662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190500</xdr:colOff>
      <xdr:row>0</xdr:row>
      <xdr:rowOff>100541</xdr:rowOff>
    </xdr:from>
    <xdr:ext cx="3008717" cy="528109"/>
    <xdr:pic>
      <xdr:nvPicPr>
        <xdr:cNvPr id="2" name="Imagen 1" descr="https://intranetmen.mineducacion.gov.co/Style%20Library/Intranet%20MinEducacion/images/LogoMinedu_060818.jpg">
          <a:extLst>
            <a:ext uri="{FF2B5EF4-FFF2-40B4-BE49-F238E27FC236}">
              <a16:creationId xmlns:a16="http://schemas.microsoft.com/office/drawing/2014/main" id="{315F7FA4-E350-47AE-9ED4-4185B7C03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541"/>
          <a:ext cx="3008717" cy="52810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816429</xdr:colOff>
      <xdr:row>0</xdr:row>
      <xdr:rowOff>29481</xdr:rowOff>
    </xdr:from>
    <xdr:to>
      <xdr:col>3</xdr:col>
      <xdr:colOff>95250</xdr:colOff>
      <xdr:row>3</xdr:row>
      <xdr:rowOff>131340</xdr:rowOff>
    </xdr:to>
    <xdr:pic>
      <xdr:nvPicPr>
        <xdr:cNvPr id="2" name="Imagen 1" descr="https://intranetmen.mineducacion.gov.co/Style%20Library/Intranet%20MinEducacion/images/LogoMinedu_060818.jpg">
          <a:extLst>
            <a:ext uri="{FF2B5EF4-FFF2-40B4-BE49-F238E27FC236}">
              <a16:creationId xmlns:a16="http://schemas.microsoft.com/office/drawing/2014/main" id="{300C2C1C-EA5C-4005-937F-B483806A89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29" y="29481"/>
          <a:ext cx="2955471" cy="6733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335926</xdr:colOff>
      <xdr:row>0</xdr:row>
      <xdr:rowOff>189192</xdr:rowOff>
    </xdr:from>
    <xdr:ext cx="8649323" cy="1620558"/>
    <xdr:pic>
      <xdr:nvPicPr>
        <xdr:cNvPr id="2" name="Imagen 1" descr="https://intranetmen.mineducacion.gov.co/Style%20Library/Intranet%20MinEducacion/images/LogoMinedu_060818.jpg">
          <a:extLst>
            <a:ext uri="{FF2B5EF4-FFF2-40B4-BE49-F238E27FC236}">
              <a16:creationId xmlns:a16="http://schemas.microsoft.com/office/drawing/2014/main" id="{02ACCDF0-A304-462A-939A-6D586CA9BC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926" y="189192"/>
          <a:ext cx="8649323" cy="16205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744348</xdr:colOff>
      <xdr:row>0</xdr:row>
      <xdr:rowOff>639015</xdr:rowOff>
    </xdr:from>
    <xdr:ext cx="10653902" cy="1799385"/>
    <xdr:pic>
      <xdr:nvPicPr>
        <xdr:cNvPr id="2" name="Imagen 1" descr="https://intranetmen.mineducacion.gov.co/Style%20Library/Intranet%20MinEducacion/images/LogoMinedu_060818.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3598" y="639015"/>
          <a:ext cx="10653902" cy="17993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250031</xdr:colOff>
      <xdr:row>0</xdr:row>
      <xdr:rowOff>186531</xdr:rowOff>
    </xdr:from>
    <xdr:ext cx="3258344" cy="670720"/>
    <xdr:pic>
      <xdr:nvPicPr>
        <xdr:cNvPr id="2" name="Imagen 1">
          <a:extLst>
            <a:ext uri="{FF2B5EF4-FFF2-40B4-BE49-F238E27FC236}">
              <a16:creationId xmlns:a16="http://schemas.microsoft.com/office/drawing/2014/main" id="{360A8F8A-BF27-49B0-AEF1-AAAB691104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031" y="186531"/>
          <a:ext cx="3258344" cy="670720"/>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4762</xdr:colOff>
      <xdr:row>0</xdr:row>
      <xdr:rowOff>61911</xdr:rowOff>
    </xdr:from>
    <xdr:ext cx="3338514" cy="585789"/>
    <xdr:pic>
      <xdr:nvPicPr>
        <xdr:cNvPr id="2" name="Imagen 1">
          <a:extLst>
            <a:ext uri="{FF2B5EF4-FFF2-40B4-BE49-F238E27FC236}">
              <a16:creationId xmlns:a16="http://schemas.microsoft.com/office/drawing/2014/main" id="{D3DCEF9F-1762-47AA-9E56-436BABFF592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 y="61911"/>
          <a:ext cx="3338514" cy="585789"/>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mineducacion.gov.co/portal/micrositios-institucionales/Modelo-Integrado-de-Planeacion-y-Gestion/385377:" TargetMode="External"/><Relationship Id="rId7" Type="http://schemas.openxmlformats.org/officeDocument/2006/relationships/hyperlink" Target="https://educacionrindecuentas.mineducacion.gov.co/" TargetMode="External"/><Relationship Id="rId2" Type="http://schemas.openxmlformats.org/officeDocument/2006/relationships/hyperlink" Target="https://www.mineducacion.gov.co/portal/atencion-al-ciudadano/Transparencia-y-acceso-a-informacion-publica/349495:Transparencia-y-acceso-a-informacion-publica" TargetMode="External"/><Relationship Id="rId1" Type="http://schemas.openxmlformats.org/officeDocument/2006/relationships/hyperlink" Target="https://www.mineducacion.gov.co/portal/atencion-al-ciudadano/Transparencia-y-acceso-a-informacion-publica/349495:Transparencia-y-acceso-a-informacion-publica" TargetMode="External"/><Relationship Id="rId6" Type="http://schemas.openxmlformats.org/officeDocument/2006/relationships/hyperlink" Target="https://www.mineducacion.gov.co/portal/atencion-al-ciudadano/Transparencia-y-acceso-a-informacion-publica/349495:Transparencia-y-acceso-a-informacion-publica" TargetMode="External"/><Relationship Id="rId5" Type="http://schemas.openxmlformats.org/officeDocument/2006/relationships/hyperlink" Target="https://www.mineducacion.gov.co/portal/micrositios-institucionales/Modelo-Integrado-de-Planeacion-y-Gestion/385377:" TargetMode="External"/><Relationship Id="rId4" Type="http://schemas.openxmlformats.org/officeDocument/2006/relationships/hyperlink" Target="https://www.mineducacion.gov.co/portal/atencion-al-ciudadano/Transparencia-y-acceso-a-informacion-publica/349495:Transparencia-y-acceso-a-informacion-publica" TargetMode="External"/><Relationship Id="rId9"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R15"/>
  <sheetViews>
    <sheetView showGridLines="0" topLeftCell="D1" zoomScale="40" zoomScaleNormal="40" workbookViewId="0">
      <selection activeCell="I4" sqref="I4"/>
    </sheetView>
  </sheetViews>
  <sheetFormatPr baseColWidth="10" defaultRowHeight="15" x14ac:dyDescent="0.25"/>
  <cols>
    <col min="1" max="1" width="69.28515625" customWidth="1"/>
    <col min="2" max="2" width="18.42578125" customWidth="1"/>
    <col min="3" max="3" width="109.5703125" customWidth="1"/>
    <col min="4" max="4" width="69" customWidth="1"/>
    <col min="5" max="5" width="60" customWidth="1"/>
    <col min="6" max="6" width="34.7109375" customWidth="1"/>
    <col min="7" max="7" width="33.85546875" customWidth="1"/>
    <col min="8" max="8" width="31.140625" customWidth="1"/>
    <col min="9" max="9" width="150.5703125" customWidth="1"/>
  </cols>
  <sheetData>
    <row r="1" spans="1:18" ht="80.25" customHeight="1" x14ac:dyDescent="0.25">
      <c r="A1" s="176" t="s">
        <v>317</v>
      </c>
      <c r="B1" s="177"/>
      <c r="C1" s="177"/>
      <c r="D1" s="177"/>
      <c r="E1" s="177"/>
      <c r="F1" s="177"/>
      <c r="G1" s="177"/>
      <c r="H1" s="177"/>
      <c r="I1" s="177"/>
      <c r="K1" s="1"/>
      <c r="L1" s="1"/>
      <c r="M1" s="1"/>
      <c r="N1" s="1"/>
      <c r="O1" s="1"/>
      <c r="P1" s="1"/>
      <c r="Q1" s="1"/>
      <c r="R1" s="1"/>
    </row>
    <row r="2" spans="1:18" s="1" customFormat="1" ht="107.25" customHeight="1" x14ac:dyDescent="0.25">
      <c r="A2" s="185" t="s">
        <v>111</v>
      </c>
      <c r="B2" s="185"/>
      <c r="C2" s="185"/>
      <c r="D2" s="185"/>
      <c r="E2" s="185"/>
      <c r="F2" s="185"/>
      <c r="G2" s="185"/>
      <c r="H2" s="185"/>
      <c r="I2" s="185"/>
    </row>
    <row r="3" spans="1:18" s="1" customFormat="1" ht="129.6" customHeight="1" x14ac:dyDescent="0.25">
      <c r="A3" s="164" t="s">
        <v>84</v>
      </c>
      <c r="B3" s="114" t="s">
        <v>140</v>
      </c>
      <c r="C3" s="114" t="s">
        <v>83</v>
      </c>
      <c r="D3" s="114" t="s">
        <v>82</v>
      </c>
      <c r="E3" s="114" t="s">
        <v>112</v>
      </c>
      <c r="F3" s="114" t="s">
        <v>113</v>
      </c>
      <c r="G3" s="114" t="s">
        <v>114</v>
      </c>
      <c r="H3" s="114" t="s">
        <v>371</v>
      </c>
      <c r="I3" s="114" t="s">
        <v>533</v>
      </c>
    </row>
    <row r="4" spans="1:18" ht="153" customHeight="1" x14ac:dyDescent="0.25">
      <c r="A4" s="40" t="s">
        <v>115</v>
      </c>
      <c r="B4" s="94" t="s">
        <v>76</v>
      </c>
      <c r="C4" s="27" t="s">
        <v>116</v>
      </c>
      <c r="D4" s="27" t="s">
        <v>117</v>
      </c>
      <c r="E4" s="29" t="s">
        <v>40</v>
      </c>
      <c r="F4" s="28">
        <v>44228</v>
      </c>
      <c r="G4" s="29" t="s">
        <v>290</v>
      </c>
      <c r="H4" s="30">
        <v>1</v>
      </c>
      <c r="I4" s="27" t="s">
        <v>534</v>
      </c>
    </row>
    <row r="5" spans="1:18" ht="78.75" customHeight="1" x14ac:dyDescent="0.25">
      <c r="A5" s="182" t="s">
        <v>118</v>
      </c>
      <c r="B5" s="94" t="s">
        <v>41</v>
      </c>
      <c r="C5" s="27" t="s">
        <v>494</v>
      </c>
      <c r="D5" s="27" t="s">
        <v>119</v>
      </c>
      <c r="E5" s="29" t="s">
        <v>40</v>
      </c>
      <c r="F5" s="28">
        <v>44197</v>
      </c>
      <c r="G5" s="28">
        <v>44227</v>
      </c>
      <c r="H5" s="30">
        <v>1</v>
      </c>
      <c r="I5" s="27" t="s">
        <v>535</v>
      </c>
    </row>
    <row r="6" spans="1:18" ht="78.75" customHeight="1" x14ac:dyDescent="0.25">
      <c r="A6" s="183"/>
      <c r="B6" s="94" t="s">
        <v>39</v>
      </c>
      <c r="C6" s="27" t="s">
        <v>120</v>
      </c>
      <c r="D6" s="27" t="s">
        <v>121</v>
      </c>
      <c r="E6" s="29" t="s">
        <v>122</v>
      </c>
      <c r="F6" s="28">
        <v>44227</v>
      </c>
      <c r="G6" s="28">
        <v>44560</v>
      </c>
      <c r="H6" s="30">
        <v>1</v>
      </c>
      <c r="I6" s="27" t="s">
        <v>536</v>
      </c>
    </row>
    <row r="7" spans="1:18" ht="114.95" customHeight="1" x14ac:dyDescent="0.25">
      <c r="A7" s="182" t="s">
        <v>123</v>
      </c>
      <c r="B7" s="94" t="s">
        <v>36</v>
      </c>
      <c r="C7" s="27" t="s">
        <v>124</v>
      </c>
      <c r="D7" s="27" t="s">
        <v>125</v>
      </c>
      <c r="E7" s="29" t="s">
        <v>40</v>
      </c>
      <c r="F7" s="28">
        <v>44228</v>
      </c>
      <c r="G7" s="28">
        <v>44499</v>
      </c>
      <c r="H7" s="30">
        <v>1</v>
      </c>
      <c r="I7" s="27" t="s">
        <v>537</v>
      </c>
    </row>
    <row r="8" spans="1:18" ht="122.45" customHeight="1" x14ac:dyDescent="0.25">
      <c r="A8" s="183"/>
      <c r="B8" s="94" t="s">
        <v>95</v>
      </c>
      <c r="C8" s="27" t="s">
        <v>126</v>
      </c>
      <c r="D8" s="27" t="s">
        <v>127</v>
      </c>
      <c r="E8" s="29" t="s">
        <v>40</v>
      </c>
      <c r="F8" s="28">
        <v>44229</v>
      </c>
      <c r="G8" s="28">
        <v>44561</v>
      </c>
      <c r="H8" s="30">
        <v>1</v>
      </c>
      <c r="I8" s="27" t="s">
        <v>538</v>
      </c>
    </row>
    <row r="9" spans="1:18" ht="127.5" customHeight="1" x14ac:dyDescent="0.25">
      <c r="A9" s="184"/>
      <c r="B9" s="95">
        <v>3.3</v>
      </c>
      <c r="C9" s="31" t="s">
        <v>319</v>
      </c>
      <c r="D9" s="32" t="s">
        <v>320</v>
      </c>
      <c r="E9" s="46" t="s">
        <v>40</v>
      </c>
      <c r="F9" s="33">
        <v>44229</v>
      </c>
      <c r="G9" s="34">
        <v>44377</v>
      </c>
      <c r="H9" s="30">
        <v>1</v>
      </c>
      <c r="I9" s="27" t="s">
        <v>539</v>
      </c>
    </row>
    <row r="10" spans="1:18" ht="99.75" customHeight="1" x14ac:dyDescent="0.25">
      <c r="A10" s="182" t="s">
        <v>128</v>
      </c>
      <c r="B10" s="94" t="s">
        <v>21</v>
      </c>
      <c r="C10" s="27" t="s">
        <v>129</v>
      </c>
      <c r="D10" s="27" t="s">
        <v>130</v>
      </c>
      <c r="E10" s="29" t="s">
        <v>131</v>
      </c>
      <c r="F10" s="28">
        <v>44229</v>
      </c>
      <c r="G10" s="28">
        <v>44561</v>
      </c>
      <c r="H10" s="30">
        <v>1</v>
      </c>
      <c r="I10" s="27" t="s">
        <v>540</v>
      </c>
    </row>
    <row r="11" spans="1:18" ht="225.75" customHeight="1" x14ac:dyDescent="0.25">
      <c r="A11" s="183"/>
      <c r="B11" s="94" t="s">
        <v>19</v>
      </c>
      <c r="C11" s="27" t="s">
        <v>132</v>
      </c>
      <c r="D11" s="27" t="s">
        <v>133</v>
      </c>
      <c r="E11" s="29" t="s">
        <v>122</v>
      </c>
      <c r="F11" s="28">
        <v>44229</v>
      </c>
      <c r="G11" s="28">
        <v>44562</v>
      </c>
      <c r="H11" s="30">
        <v>1</v>
      </c>
      <c r="I11" s="27" t="s">
        <v>541</v>
      </c>
    </row>
    <row r="12" spans="1:18" ht="273" customHeight="1" x14ac:dyDescent="0.25">
      <c r="A12" s="184"/>
      <c r="B12" s="96" t="s">
        <v>105</v>
      </c>
      <c r="C12" s="26" t="s">
        <v>330</v>
      </c>
      <c r="D12" s="32" t="s">
        <v>321</v>
      </c>
      <c r="E12" s="46" t="s">
        <v>122</v>
      </c>
      <c r="F12" s="33">
        <v>44229</v>
      </c>
      <c r="G12" s="33">
        <v>44561</v>
      </c>
      <c r="H12" s="30">
        <v>1</v>
      </c>
      <c r="I12" s="27" t="s">
        <v>542</v>
      </c>
    </row>
    <row r="13" spans="1:18" ht="122.25" customHeight="1" x14ac:dyDescent="0.25">
      <c r="A13" s="182" t="s">
        <v>134</v>
      </c>
      <c r="B13" s="94" t="s">
        <v>14</v>
      </c>
      <c r="C13" s="27" t="s">
        <v>135</v>
      </c>
      <c r="D13" s="27" t="s">
        <v>136</v>
      </c>
      <c r="E13" s="29" t="s">
        <v>137</v>
      </c>
      <c r="F13" s="178" t="s">
        <v>291</v>
      </c>
      <c r="G13" s="179"/>
      <c r="H13" s="174">
        <v>1</v>
      </c>
      <c r="I13" s="115" t="s">
        <v>631</v>
      </c>
    </row>
    <row r="14" spans="1:18" ht="127.5" customHeight="1" x14ac:dyDescent="0.25">
      <c r="A14" s="184"/>
      <c r="B14" s="94" t="s">
        <v>12</v>
      </c>
      <c r="C14" s="27" t="s">
        <v>138</v>
      </c>
      <c r="D14" s="27" t="s">
        <v>139</v>
      </c>
      <c r="E14" s="29" t="s">
        <v>137</v>
      </c>
      <c r="F14" s="180"/>
      <c r="G14" s="181"/>
      <c r="H14" s="174">
        <v>1</v>
      </c>
      <c r="I14" s="115" t="s">
        <v>631</v>
      </c>
    </row>
    <row r="15" spans="1:18" ht="15" customHeight="1" x14ac:dyDescent="0.25"/>
  </sheetData>
  <autoFilter ref="A3:G3" xr:uid="{00000000-0009-0000-0000-000000000000}"/>
  <mergeCells count="7">
    <mergeCell ref="A1:I1"/>
    <mergeCell ref="F13:G14"/>
    <mergeCell ref="A5:A6"/>
    <mergeCell ref="A7:A9"/>
    <mergeCell ref="A10:A12"/>
    <mergeCell ref="A13:A14"/>
    <mergeCell ref="A2:I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61454-C054-4D31-B2B8-3107F02FF702}">
  <sheetPr>
    <tabColor theme="0"/>
  </sheetPr>
  <dimension ref="A1:V9"/>
  <sheetViews>
    <sheetView showGridLines="0" zoomScale="60" zoomScaleNormal="60" zoomScaleSheetLayoutView="100" workbookViewId="0">
      <selection activeCell="B4" sqref="B4:E4"/>
    </sheetView>
  </sheetViews>
  <sheetFormatPr baseColWidth="10" defaultRowHeight="12.75" x14ac:dyDescent="0.2"/>
  <cols>
    <col min="1" max="1" width="4.42578125" style="3" customWidth="1"/>
    <col min="2" max="2" width="20" style="4" customWidth="1"/>
    <col min="3" max="3" width="16.42578125" style="4" customWidth="1"/>
    <col min="4" max="4" width="27.7109375" style="4" customWidth="1"/>
    <col min="5" max="5" width="12.42578125" style="4" customWidth="1"/>
    <col min="6" max="6" width="47.85546875" style="4" customWidth="1"/>
    <col min="7" max="7" width="56.42578125" style="4" customWidth="1"/>
    <col min="8" max="8" width="39.42578125" style="4" customWidth="1"/>
    <col min="9" max="9" width="16.7109375" style="4" customWidth="1"/>
    <col min="10" max="10" width="19.140625" style="4" customWidth="1"/>
    <col min="11" max="11" width="16.28515625" style="4" customWidth="1"/>
    <col min="12" max="12" width="19" style="4" customWidth="1"/>
    <col min="13" max="13" width="26.7109375" style="4" customWidth="1"/>
    <col min="14" max="14" width="32.5703125" style="4" customWidth="1"/>
    <col min="15" max="15" width="13.85546875" style="4" customWidth="1"/>
    <col min="16" max="16" width="97" style="4" customWidth="1"/>
    <col min="17" max="17" width="12.7109375" style="4" customWidth="1"/>
    <col min="18" max="18" width="83.42578125" style="4" customWidth="1"/>
    <col min="19" max="19" width="16.7109375" style="4" customWidth="1"/>
    <col min="20" max="20" width="61.42578125" style="4" customWidth="1"/>
    <col min="21" max="21" width="12.28515625" style="4" customWidth="1"/>
    <col min="22" max="22" width="58.28515625" style="4" customWidth="1"/>
    <col min="23" max="244" width="9.140625" style="4" customWidth="1"/>
    <col min="245" max="245" width="16.85546875" style="4" customWidth="1"/>
    <col min="246" max="246" width="8.85546875" style="4" customWidth="1"/>
    <col min="247" max="247" width="1.140625" style="4" customWidth="1"/>
    <col min="248" max="248" width="25.140625" style="4" customWidth="1"/>
    <col min="249" max="249" width="10.85546875" style="4" customWidth="1"/>
    <col min="250" max="251" width="16.85546875" style="4" customWidth="1"/>
    <col min="252" max="252" width="8.85546875" style="4" customWidth="1"/>
    <col min="253" max="253" width="11.85546875" style="4" customWidth="1"/>
    <col min="254" max="254" width="4" style="4" customWidth="1"/>
    <col min="255" max="255" width="11.85546875" style="4" customWidth="1"/>
    <col min="256" max="256" width="5" style="4" customWidth="1"/>
    <col min="257" max="257" width="11.7109375" style="4" customWidth="1"/>
    <col min="258" max="258" width="12.28515625" style="4" customWidth="1"/>
    <col min="259" max="259" width="9" style="4" customWidth="1"/>
    <col min="260" max="260" width="16" style="4" customWidth="1"/>
    <col min="261" max="262" width="17" style="4" customWidth="1"/>
    <col min="263" max="500" width="9.140625" style="4" customWidth="1"/>
    <col min="501" max="501" width="16.85546875" style="4" customWidth="1"/>
    <col min="502" max="502" width="8.85546875" style="4" customWidth="1"/>
    <col min="503" max="503" width="1.140625" style="4" customWidth="1"/>
    <col min="504" max="504" width="25.140625" style="4" customWidth="1"/>
    <col min="505" max="505" width="10.85546875" style="4" customWidth="1"/>
    <col min="506" max="507" width="16.85546875" style="4" customWidth="1"/>
    <col min="508" max="508" width="8.85546875" style="4" customWidth="1"/>
    <col min="509" max="509" width="11.85546875" style="4" customWidth="1"/>
    <col min="510" max="510" width="4" style="4" customWidth="1"/>
    <col min="511" max="511" width="11.85546875" style="4" customWidth="1"/>
    <col min="512" max="512" width="5" style="4" customWidth="1"/>
    <col min="513" max="513" width="11.7109375" style="4" customWidth="1"/>
    <col min="514" max="514" width="12.28515625" style="4" customWidth="1"/>
    <col min="515" max="515" width="9" style="4" customWidth="1"/>
    <col min="516" max="516" width="16" style="4" customWidth="1"/>
    <col min="517" max="518" width="17" style="4" customWidth="1"/>
    <col min="519" max="756" width="9.140625" style="4" customWidth="1"/>
    <col min="757" max="757" width="16.85546875" style="4" customWidth="1"/>
    <col min="758" max="758" width="8.85546875" style="4" customWidth="1"/>
    <col min="759" max="759" width="1.140625" style="4" customWidth="1"/>
    <col min="760" max="760" width="25.140625" style="4" customWidth="1"/>
    <col min="761" max="761" width="10.85546875" style="4" customWidth="1"/>
    <col min="762" max="763" width="16.85546875" style="4" customWidth="1"/>
    <col min="764" max="764" width="8.85546875" style="4" customWidth="1"/>
    <col min="765" max="765" width="11.85546875" style="4" customWidth="1"/>
    <col min="766" max="766" width="4" style="4" customWidth="1"/>
    <col min="767" max="767" width="11.85546875" style="4" customWidth="1"/>
    <col min="768" max="768" width="5" style="4" customWidth="1"/>
    <col min="769" max="769" width="11.7109375" style="4" customWidth="1"/>
    <col min="770" max="770" width="12.28515625" style="4" customWidth="1"/>
    <col min="771" max="771" width="9" style="4" customWidth="1"/>
    <col min="772" max="772" width="16" style="4" customWidth="1"/>
    <col min="773" max="774" width="17" style="4" customWidth="1"/>
    <col min="775" max="1012" width="9.140625" style="4" customWidth="1"/>
    <col min="1013" max="1013" width="16.85546875" style="4" customWidth="1"/>
    <col min="1014" max="1014" width="8.85546875" style="4" customWidth="1"/>
    <col min="1015" max="1015" width="1.140625" style="4" customWidth="1"/>
    <col min="1016" max="1016" width="25.140625" style="4" customWidth="1"/>
    <col min="1017" max="1017" width="10.85546875" style="4" customWidth="1"/>
    <col min="1018" max="1019" width="16.85546875" style="4" customWidth="1"/>
    <col min="1020" max="1020" width="8.85546875" style="4" customWidth="1"/>
    <col min="1021" max="1021" width="11.85546875" style="4" customWidth="1"/>
    <col min="1022" max="1022" width="4" style="4" customWidth="1"/>
    <col min="1023" max="1023" width="11.85546875" style="4" customWidth="1"/>
    <col min="1024" max="1024" width="5" style="4" customWidth="1"/>
    <col min="1025" max="1025" width="11.7109375" style="4" customWidth="1"/>
    <col min="1026" max="1026" width="12.28515625" style="4" customWidth="1"/>
    <col min="1027" max="1027" width="9" style="4" customWidth="1"/>
    <col min="1028" max="1028" width="16" style="4" customWidth="1"/>
    <col min="1029" max="1030" width="17" style="4" customWidth="1"/>
    <col min="1031" max="1268" width="9.140625" style="4" customWidth="1"/>
    <col min="1269" max="1269" width="16.85546875" style="4" customWidth="1"/>
    <col min="1270" max="1270" width="8.85546875" style="4" customWidth="1"/>
    <col min="1271" max="1271" width="1.140625" style="4" customWidth="1"/>
    <col min="1272" max="1272" width="25.140625" style="4" customWidth="1"/>
    <col min="1273" max="1273" width="10.85546875" style="4" customWidth="1"/>
    <col min="1274" max="1275" width="16.85546875" style="4" customWidth="1"/>
    <col min="1276" max="1276" width="8.85546875" style="4" customWidth="1"/>
    <col min="1277" max="1277" width="11.85546875" style="4" customWidth="1"/>
    <col min="1278" max="1278" width="4" style="4" customWidth="1"/>
    <col min="1279" max="1279" width="11.85546875" style="4" customWidth="1"/>
    <col min="1280" max="1280" width="5" style="4" customWidth="1"/>
    <col min="1281" max="1281" width="11.7109375" style="4" customWidth="1"/>
    <col min="1282" max="1282" width="12.28515625" style="4" customWidth="1"/>
    <col min="1283" max="1283" width="9" style="4" customWidth="1"/>
    <col min="1284" max="1284" width="16" style="4" customWidth="1"/>
    <col min="1285" max="1286" width="17" style="4" customWidth="1"/>
    <col min="1287" max="1524" width="9.140625" style="4" customWidth="1"/>
    <col min="1525" max="1525" width="16.85546875" style="4" customWidth="1"/>
    <col min="1526" max="1526" width="8.85546875" style="4" customWidth="1"/>
    <col min="1527" max="1527" width="1.140625" style="4" customWidth="1"/>
    <col min="1528" max="1528" width="25.140625" style="4" customWidth="1"/>
    <col min="1529" max="1529" width="10.85546875" style="4" customWidth="1"/>
    <col min="1530" max="1531" width="16.85546875" style="4" customWidth="1"/>
    <col min="1532" max="1532" width="8.85546875" style="4" customWidth="1"/>
    <col min="1533" max="1533" width="11.85546875" style="4" customWidth="1"/>
    <col min="1534" max="1534" width="4" style="4" customWidth="1"/>
    <col min="1535" max="1535" width="11.85546875" style="4" customWidth="1"/>
    <col min="1536" max="1536" width="5" style="4" customWidth="1"/>
    <col min="1537" max="1537" width="11.7109375" style="4" customWidth="1"/>
    <col min="1538" max="1538" width="12.28515625" style="4" customWidth="1"/>
    <col min="1539" max="1539" width="9" style="4" customWidth="1"/>
    <col min="1540" max="1540" width="16" style="4" customWidth="1"/>
    <col min="1541" max="1542" width="17" style="4" customWidth="1"/>
    <col min="1543" max="1780" width="9.140625" style="4" customWidth="1"/>
    <col min="1781" max="1781" width="16.85546875" style="4" customWidth="1"/>
    <col min="1782" max="1782" width="8.85546875" style="4" customWidth="1"/>
    <col min="1783" max="1783" width="1.140625" style="4" customWidth="1"/>
    <col min="1784" max="1784" width="25.140625" style="4" customWidth="1"/>
    <col min="1785" max="1785" width="10.85546875" style="4" customWidth="1"/>
    <col min="1786" max="1787" width="16.85546875" style="4" customWidth="1"/>
    <col min="1788" max="1788" width="8.85546875" style="4" customWidth="1"/>
    <col min="1789" max="1789" width="11.85546875" style="4" customWidth="1"/>
    <col min="1790" max="1790" width="4" style="4" customWidth="1"/>
    <col min="1791" max="1791" width="11.85546875" style="4" customWidth="1"/>
    <col min="1792" max="1792" width="5" style="4" customWidth="1"/>
    <col min="1793" max="1793" width="11.7109375" style="4" customWidth="1"/>
    <col min="1794" max="1794" width="12.28515625" style="4" customWidth="1"/>
    <col min="1795" max="1795" width="9" style="4" customWidth="1"/>
    <col min="1796" max="1796" width="16" style="4" customWidth="1"/>
    <col min="1797" max="1798" width="17" style="4" customWidth="1"/>
    <col min="1799" max="2036" width="9.140625" style="4" customWidth="1"/>
    <col min="2037" max="2037" width="16.85546875" style="4" customWidth="1"/>
    <col min="2038" max="2038" width="8.85546875" style="4" customWidth="1"/>
    <col min="2039" max="2039" width="1.140625" style="4" customWidth="1"/>
    <col min="2040" max="2040" width="25.140625" style="4" customWidth="1"/>
    <col min="2041" max="2041" width="10.85546875" style="4" customWidth="1"/>
    <col min="2042" max="2043" width="16.85546875" style="4" customWidth="1"/>
    <col min="2044" max="2044" width="8.85546875" style="4" customWidth="1"/>
    <col min="2045" max="2045" width="11.85546875" style="4" customWidth="1"/>
    <col min="2046" max="2046" width="4" style="4" customWidth="1"/>
    <col min="2047" max="2047" width="11.85546875" style="4" customWidth="1"/>
    <col min="2048" max="2048" width="5" style="4" customWidth="1"/>
    <col min="2049" max="2049" width="11.7109375" style="4" customWidth="1"/>
    <col min="2050" max="2050" width="12.28515625" style="4" customWidth="1"/>
    <col min="2051" max="2051" width="9" style="4" customWidth="1"/>
    <col min="2052" max="2052" width="16" style="4" customWidth="1"/>
    <col min="2053" max="2054" width="17" style="4" customWidth="1"/>
    <col min="2055" max="2292" width="9.140625" style="4" customWidth="1"/>
    <col min="2293" max="2293" width="16.85546875" style="4" customWidth="1"/>
    <col min="2294" max="2294" width="8.85546875" style="4" customWidth="1"/>
    <col min="2295" max="2295" width="1.140625" style="4" customWidth="1"/>
    <col min="2296" max="2296" width="25.140625" style="4" customWidth="1"/>
    <col min="2297" max="2297" width="10.85546875" style="4" customWidth="1"/>
    <col min="2298" max="2299" width="16.85546875" style="4" customWidth="1"/>
    <col min="2300" max="2300" width="8.85546875" style="4" customWidth="1"/>
    <col min="2301" max="2301" width="11.85546875" style="4" customWidth="1"/>
    <col min="2302" max="2302" width="4" style="4" customWidth="1"/>
    <col min="2303" max="2303" width="11.85546875" style="4" customWidth="1"/>
    <col min="2304" max="2304" width="5" style="4" customWidth="1"/>
    <col min="2305" max="2305" width="11.7109375" style="4" customWidth="1"/>
    <col min="2306" max="2306" width="12.28515625" style="4" customWidth="1"/>
    <col min="2307" max="2307" width="9" style="4" customWidth="1"/>
    <col min="2308" max="2308" width="16" style="4" customWidth="1"/>
    <col min="2309" max="2310" width="17" style="4" customWidth="1"/>
    <col min="2311" max="2548" width="9.140625" style="4" customWidth="1"/>
    <col min="2549" max="2549" width="16.85546875" style="4" customWidth="1"/>
    <col min="2550" max="2550" width="8.85546875" style="4" customWidth="1"/>
    <col min="2551" max="2551" width="1.140625" style="4" customWidth="1"/>
    <col min="2552" max="2552" width="25.140625" style="4" customWidth="1"/>
    <col min="2553" max="2553" width="10.85546875" style="4" customWidth="1"/>
    <col min="2554" max="2555" width="16.85546875" style="4" customWidth="1"/>
    <col min="2556" max="2556" width="8.85546875" style="4" customWidth="1"/>
    <col min="2557" max="2557" width="11.85546875" style="4" customWidth="1"/>
    <col min="2558" max="2558" width="4" style="4" customWidth="1"/>
    <col min="2559" max="2559" width="11.85546875" style="4" customWidth="1"/>
    <col min="2560" max="2560" width="5" style="4" customWidth="1"/>
    <col min="2561" max="2561" width="11.7109375" style="4" customWidth="1"/>
    <col min="2562" max="2562" width="12.28515625" style="4" customWidth="1"/>
    <col min="2563" max="2563" width="9" style="4" customWidth="1"/>
    <col min="2564" max="2564" width="16" style="4" customWidth="1"/>
    <col min="2565" max="2566" width="17" style="4" customWidth="1"/>
    <col min="2567" max="2804" width="9.140625" style="4" customWidth="1"/>
    <col min="2805" max="2805" width="16.85546875" style="4" customWidth="1"/>
    <col min="2806" max="2806" width="8.85546875" style="4" customWidth="1"/>
    <col min="2807" max="2807" width="1.140625" style="4" customWidth="1"/>
    <col min="2808" max="2808" width="25.140625" style="4" customWidth="1"/>
    <col min="2809" max="2809" width="10.85546875" style="4" customWidth="1"/>
    <col min="2810" max="2811" width="16.85546875" style="4" customWidth="1"/>
    <col min="2812" max="2812" width="8.85546875" style="4" customWidth="1"/>
    <col min="2813" max="2813" width="11.85546875" style="4" customWidth="1"/>
    <col min="2814" max="2814" width="4" style="4" customWidth="1"/>
    <col min="2815" max="2815" width="11.85546875" style="4" customWidth="1"/>
    <col min="2816" max="2816" width="5" style="4" customWidth="1"/>
    <col min="2817" max="2817" width="11.7109375" style="4" customWidth="1"/>
    <col min="2818" max="2818" width="12.28515625" style="4" customWidth="1"/>
    <col min="2819" max="2819" width="9" style="4" customWidth="1"/>
    <col min="2820" max="2820" width="16" style="4" customWidth="1"/>
    <col min="2821" max="2822" width="17" style="4" customWidth="1"/>
    <col min="2823" max="3060" width="9.140625" style="4" customWidth="1"/>
    <col min="3061" max="3061" width="16.85546875" style="4" customWidth="1"/>
    <col min="3062" max="3062" width="8.85546875" style="4" customWidth="1"/>
    <col min="3063" max="3063" width="1.140625" style="4" customWidth="1"/>
    <col min="3064" max="3064" width="25.140625" style="4" customWidth="1"/>
    <col min="3065" max="3065" width="10.85546875" style="4" customWidth="1"/>
    <col min="3066" max="3067" width="16.85546875" style="4" customWidth="1"/>
    <col min="3068" max="3068" width="8.85546875" style="4" customWidth="1"/>
    <col min="3069" max="3069" width="11.85546875" style="4" customWidth="1"/>
    <col min="3070" max="3070" width="4" style="4" customWidth="1"/>
    <col min="3071" max="3071" width="11.85546875" style="4" customWidth="1"/>
    <col min="3072" max="3072" width="5" style="4" customWidth="1"/>
    <col min="3073" max="3073" width="11.7109375" style="4" customWidth="1"/>
    <col min="3074" max="3074" width="12.28515625" style="4" customWidth="1"/>
    <col min="3075" max="3075" width="9" style="4" customWidth="1"/>
    <col min="3076" max="3076" width="16" style="4" customWidth="1"/>
    <col min="3077" max="3078" width="17" style="4" customWidth="1"/>
    <col min="3079" max="3316" width="9.140625" style="4" customWidth="1"/>
    <col min="3317" max="3317" width="16.85546875" style="4" customWidth="1"/>
    <col min="3318" max="3318" width="8.85546875" style="4" customWidth="1"/>
    <col min="3319" max="3319" width="1.140625" style="4" customWidth="1"/>
    <col min="3320" max="3320" width="25.140625" style="4" customWidth="1"/>
    <col min="3321" max="3321" width="10.85546875" style="4" customWidth="1"/>
    <col min="3322" max="3323" width="16.85546875" style="4" customWidth="1"/>
    <col min="3324" max="3324" width="8.85546875" style="4" customWidth="1"/>
    <col min="3325" max="3325" width="11.85546875" style="4" customWidth="1"/>
    <col min="3326" max="3326" width="4" style="4" customWidth="1"/>
    <col min="3327" max="3327" width="11.85546875" style="4" customWidth="1"/>
    <col min="3328" max="3328" width="5" style="4" customWidth="1"/>
    <col min="3329" max="3329" width="11.7109375" style="4" customWidth="1"/>
    <col min="3330" max="3330" width="12.28515625" style="4" customWidth="1"/>
    <col min="3331" max="3331" width="9" style="4" customWidth="1"/>
    <col min="3332" max="3332" width="16" style="4" customWidth="1"/>
    <col min="3333" max="3334" width="17" style="4" customWidth="1"/>
    <col min="3335" max="3572" width="9.140625" style="4" customWidth="1"/>
    <col min="3573" max="3573" width="16.85546875" style="4" customWidth="1"/>
    <col min="3574" max="3574" width="8.85546875" style="4" customWidth="1"/>
    <col min="3575" max="3575" width="1.140625" style="4" customWidth="1"/>
    <col min="3576" max="3576" width="25.140625" style="4" customWidth="1"/>
    <col min="3577" max="3577" width="10.85546875" style="4" customWidth="1"/>
    <col min="3578" max="3579" width="16.85546875" style="4" customWidth="1"/>
    <col min="3580" max="3580" width="8.85546875" style="4" customWidth="1"/>
    <col min="3581" max="3581" width="11.85546875" style="4" customWidth="1"/>
    <col min="3582" max="3582" width="4" style="4" customWidth="1"/>
    <col min="3583" max="3583" width="11.85546875" style="4" customWidth="1"/>
    <col min="3584" max="3584" width="5" style="4" customWidth="1"/>
    <col min="3585" max="3585" width="11.7109375" style="4" customWidth="1"/>
    <col min="3586" max="3586" width="12.28515625" style="4" customWidth="1"/>
    <col min="3587" max="3587" width="9" style="4" customWidth="1"/>
    <col min="3588" max="3588" width="16" style="4" customWidth="1"/>
    <col min="3589" max="3590" width="17" style="4" customWidth="1"/>
    <col min="3591" max="3828" width="9.140625" style="4" customWidth="1"/>
    <col min="3829" max="3829" width="16.85546875" style="4" customWidth="1"/>
    <col min="3830" max="3830" width="8.85546875" style="4" customWidth="1"/>
    <col min="3831" max="3831" width="1.140625" style="4" customWidth="1"/>
    <col min="3832" max="3832" width="25.140625" style="4" customWidth="1"/>
    <col min="3833" max="3833" width="10.85546875" style="4" customWidth="1"/>
    <col min="3834" max="3835" width="16.85546875" style="4" customWidth="1"/>
    <col min="3836" max="3836" width="8.85546875" style="4" customWidth="1"/>
    <col min="3837" max="3837" width="11.85546875" style="4" customWidth="1"/>
    <col min="3838" max="3838" width="4" style="4" customWidth="1"/>
    <col min="3839" max="3839" width="11.85546875" style="4" customWidth="1"/>
    <col min="3840" max="3840" width="5" style="4" customWidth="1"/>
    <col min="3841" max="3841" width="11.7109375" style="4" customWidth="1"/>
    <col min="3842" max="3842" width="12.28515625" style="4" customWidth="1"/>
    <col min="3843" max="3843" width="9" style="4" customWidth="1"/>
    <col min="3844" max="3844" width="16" style="4" customWidth="1"/>
    <col min="3845" max="3846" width="17" style="4" customWidth="1"/>
    <col min="3847" max="4084" width="9.140625" style="4" customWidth="1"/>
    <col min="4085" max="4085" width="16.85546875" style="4" customWidth="1"/>
    <col min="4086" max="4086" width="8.85546875" style="4" customWidth="1"/>
    <col min="4087" max="4087" width="1.140625" style="4" customWidth="1"/>
    <col min="4088" max="4088" width="25.140625" style="4" customWidth="1"/>
    <col min="4089" max="4089" width="10.85546875" style="4" customWidth="1"/>
    <col min="4090" max="4091" width="16.85546875" style="4" customWidth="1"/>
    <col min="4092" max="4092" width="8.85546875" style="4" customWidth="1"/>
    <col min="4093" max="4093" width="11.85546875" style="4" customWidth="1"/>
    <col min="4094" max="4094" width="4" style="4" customWidth="1"/>
    <col min="4095" max="4095" width="11.85546875" style="4" customWidth="1"/>
    <col min="4096" max="4096" width="5" style="4" customWidth="1"/>
    <col min="4097" max="4097" width="11.7109375" style="4" customWidth="1"/>
    <col min="4098" max="4098" width="12.28515625" style="4" customWidth="1"/>
    <col min="4099" max="4099" width="9" style="4" customWidth="1"/>
    <col min="4100" max="4100" width="16" style="4" customWidth="1"/>
    <col min="4101" max="4102" width="17" style="4" customWidth="1"/>
    <col min="4103" max="4340" width="9.140625" style="4" customWidth="1"/>
    <col min="4341" max="4341" width="16.85546875" style="4" customWidth="1"/>
    <col min="4342" max="4342" width="8.85546875" style="4" customWidth="1"/>
    <col min="4343" max="4343" width="1.140625" style="4" customWidth="1"/>
    <col min="4344" max="4344" width="25.140625" style="4" customWidth="1"/>
    <col min="4345" max="4345" width="10.85546875" style="4" customWidth="1"/>
    <col min="4346" max="4347" width="16.85546875" style="4" customWidth="1"/>
    <col min="4348" max="4348" width="8.85546875" style="4" customWidth="1"/>
    <col min="4349" max="4349" width="11.85546875" style="4" customWidth="1"/>
    <col min="4350" max="4350" width="4" style="4" customWidth="1"/>
    <col min="4351" max="4351" width="11.85546875" style="4" customWidth="1"/>
    <col min="4352" max="4352" width="5" style="4" customWidth="1"/>
    <col min="4353" max="4353" width="11.7109375" style="4" customWidth="1"/>
    <col min="4354" max="4354" width="12.28515625" style="4" customWidth="1"/>
    <col min="4355" max="4355" width="9" style="4" customWidth="1"/>
    <col min="4356" max="4356" width="16" style="4" customWidth="1"/>
    <col min="4357" max="4358" width="17" style="4" customWidth="1"/>
    <col min="4359" max="4596" width="9.140625" style="4" customWidth="1"/>
    <col min="4597" max="4597" width="16.85546875" style="4" customWidth="1"/>
    <col min="4598" max="4598" width="8.85546875" style="4" customWidth="1"/>
    <col min="4599" max="4599" width="1.140625" style="4" customWidth="1"/>
    <col min="4600" max="4600" width="25.140625" style="4" customWidth="1"/>
    <col min="4601" max="4601" width="10.85546875" style="4" customWidth="1"/>
    <col min="4602" max="4603" width="16.85546875" style="4" customWidth="1"/>
    <col min="4604" max="4604" width="8.85546875" style="4" customWidth="1"/>
    <col min="4605" max="4605" width="11.85546875" style="4" customWidth="1"/>
    <col min="4606" max="4606" width="4" style="4" customWidth="1"/>
    <col min="4607" max="4607" width="11.85546875" style="4" customWidth="1"/>
    <col min="4608" max="4608" width="5" style="4" customWidth="1"/>
    <col min="4609" max="4609" width="11.7109375" style="4" customWidth="1"/>
    <col min="4610" max="4610" width="12.28515625" style="4" customWidth="1"/>
    <col min="4611" max="4611" width="9" style="4" customWidth="1"/>
    <col min="4612" max="4612" width="16" style="4" customWidth="1"/>
    <col min="4613" max="4614" width="17" style="4" customWidth="1"/>
    <col min="4615" max="4852" width="9.140625" style="4" customWidth="1"/>
    <col min="4853" max="4853" width="16.85546875" style="4" customWidth="1"/>
    <col min="4854" max="4854" width="8.85546875" style="4" customWidth="1"/>
    <col min="4855" max="4855" width="1.140625" style="4" customWidth="1"/>
    <col min="4856" max="4856" width="25.140625" style="4" customWidth="1"/>
    <col min="4857" max="4857" width="10.85546875" style="4" customWidth="1"/>
    <col min="4858" max="4859" width="16.85546875" style="4" customWidth="1"/>
    <col min="4860" max="4860" width="8.85546875" style="4" customWidth="1"/>
    <col min="4861" max="4861" width="11.85546875" style="4" customWidth="1"/>
    <col min="4862" max="4862" width="4" style="4" customWidth="1"/>
    <col min="4863" max="4863" width="11.85546875" style="4" customWidth="1"/>
    <col min="4864" max="4864" width="5" style="4" customWidth="1"/>
    <col min="4865" max="4865" width="11.7109375" style="4" customWidth="1"/>
    <col min="4866" max="4866" width="12.28515625" style="4" customWidth="1"/>
    <col min="4867" max="4867" width="9" style="4" customWidth="1"/>
    <col min="4868" max="4868" width="16" style="4" customWidth="1"/>
    <col min="4869" max="4870" width="17" style="4" customWidth="1"/>
    <col min="4871" max="5108" width="9.140625" style="4" customWidth="1"/>
    <col min="5109" max="5109" width="16.85546875" style="4" customWidth="1"/>
    <col min="5110" max="5110" width="8.85546875" style="4" customWidth="1"/>
    <col min="5111" max="5111" width="1.140625" style="4" customWidth="1"/>
    <col min="5112" max="5112" width="25.140625" style="4" customWidth="1"/>
    <col min="5113" max="5113" width="10.85546875" style="4" customWidth="1"/>
    <col min="5114" max="5115" width="16.85546875" style="4" customWidth="1"/>
    <col min="5116" max="5116" width="8.85546875" style="4" customWidth="1"/>
    <col min="5117" max="5117" width="11.85546875" style="4" customWidth="1"/>
    <col min="5118" max="5118" width="4" style="4" customWidth="1"/>
    <col min="5119" max="5119" width="11.85546875" style="4" customWidth="1"/>
    <col min="5120" max="5120" width="5" style="4" customWidth="1"/>
    <col min="5121" max="5121" width="11.7109375" style="4" customWidth="1"/>
    <col min="5122" max="5122" width="12.28515625" style="4" customWidth="1"/>
    <col min="5123" max="5123" width="9" style="4" customWidth="1"/>
    <col min="5124" max="5124" width="16" style="4" customWidth="1"/>
    <col min="5125" max="5126" width="17" style="4" customWidth="1"/>
    <col min="5127" max="5364" width="9.140625" style="4" customWidth="1"/>
    <col min="5365" max="5365" width="16.85546875" style="4" customWidth="1"/>
    <col min="5366" max="5366" width="8.85546875" style="4" customWidth="1"/>
    <col min="5367" max="5367" width="1.140625" style="4" customWidth="1"/>
    <col min="5368" max="5368" width="25.140625" style="4" customWidth="1"/>
    <col min="5369" max="5369" width="10.85546875" style="4" customWidth="1"/>
    <col min="5370" max="5371" width="16.85546875" style="4" customWidth="1"/>
    <col min="5372" max="5372" width="8.85546875" style="4" customWidth="1"/>
    <col min="5373" max="5373" width="11.85546875" style="4" customWidth="1"/>
    <col min="5374" max="5374" width="4" style="4" customWidth="1"/>
    <col min="5375" max="5375" width="11.85546875" style="4" customWidth="1"/>
    <col min="5376" max="5376" width="5" style="4" customWidth="1"/>
    <col min="5377" max="5377" width="11.7109375" style="4" customWidth="1"/>
    <col min="5378" max="5378" width="12.28515625" style="4" customWidth="1"/>
    <col min="5379" max="5379" width="9" style="4" customWidth="1"/>
    <col min="5380" max="5380" width="16" style="4" customWidth="1"/>
    <col min="5381" max="5382" width="17" style="4" customWidth="1"/>
    <col min="5383" max="5620" width="9.140625" style="4" customWidth="1"/>
    <col min="5621" max="5621" width="16.85546875" style="4" customWidth="1"/>
    <col min="5622" max="5622" width="8.85546875" style="4" customWidth="1"/>
    <col min="5623" max="5623" width="1.140625" style="4" customWidth="1"/>
    <col min="5624" max="5624" width="25.140625" style="4" customWidth="1"/>
    <col min="5625" max="5625" width="10.85546875" style="4" customWidth="1"/>
    <col min="5626" max="5627" width="16.85546875" style="4" customWidth="1"/>
    <col min="5628" max="5628" width="8.85546875" style="4" customWidth="1"/>
    <col min="5629" max="5629" width="11.85546875" style="4" customWidth="1"/>
    <col min="5630" max="5630" width="4" style="4" customWidth="1"/>
    <col min="5631" max="5631" width="11.85546875" style="4" customWidth="1"/>
    <col min="5632" max="5632" width="5" style="4" customWidth="1"/>
    <col min="5633" max="5633" width="11.7109375" style="4" customWidth="1"/>
    <col min="5634" max="5634" width="12.28515625" style="4" customWidth="1"/>
    <col min="5635" max="5635" width="9" style="4" customWidth="1"/>
    <col min="5636" max="5636" width="16" style="4" customWidth="1"/>
    <col min="5637" max="5638" width="17" style="4" customWidth="1"/>
    <col min="5639" max="5876" width="9.140625" style="4" customWidth="1"/>
    <col min="5877" max="5877" width="16.85546875" style="4" customWidth="1"/>
    <col min="5878" max="5878" width="8.85546875" style="4" customWidth="1"/>
    <col min="5879" max="5879" width="1.140625" style="4" customWidth="1"/>
    <col min="5880" max="5880" width="25.140625" style="4" customWidth="1"/>
    <col min="5881" max="5881" width="10.85546875" style="4" customWidth="1"/>
    <col min="5882" max="5883" width="16.85546875" style="4" customWidth="1"/>
    <col min="5884" max="5884" width="8.85546875" style="4" customWidth="1"/>
    <col min="5885" max="5885" width="11.85546875" style="4" customWidth="1"/>
    <col min="5886" max="5886" width="4" style="4" customWidth="1"/>
    <col min="5887" max="5887" width="11.85546875" style="4" customWidth="1"/>
    <col min="5888" max="5888" width="5" style="4" customWidth="1"/>
    <col min="5889" max="5889" width="11.7109375" style="4" customWidth="1"/>
    <col min="5890" max="5890" width="12.28515625" style="4" customWidth="1"/>
    <col min="5891" max="5891" width="9" style="4" customWidth="1"/>
    <col min="5892" max="5892" width="16" style="4" customWidth="1"/>
    <col min="5893" max="5894" width="17" style="4" customWidth="1"/>
    <col min="5895" max="6132" width="9.140625" style="4" customWidth="1"/>
    <col min="6133" max="6133" width="16.85546875" style="4" customWidth="1"/>
    <col min="6134" max="6134" width="8.85546875" style="4" customWidth="1"/>
    <col min="6135" max="6135" width="1.140625" style="4" customWidth="1"/>
    <col min="6136" max="6136" width="25.140625" style="4" customWidth="1"/>
    <col min="6137" max="6137" width="10.85546875" style="4" customWidth="1"/>
    <col min="6138" max="6139" width="16.85546875" style="4" customWidth="1"/>
    <col min="6140" max="6140" width="8.85546875" style="4" customWidth="1"/>
    <col min="6141" max="6141" width="11.85546875" style="4" customWidth="1"/>
    <col min="6142" max="6142" width="4" style="4" customWidth="1"/>
    <col min="6143" max="6143" width="11.85546875" style="4" customWidth="1"/>
    <col min="6144" max="6144" width="5" style="4" customWidth="1"/>
    <col min="6145" max="6145" width="11.7109375" style="4" customWidth="1"/>
    <col min="6146" max="6146" width="12.28515625" style="4" customWidth="1"/>
    <col min="6147" max="6147" width="9" style="4" customWidth="1"/>
    <col min="6148" max="6148" width="16" style="4" customWidth="1"/>
    <col min="6149" max="6150" width="17" style="4" customWidth="1"/>
    <col min="6151" max="6388" width="9.140625" style="4" customWidth="1"/>
    <col min="6389" max="6389" width="16.85546875" style="4" customWidth="1"/>
    <col min="6390" max="6390" width="8.85546875" style="4" customWidth="1"/>
    <col min="6391" max="6391" width="1.140625" style="4" customWidth="1"/>
    <col min="6392" max="6392" width="25.140625" style="4" customWidth="1"/>
    <col min="6393" max="6393" width="10.85546875" style="4" customWidth="1"/>
    <col min="6394" max="6395" width="16.85546875" style="4" customWidth="1"/>
    <col min="6396" max="6396" width="8.85546875" style="4" customWidth="1"/>
    <col min="6397" max="6397" width="11.85546875" style="4" customWidth="1"/>
    <col min="6398" max="6398" width="4" style="4" customWidth="1"/>
    <col min="6399" max="6399" width="11.85546875" style="4" customWidth="1"/>
    <col min="6400" max="6400" width="5" style="4" customWidth="1"/>
    <col min="6401" max="6401" width="11.7109375" style="4" customWidth="1"/>
    <col min="6402" max="6402" width="12.28515625" style="4" customWidth="1"/>
    <col min="6403" max="6403" width="9" style="4" customWidth="1"/>
    <col min="6404" max="6404" width="16" style="4" customWidth="1"/>
    <col min="6405" max="6406" width="17" style="4" customWidth="1"/>
    <col min="6407" max="6644" width="9.140625" style="4" customWidth="1"/>
    <col min="6645" max="6645" width="16.85546875" style="4" customWidth="1"/>
    <col min="6646" max="6646" width="8.85546875" style="4" customWidth="1"/>
    <col min="6647" max="6647" width="1.140625" style="4" customWidth="1"/>
    <col min="6648" max="6648" width="25.140625" style="4" customWidth="1"/>
    <col min="6649" max="6649" width="10.85546875" style="4" customWidth="1"/>
    <col min="6650" max="6651" width="16.85546875" style="4" customWidth="1"/>
    <col min="6652" max="6652" width="8.85546875" style="4" customWidth="1"/>
    <col min="6653" max="6653" width="11.85546875" style="4" customWidth="1"/>
    <col min="6654" max="6654" width="4" style="4" customWidth="1"/>
    <col min="6655" max="6655" width="11.85546875" style="4" customWidth="1"/>
    <col min="6656" max="6656" width="5" style="4" customWidth="1"/>
    <col min="6657" max="6657" width="11.7109375" style="4" customWidth="1"/>
    <col min="6658" max="6658" width="12.28515625" style="4" customWidth="1"/>
    <col min="6659" max="6659" width="9" style="4" customWidth="1"/>
    <col min="6660" max="6660" width="16" style="4" customWidth="1"/>
    <col min="6661" max="6662" width="17" style="4" customWidth="1"/>
    <col min="6663" max="6900" width="9.140625" style="4" customWidth="1"/>
    <col min="6901" max="6901" width="16.85546875" style="4" customWidth="1"/>
    <col min="6902" max="6902" width="8.85546875" style="4" customWidth="1"/>
    <col min="6903" max="6903" width="1.140625" style="4" customWidth="1"/>
    <col min="6904" max="6904" width="25.140625" style="4" customWidth="1"/>
    <col min="6905" max="6905" width="10.85546875" style="4" customWidth="1"/>
    <col min="6906" max="6907" width="16.85546875" style="4" customWidth="1"/>
    <col min="6908" max="6908" width="8.85546875" style="4" customWidth="1"/>
    <col min="6909" max="6909" width="11.85546875" style="4" customWidth="1"/>
    <col min="6910" max="6910" width="4" style="4" customWidth="1"/>
    <col min="6911" max="6911" width="11.85546875" style="4" customWidth="1"/>
    <col min="6912" max="6912" width="5" style="4" customWidth="1"/>
    <col min="6913" max="6913" width="11.7109375" style="4" customWidth="1"/>
    <col min="6914" max="6914" width="12.28515625" style="4" customWidth="1"/>
    <col min="6915" max="6915" width="9" style="4" customWidth="1"/>
    <col min="6916" max="6916" width="16" style="4" customWidth="1"/>
    <col min="6917" max="6918" width="17" style="4" customWidth="1"/>
    <col min="6919" max="7156" width="9.140625" style="4" customWidth="1"/>
    <col min="7157" max="7157" width="16.85546875" style="4" customWidth="1"/>
    <col min="7158" max="7158" width="8.85546875" style="4" customWidth="1"/>
    <col min="7159" max="7159" width="1.140625" style="4" customWidth="1"/>
    <col min="7160" max="7160" width="25.140625" style="4" customWidth="1"/>
    <col min="7161" max="7161" width="10.85546875" style="4" customWidth="1"/>
    <col min="7162" max="7163" width="16.85546875" style="4" customWidth="1"/>
    <col min="7164" max="7164" width="8.85546875" style="4" customWidth="1"/>
    <col min="7165" max="7165" width="11.85546875" style="4" customWidth="1"/>
    <col min="7166" max="7166" width="4" style="4" customWidth="1"/>
    <col min="7167" max="7167" width="11.85546875" style="4" customWidth="1"/>
    <col min="7168" max="7168" width="5" style="4" customWidth="1"/>
    <col min="7169" max="7169" width="11.7109375" style="4" customWidth="1"/>
    <col min="7170" max="7170" width="12.28515625" style="4" customWidth="1"/>
    <col min="7171" max="7171" width="9" style="4" customWidth="1"/>
    <col min="7172" max="7172" width="16" style="4" customWidth="1"/>
    <col min="7173" max="7174" width="17" style="4" customWidth="1"/>
    <col min="7175" max="7412" width="9.140625" style="4" customWidth="1"/>
    <col min="7413" max="7413" width="16.85546875" style="4" customWidth="1"/>
    <col min="7414" max="7414" width="8.85546875" style="4" customWidth="1"/>
    <col min="7415" max="7415" width="1.140625" style="4" customWidth="1"/>
    <col min="7416" max="7416" width="25.140625" style="4" customWidth="1"/>
    <col min="7417" max="7417" width="10.85546875" style="4" customWidth="1"/>
    <col min="7418" max="7419" width="16.85546875" style="4" customWidth="1"/>
    <col min="7420" max="7420" width="8.85546875" style="4" customWidth="1"/>
    <col min="7421" max="7421" width="11.85546875" style="4" customWidth="1"/>
    <col min="7422" max="7422" width="4" style="4" customWidth="1"/>
    <col min="7423" max="7423" width="11.85546875" style="4" customWidth="1"/>
    <col min="7424" max="7424" width="5" style="4" customWidth="1"/>
    <col min="7425" max="7425" width="11.7109375" style="4" customWidth="1"/>
    <col min="7426" max="7426" width="12.28515625" style="4" customWidth="1"/>
    <col min="7427" max="7427" width="9" style="4" customWidth="1"/>
    <col min="7428" max="7428" width="16" style="4" customWidth="1"/>
    <col min="7429" max="7430" width="17" style="4" customWidth="1"/>
    <col min="7431" max="7668" width="9.140625" style="4" customWidth="1"/>
    <col min="7669" max="7669" width="16.85546875" style="4" customWidth="1"/>
    <col min="7670" max="7670" width="8.85546875" style="4" customWidth="1"/>
    <col min="7671" max="7671" width="1.140625" style="4" customWidth="1"/>
    <col min="7672" max="7672" width="25.140625" style="4" customWidth="1"/>
    <col min="7673" max="7673" width="10.85546875" style="4" customWidth="1"/>
    <col min="7674" max="7675" width="16.85546875" style="4" customWidth="1"/>
    <col min="7676" max="7676" width="8.85546875" style="4" customWidth="1"/>
    <col min="7677" max="7677" width="11.85546875" style="4" customWidth="1"/>
    <col min="7678" max="7678" width="4" style="4" customWidth="1"/>
    <col min="7679" max="7679" width="11.85546875" style="4" customWidth="1"/>
    <col min="7680" max="7680" width="5" style="4" customWidth="1"/>
    <col min="7681" max="7681" width="11.7109375" style="4" customWidth="1"/>
    <col min="7682" max="7682" width="12.28515625" style="4" customWidth="1"/>
    <col min="7683" max="7683" width="9" style="4" customWidth="1"/>
    <col min="7684" max="7684" width="16" style="4" customWidth="1"/>
    <col min="7685" max="7686" width="17" style="4" customWidth="1"/>
    <col min="7687" max="7924" width="9.140625" style="4" customWidth="1"/>
    <col min="7925" max="7925" width="16.85546875" style="4" customWidth="1"/>
    <col min="7926" max="7926" width="8.85546875" style="4" customWidth="1"/>
    <col min="7927" max="7927" width="1.140625" style="4" customWidth="1"/>
    <col min="7928" max="7928" width="25.140625" style="4" customWidth="1"/>
    <col min="7929" max="7929" width="10.85546875" style="4" customWidth="1"/>
    <col min="7930" max="7931" width="16.85546875" style="4" customWidth="1"/>
    <col min="7932" max="7932" width="8.85546875" style="4" customWidth="1"/>
    <col min="7933" max="7933" width="11.85546875" style="4" customWidth="1"/>
    <col min="7934" max="7934" width="4" style="4" customWidth="1"/>
    <col min="7935" max="7935" width="11.85546875" style="4" customWidth="1"/>
    <col min="7936" max="7936" width="5" style="4" customWidth="1"/>
    <col min="7937" max="7937" width="11.7109375" style="4" customWidth="1"/>
    <col min="7938" max="7938" width="12.28515625" style="4" customWidth="1"/>
    <col min="7939" max="7939" width="9" style="4" customWidth="1"/>
    <col min="7940" max="7940" width="16" style="4" customWidth="1"/>
    <col min="7941" max="7942" width="17" style="4" customWidth="1"/>
    <col min="7943" max="8180" width="9.140625" style="4" customWidth="1"/>
    <col min="8181" max="8181" width="16.85546875" style="4" customWidth="1"/>
    <col min="8182" max="8182" width="8.85546875" style="4" customWidth="1"/>
    <col min="8183" max="8183" width="1.140625" style="4" customWidth="1"/>
    <col min="8184" max="8184" width="25.140625" style="4" customWidth="1"/>
    <col min="8185" max="8185" width="10.85546875" style="4" customWidth="1"/>
    <col min="8186" max="8187" width="16.85546875" style="4" customWidth="1"/>
    <col min="8188" max="8188" width="8.85546875" style="4" customWidth="1"/>
    <col min="8189" max="8189" width="11.85546875" style="4" customWidth="1"/>
    <col min="8190" max="8190" width="4" style="4" customWidth="1"/>
    <col min="8191" max="8191" width="11.85546875" style="4" customWidth="1"/>
    <col min="8192" max="8192" width="5" style="4" customWidth="1"/>
    <col min="8193" max="8193" width="11.7109375" style="4" customWidth="1"/>
    <col min="8194" max="8194" width="12.28515625" style="4" customWidth="1"/>
    <col min="8195" max="8195" width="9" style="4" customWidth="1"/>
    <col min="8196" max="8196" width="16" style="4" customWidth="1"/>
    <col min="8197" max="8198" width="17" style="4" customWidth="1"/>
    <col min="8199" max="8436" width="9.140625" style="4" customWidth="1"/>
    <col min="8437" max="8437" width="16.85546875" style="4" customWidth="1"/>
    <col min="8438" max="8438" width="8.85546875" style="4" customWidth="1"/>
    <col min="8439" max="8439" width="1.140625" style="4" customWidth="1"/>
    <col min="8440" max="8440" width="25.140625" style="4" customWidth="1"/>
    <col min="8441" max="8441" width="10.85546875" style="4" customWidth="1"/>
    <col min="8442" max="8443" width="16.85546875" style="4" customWidth="1"/>
    <col min="8444" max="8444" width="8.85546875" style="4" customWidth="1"/>
    <col min="8445" max="8445" width="11.85546875" style="4" customWidth="1"/>
    <col min="8446" max="8446" width="4" style="4" customWidth="1"/>
    <col min="8447" max="8447" width="11.85546875" style="4" customWidth="1"/>
    <col min="8448" max="8448" width="5" style="4" customWidth="1"/>
    <col min="8449" max="8449" width="11.7109375" style="4" customWidth="1"/>
    <col min="8450" max="8450" width="12.28515625" style="4" customWidth="1"/>
    <col min="8451" max="8451" width="9" style="4" customWidth="1"/>
    <col min="8452" max="8452" width="16" style="4" customWidth="1"/>
    <col min="8453" max="8454" width="17" style="4" customWidth="1"/>
    <col min="8455" max="8692" width="9.140625" style="4" customWidth="1"/>
    <col min="8693" max="8693" width="16.85546875" style="4" customWidth="1"/>
    <col min="8694" max="8694" width="8.85546875" style="4" customWidth="1"/>
    <col min="8695" max="8695" width="1.140625" style="4" customWidth="1"/>
    <col min="8696" max="8696" width="25.140625" style="4" customWidth="1"/>
    <col min="8697" max="8697" width="10.85546875" style="4" customWidth="1"/>
    <col min="8698" max="8699" width="16.85546875" style="4" customWidth="1"/>
    <col min="8700" max="8700" width="8.85546875" style="4" customWidth="1"/>
    <col min="8701" max="8701" width="11.85546875" style="4" customWidth="1"/>
    <col min="8702" max="8702" width="4" style="4" customWidth="1"/>
    <col min="8703" max="8703" width="11.85546875" style="4" customWidth="1"/>
    <col min="8704" max="8704" width="5" style="4" customWidth="1"/>
    <col min="8705" max="8705" width="11.7109375" style="4" customWidth="1"/>
    <col min="8706" max="8706" width="12.28515625" style="4" customWidth="1"/>
    <col min="8707" max="8707" width="9" style="4" customWidth="1"/>
    <col min="8708" max="8708" width="16" style="4" customWidth="1"/>
    <col min="8709" max="8710" width="17" style="4" customWidth="1"/>
    <col min="8711" max="8948" width="9.140625" style="4" customWidth="1"/>
    <col min="8949" max="8949" width="16.85546875" style="4" customWidth="1"/>
    <col min="8950" max="8950" width="8.85546875" style="4" customWidth="1"/>
    <col min="8951" max="8951" width="1.140625" style="4" customWidth="1"/>
    <col min="8952" max="8952" width="25.140625" style="4" customWidth="1"/>
    <col min="8953" max="8953" width="10.85546875" style="4" customWidth="1"/>
    <col min="8954" max="8955" width="16.85546875" style="4" customWidth="1"/>
    <col min="8956" max="8956" width="8.85546875" style="4" customWidth="1"/>
    <col min="8957" max="8957" width="11.85546875" style="4" customWidth="1"/>
    <col min="8958" max="8958" width="4" style="4" customWidth="1"/>
    <col min="8959" max="8959" width="11.85546875" style="4" customWidth="1"/>
    <col min="8960" max="8960" width="5" style="4" customWidth="1"/>
    <col min="8961" max="8961" width="11.7109375" style="4" customWidth="1"/>
    <col min="8962" max="8962" width="12.28515625" style="4" customWidth="1"/>
    <col min="8963" max="8963" width="9" style="4" customWidth="1"/>
    <col min="8964" max="8964" width="16" style="4" customWidth="1"/>
    <col min="8965" max="8966" width="17" style="4" customWidth="1"/>
    <col min="8967" max="9204" width="9.140625" style="4" customWidth="1"/>
    <col min="9205" max="9205" width="16.85546875" style="4" customWidth="1"/>
    <col min="9206" max="9206" width="8.85546875" style="4" customWidth="1"/>
    <col min="9207" max="9207" width="1.140625" style="4" customWidth="1"/>
    <col min="9208" max="9208" width="25.140625" style="4" customWidth="1"/>
    <col min="9209" max="9209" width="10.85546875" style="4" customWidth="1"/>
    <col min="9210" max="9211" width="16.85546875" style="4" customWidth="1"/>
    <col min="9212" max="9212" width="8.85546875" style="4" customWidth="1"/>
    <col min="9213" max="9213" width="11.85546875" style="4" customWidth="1"/>
    <col min="9214" max="9214" width="4" style="4" customWidth="1"/>
    <col min="9215" max="9215" width="11.85546875" style="4" customWidth="1"/>
    <col min="9216" max="9216" width="5" style="4" customWidth="1"/>
    <col min="9217" max="9217" width="11.7109375" style="4" customWidth="1"/>
    <col min="9218" max="9218" width="12.28515625" style="4" customWidth="1"/>
    <col min="9219" max="9219" width="9" style="4" customWidth="1"/>
    <col min="9220" max="9220" width="16" style="4" customWidth="1"/>
    <col min="9221" max="9222" width="17" style="4" customWidth="1"/>
    <col min="9223" max="9460" width="9.140625" style="4" customWidth="1"/>
    <col min="9461" max="9461" width="16.85546875" style="4" customWidth="1"/>
    <col min="9462" max="9462" width="8.85546875" style="4" customWidth="1"/>
    <col min="9463" max="9463" width="1.140625" style="4" customWidth="1"/>
    <col min="9464" max="9464" width="25.140625" style="4" customWidth="1"/>
    <col min="9465" max="9465" width="10.85546875" style="4" customWidth="1"/>
    <col min="9466" max="9467" width="16.85546875" style="4" customWidth="1"/>
    <col min="9468" max="9468" width="8.85546875" style="4" customWidth="1"/>
    <col min="9469" max="9469" width="11.85546875" style="4" customWidth="1"/>
    <col min="9470" max="9470" width="4" style="4" customWidth="1"/>
    <col min="9471" max="9471" width="11.85546875" style="4" customWidth="1"/>
    <col min="9472" max="9472" width="5" style="4" customWidth="1"/>
    <col min="9473" max="9473" width="11.7109375" style="4" customWidth="1"/>
    <col min="9474" max="9474" width="12.28515625" style="4" customWidth="1"/>
    <col min="9475" max="9475" width="9" style="4" customWidth="1"/>
    <col min="9476" max="9476" width="16" style="4" customWidth="1"/>
    <col min="9477" max="9478" width="17" style="4" customWidth="1"/>
    <col min="9479" max="9716" width="9.140625" style="4" customWidth="1"/>
    <col min="9717" max="9717" width="16.85546875" style="4" customWidth="1"/>
    <col min="9718" max="9718" width="8.85546875" style="4" customWidth="1"/>
    <col min="9719" max="9719" width="1.140625" style="4" customWidth="1"/>
    <col min="9720" max="9720" width="25.140625" style="4" customWidth="1"/>
    <col min="9721" max="9721" width="10.85546875" style="4" customWidth="1"/>
    <col min="9722" max="9723" width="16.85546875" style="4" customWidth="1"/>
    <col min="9724" max="9724" width="8.85546875" style="4" customWidth="1"/>
    <col min="9725" max="9725" width="11.85546875" style="4" customWidth="1"/>
    <col min="9726" max="9726" width="4" style="4" customWidth="1"/>
    <col min="9727" max="9727" width="11.85546875" style="4" customWidth="1"/>
    <col min="9728" max="9728" width="5" style="4" customWidth="1"/>
    <col min="9729" max="9729" width="11.7109375" style="4" customWidth="1"/>
    <col min="9730" max="9730" width="12.28515625" style="4" customWidth="1"/>
    <col min="9731" max="9731" width="9" style="4" customWidth="1"/>
    <col min="9732" max="9732" width="16" style="4" customWidth="1"/>
    <col min="9733" max="9734" width="17" style="4" customWidth="1"/>
    <col min="9735" max="9972" width="9.140625" style="4" customWidth="1"/>
    <col min="9973" max="9973" width="16.85546875" style="4" customWidth="1"/>
    <col min="9974" max="9974" width="8.85546875" style="4" customWidth="1"/>
    <col min="9975" max="9975" width="1.140625" style="4" customWidth="1"/>
    <col min="9976" max="9976" width="25.140625" style="4" customWidth="1"/>
    <col min="9977" max="9977" width="10.85546875" style="4" customWidth="1"/>
    <col min="9978" max="9979" width="16.85546875" style="4" customWidth="1"/>
    <col min="9980" max="9980" width="8.85546875" style="4" customWidth="1"/>
    <col min="9981" max="9981" width="11.85546875" style="4" customWidth="1"/>
    <col min="9982" max="9982" width="4" style="4" customWidth="1"/>
    <col min="9983" max="9983" width="11.85546875" style="4" customWidth="1"/>
    <col min="9984" max="9984" width="5" style="4" customWidth="1"/>
    <col min="9985" max="9985" width="11.7109375" style="4" customWidth="1"/>
    <col min="9986" max="9986" width="12.28515625" style="4" customWidth="1"/>
    <col min="9987" max="9987" width="9" style="4" customWidth="1"/>
    <col min="9988" max="9988" width="16" style="4" customWidth="1"/>
    <col min="9989" max="9990" width="17" style="4" customWidth="1"/>
    <col min="9991" max="10228" width="9.140625" style="4" customWidth="1"/>
    <col min="10229" max="10229" width="16.85546875" style="4" customWidth="1"/>
    <col min="10230" max="10230" width="8.85546875" style="4" customWidth="1"/>
    <col min="10231" max="10231" width="1.140625" style="4" customWidth="1"/>
    <col min="10232" max="10232" width="25.140625" style="4" customWidth="1"/>
    <col min="10233" max="10233" width="10.85546875" style="4" customWidth="1"/>
    <col min="10234" max="10235" width="16.85546875" style="4" customWidth="1"/>
    <col min="10236" max="10236" width="8.85546875" style="4" customWidth="1"/>
    <col min="10237" max="10237" width="11.85546875" style="4" customWidth="1"/>
    <col min="10238" max="10238" width="4" style="4" customWidth="1"/>
    <col min="10239" max="10239" width="11.85546875" style="4" customWidth="1"/>
    <col min="10240" max="10240" width="5" style="4" customWidth="1"/>
    <col min="10241" max="10241" width="11.7109375" style="4" customWidth="1"/>
    <col min="10242" max="10242" width="12.28515625" style="4" customWidth="1"/>
    <col min="10243" max="10243" width="9" style="4" customWidth="1"/>
    <col min="10244" max="10244" width="16" style="4" customWidth="1"/>
    <col min="10245" max="10246" width="17" style="4" customWidth="1"/>
    <col min="10247" max="10484" width="9.140625" style="4" customWidth="1"/>
    <col min="10485" max="10485" width="16.85546875" style="4" customWidth="1"/>
    <col min="10486" max="10486" width="8.85546875" style="4" customWidth="1"/>
    <col min="10487" max="10487" width="1.140625" style="4" customWidth="1"/>
    <col min="10488" max="10488" width="25.140625" style="4" customWidth="1"/>
    <col min="10489" max="10489" width="10.85546875" style="4" customWidth="1"/>
    <col min="10490" max="10491" width="16.85546875" style="4" customWidth="1"/>
    <col min="10492" max="10492" width="8.85546875" style="4" customWidth="1"/>
    <col min="10493" max="10493" width="11.85546875" style="4" customWidth="1"/>
    <col min="10494" max="10494" width="4" style="4" customWidth="1"/>
    <col min="10495" max="10495" width="11.85546875" style="4" customWidth="1"/>
    <col min="10496" max="10496" width="5" style="4" customWidth="1"/>
    <col min="10497" max="10497" width="11.7109375" style="4" customWidth="1"/>
    <col min="10498" max="10498" width="12.28515625" style="4" customWidth="1"/>
    <col min="10499" max="10499" width="9" style="4" customWidth="1"/>
    <col min="10500" max="10500" width="16" style="4" customWidth="1"/>
    <col min="10501" max="10502" width="17" style="4" customWidth="1"/>
    <col min="10503" max="10740" width="9.140625" style="4" customWidth="1"/>
    <col min="10741" max="10741" width="16.85546875" style="4" customWidth="1"/>
    <col min="10742" max="10742" width="8.85546875" style="4" customWidth="1"/>
    <col min="10743" max="10743" width="1.140625" style="4" customWidth="1"/>
    <col min="10744" max="10744" width="25.140625" style="4" customWidth="1"/>
    <col min="10745" max="10745" width="10.85546875" style="4" customWidth="1"/>
    <col min="10746" max="10747" width="16.85546875" style="4" customWidth="1"/>
    <col min="10748" max="10748" width="8.85546875" style="4" customWidth="1"/>
    <col min="10749" max="10749" width="11.85546875" style="4" customWidth="1"/>
    <col min="10750" max="10750" width="4" style="4" customWidth="1"/>
    <col min="10751" max="10751" width="11.85546875" style="4" customWidth="1"/>
    <col min="10752" max="10752" width="5" style="4" customWidth="1"/>
    <col min="10753" max="10753" width="11.7109375" style="4" customWidth="1"/>
    <col min="10754" max="10754" width="12.28515625" style="4" customWidth="1"/>
    <col min="10755" max="10755" width="9" style="4" customWidth="1"/>
    <col min="10756" max="10756" width="16" style="4" customWidth="1"/>
    <col min="10757" max="10758" width="17" style="4" customWidth="1"/>
    <col min="10759" max="10996" width="9.140625" style="4" customWidth="1"/>
    <col min="10997" max="10997" width="16.85546875" style="4" customWidth="1"/>
    <col min="10998" max="10998" width="8.85546875" style="4" customWidth="1"/>
    <col min="10999" max="10999" width="1.140625" style="4" customWidth="1"/>
    <col min="11000" max="11000" width="25.140625" style="4" customWidth="1"/>
    <col min="11001" max="11001" width="10.85546875" style="4" customWidth="1"/>
    <col min="11002" max="11003" width="16.85546875" style="4" customWidth="1"/>
    <col min="11004" max="11004" width="8.85546875" style="4" customWidth="1"/>
    <col min="11005" max="11005" width="11.85546875" style="4" customWidth="1"/>
    <col min="11006" max="11006" width="4" style="4" customWidth="1"/>
    <col min="11007" max="11007" width="11.85546875" style="4" customWidth="1"/>
    <col min="11008" max="11008" width="5" style="4" customWidth="1"/>
    <col min="11009" max="11009" width="11.7109375" style="4" customWidth="1"/>
    <col min="11010" max="11010" width="12.28515625" style="4" customWidth="1"/>
    <col min="11011" max="11011" width="9" style="4" customWidth="1"/>
    <col min="11012" max="11012" width="16" style="4" customWidth="1"/>
    <col min="11013" max="11014" width="17" style="4" customWidth="1"/>
    <col min="11015" max="11252" width="9.140625" style="4" customWidth="1"/>
    <col min="11253" max="11253" width="16.85546875" style="4" customWidth="1"/>
    <col min="11254" max="11254" width="8.85546875" style="4" customWidth="1"/>
    <col min="11255" max="11255" width="1.140625" style="4" customWidth="1"/>
    <col min="11256" max="11256" width="25.140625" style="4" customWidth="1"/>
    <col min="11257" max="11257" width="10.85546875" style="4" customWidth="1"/>
    <col min="11258" max="11259" width="16.85546875" style="4" customWidth="1"/>
    <col min="11260" max="11260" width="8.85546875" style="4" customWidth="1"/>
    <col min="11261" max="11261" width="11.85546875" style="4" customWidth="1"/>
    <col min="11262" max="11262" width="4" style="4" customWidth="1"/>
    <col min="11263" max="11263" width="11.85546875" style="4" customWidth="1"/>
    <col min="11264" max="11264" width="5" style="4" customWidth="1"/>
    <col min="11265" max="11265" width="11.7109375" style="4" customWidth="1"/>
    <col min="11266" max="11266" width="12.28515625" style="4" customWidth="1"/>
    <col min="11267" max="11267" width="9" style="4" customWidth="1"/>
    <col min="11268" max="11268" width="16" style="4" customWidth="1"/>
    <col min="11269" max="11270" width="17" style="4" customWidth="1"/>
    <col min="11271" max="11508" width="9.140625" style="4" customWidth="1"/>
    <col min="11509" max="11509" width="16.85546875" style="4" customWidth="1"/>
    <col min="11510" max="11510" width="8.85546875" style="4" customWidth="1"/>
    <col min="11511" max="11511" width="1.140625" style="4" customWidth="1"/>
    <col min="11512" max="11512" width="25.140625" style="4" customWidth="1"/>
    <col min="11513" max="11513" width="10.85546875" style="4" customWidth="1"/>
    <col min="11514" max="11515" width="16.85546875" style="4" customWidth="1"/>
    <col min="11516" max="11516" width="8.85546875" style="4" customWidth="1"/>
    <col min="11517" max="11517" width="11.85546875" style="4" customWidth="1"/>
    <col min="11518" max="11518" width="4" style="4" customWidth="1"/>
    <col min="11519" max="11519" width="11.85546875" style="4" customWidth="1"/>
    <col min="11520" max="11520" width="5" style="4" customWidth="1"/>
    <col min="11521" max="11521" width="11.7109375" style="4" customWidth="1"/>
    <col min="11522" max="11522" width="12.28515625" style="4" customWidth="1"/>
    <col min="11523" max="11523" width="9" style="4" customWidth="1"/>
    <col min="11524" max="11524" width="16" style="4" customWidth="1"/>
    <col min="11525" max="11526" width="17" style="4" customWidth="1"/>
    <col min="11527" max="11764" width="9.140625" style="4" customWidth="1"/>
    <col min="11765" max="11765" width="16.85546875" style="4" customWidth="1"/>
    <col min="11766" max="11766" width="8.85546875" style="4" customWidth="1"/>
    <col min="11767" max="11767" width="1.140625" style="4" customWidth="1"/>
    <col min="11768" max="11768" width="25.140625" style="4" customWidth="1"/>
    <col min="11769" max="11769" width="10.85546875" style="4" customWidth="1"/>
    <col min="11770" max="11771" width="16.85546875" style="4" customWidth="1"/>
    <col min="11772" max="11772" width="8.85546875" style="4" customWidth="1"/>
    <col min="11773" max="11773" width="11.85546875" style="4" customWidth="1"/>
    <col min="11774" max="11774" width="4" style="4" customWidth="1"/>
    <col min="11775" max="11775" width="11.85546875" style="4" customWidth="1"/>
    <col min="11776" max="11776" width="5" style="4" customWidth="1"/>
    <col min="11777" max="11777" width="11.7109375" style="4" customWidth="1"/>
    <col min="11778" max="11778" width="12.28515625" style="4" customWidth="1"/>
    <col min="11779" max="11779" width="9" style="4" customWidth="1"/>
    <col min="11780" max="11780" width="16" style="4" customWidth="1"/>
    <col min="11781" max="11782" width="17" style="4" customWidth="1"/>
    <col min="11783" max="12020" width="9.140625" style="4" customWidth="1"/>
    <col min="12021" max="12021" width="16.85546875" style="4" customWidth="1"/>
    <col min="12022" max="12022" width="8.85546875" style="4" customWidth="1"/>
    <col min="12023" max="12023" width="1.140625" style="4" customWidth="1"/>
    <col min="12024" max="12024" width="25.140625" style="4" customWidth="1"/>
    <col min="12025" max="12025" width="10.85546875" style="4" customWidth="1"/>
    <col min="12026" max="12027" width="16.85546875" style="4" customWidth="1"/>
    <col min="12028" max="12028" width="8.85546875" style="4" customWidth="1"/>
    <col min="12029" max="12029" width="11.85546875" style="4" customWidth="1"/>
    <col min="12030" max="12030" width="4" style="4" customWidth="1"/>
    <col min="12031" max="12031" width="11.85546875" style="4" customWidth="1"/>
    <col min="12032" max="12032" width="5" style="4" customWidth="1"/>
    <col min="12033" max="12033" width="11.7109375" style="4" customWidth="1"/>
    <col min="12034" max="12034" width="12.28515625" style="4" customWidth="1"/>
    <col min="12035" max="12035" width="9" style="4" customWidth="1"/>
    <col min="12036" max="12036" width="16" style="4" customWidth="1"/>
    <col min="12037" max="12038" width="17" style="4" customWidth="1"/>
    <col min="12039" max="12276" width="9.140625" style="4" customWidth="1"/>
    <col min="12277" max="12277" width="16.85546875" style="4" customWidth="1"/>
    <col min="12278" max="12278" width="8.85546875" style="4" customWidth="1"/>
    <col min="12279" max="12279" width="1.140625" style="4" customWidth="1"/>
    <col min="12280" max="12280" width="25.140625" style="4" customWidth="1"/>
    <col min="12281" max="12281" width="10.85546875" style="4" customWidth="1"/>
    <col min="12282" max="12283" width="16.85546875" style="4" customWidth="1"/>
    <col min="12284" max="12284" width="8.85546875" style="4" customWidth="1"/>
    <col min="12285" max="12285" width="11.85546875" style="4" customWidth="1"/>
    <col min="12286" max="12286" width="4" style="4" customWidth="1"/>
    <col min="12287" max="12287" width="11.85546875" style="4" customWidth="1"/>
    <col min="12288" max="12288" width="5" style="4" customWidth="1"/>
    <col min="12289" max="12289" width="11.7109375" style="4" customWidth="1"/>
    <col min="12290" max="12290" width="12.28515625" style="4" customWidth="1"/>
    <col min="12291" max="12291" width="9" style="4" customWidth="1"/>
    <col min="12292" max="12292" width="16" style="4" customWidth="1"/>
    <col min="12293" max="12294" width="17" style="4" customWidth="1"/>
    <col min="12295" max="12532" width="9.140625" style="4" customWidth="1"/>
    <col min="12533" max="12533" width="16.85546875" style="4" customWidth="1"/>
    <col min="12534" max="12534" width="8.85546875" style="4" customWidth="1"/>
    <col min="12535" max="12535" width="1.140625" style="4" customWidth="1"/>
    <col min="12536" max="12536" width="25.140625" style="4" customWidth="1"/>
    <col min="12537" max="12537" width="10.85546875" style="4" customWidth="1"/>
    <col min="12538" max="12539" width="16.85546875" style="4" customWidth="1"/>
    <col min="12540" max="12540" width="8.85546875" style="4" customWidth="1"/>
    <col min="12541" max="12541" width="11.85546875" style="4" customWidth="1"/>
    <col min="12542" max="12542" width="4" style="4" customWidth="1"/>
    <col min="12543" max="12543" width="11.85546875" style="4" customWidth="1"/>
    <col min="12544" max="12544" width="5" style="4" customWidth="1"/>
    <col min="12545" max="12545" width="11.7109375" style="4" customWidth="1"/>
    <col min="12546" max="12546" width="12.28515625" style="4" customWidth="1"/>
    <col min="12547" max="12547" width="9" style="4" customWidth="1"/>
    <col min="12548" max="12548" width="16" style="4" customWidth="1"/>
    <col min="12549" max="12550" width="17" style="4" customWidth="1"/>
    <col min="12551" max="12788" width="9.140625" style="4" customWidth="1"/>
    <col min="12789" max="12789" width="16.85546875" style="4" customWidth="1"/>
    <col min="12790" max="12790" width="8.85546875" style="4" customWidth="1"/>
    <col min="12791" max="12791" width="1.140625" style="4" customWidth="1"/>
    <col min="12792" max="12792" width="25.140625" style="4" customWidth="1"/>
    <col min="12793" max="12793" width="10.85546875" style="4" customWidth="1"/>
    <col min="12794" max="12795" width="16.85546875" style="4" customWidth="1"/>
    <col min="12796" max="12796" width="8.85546875" style="4" customWidth="1"/>
    <col min="12797" max="12797" width="11.85546875" style="4" customWidth="1"/>
    <col min="12798" max="12798" width="4" style="4" customWidth="1"/>
    <col min="12799" max="12799" width="11.85546875" style="4" customWidth="1"/>
    <col min="12800" max="12800" width="5" style="4" customWidth="1"/>
    <col min="12801" max="12801" width="11.7109375" style="4" customWidth="1"/>
    <col min="12802" max="12802" width="12.28515625" style="4" customWidth="1"/>
    <col min="12803" max="12803" width="9" style="4" customWidth="1"/>
    <col min="12804" max="12804" width="16" style="4" customWidth="1"/>
    <col min="12805" max="12806" width="17" style="4" customWidth="1"/>
    <col min="12807" max="13044" width="9.140625" style="4" customWidth="1"/>
    <col min="13045" max="13045" width="16.85546875" style="4" customWidth="1"/>
    <col min="13046" max="13046" width="8.85546875" style="4" customWidth="1"/>
    <col min="13047" max="13047" width="1.140625" style="4" customWidth="1"/>
    <col min="13048" max="13048" width="25.140625" style="4" customWidth="1"/>
    <col min="13049" max="13049" width="10.85546875" style="4" customWidth="1"/>
    <col min="13050" max="13051" width="16.85546875" style="4" customWidth="1"/>
    <col min="13052" max="13052" width="8.85546875" style="4" customWidth="1"/>
    <col min="13053" max="13053" width="11.85546875" style="4" customWidth="1"/>
    <col min="13054" max="13054" width="4" style="4" customWidth="1"/>
    <col min="13055" max="13055" width="11.85546875" style="4" customWidth="1"/>
    <col min="13056" max="13056" width="5" style="4" customWidth="1"/>
    <col min="13057" max="13057" width="11.7109375" style="4" customWidth="1"/>
    <col min="13058" max="13058" width="12.28515625" style="4" customWidth="1"/>
    <col min="13059" max="13059" width="9" style="4" customWidth="1"/>
    <col min="13060" max="13060" width="16" style="4" customWidth="1"/>
    <col min="13061" max="13062" width="17" style="4" customWidth="1"/>
    <col min="13063" max="13300" width="9.140625" style="4" customWidth="1"/>
    <col min="13301" max="13301" width="16.85546875" style="4" customWidth="1"/>
    <col min="13302" max="13302" width="8.85546875" style="4" customWidth="1"/>
    <col min="13303" max="13303" width="1.140625" style="4" customWidth="1"/>
    <col min="13304" max="13304" width="25.140625" style="4" customWidth="1"/>
    <col min="13305" max="13305" width="10.85546875" style="4" customWidth="1"/>
    <col min="13306" max="13307" width="16.85546875" style="4" customWidth="1"/>
    <col min="13308" max="13308" width="8.85546875" style="4" customWidth="1"/>
    <col min="13309" max="13309" width="11.85546875" style="4" customWidth="1"/>
    <col min="13310" max="13310" width="4" style="4" customWidth="1"/>
    <col min="13311" max="13311" width="11.85546875" style="4" customWidth="1"/>
    <col min="13312" max="13312" width="5" style="4" customWidth="1"/>
    <col min="13313" max="13313" width="11.7109375" style="4" customWidth="1"/>
    <col min="13314" max="13314" width="12.28515625" style="4" customWidth="1"/>
    <col min="13315" max="13315" width="9" style="4" customWidth="1"/>
    <col min="13316" max="13316" width="16" style="4" customWidth="1"/>
    <col min="13317" max="13318" width="17" style="4" customWidth="1"/>
    <col min="13319" max="13556" width="9.140625" style="4" customWidth="1"/>
    <col min="13557" max="13557" width="16.85546875" style="4" customWidth="1"/>
    <col min="13558" max="13558" width="8.85546875" style="4" customWidth="1"/>
    <col min="13559" max="13559" width="1.140625" style="4" customWidth="1"/>
    <col min="13560" max="13560" width="25.140625" style="4" customWidth="1"/>
    <col min="13561" max="13561" width="10.85546875" style="4" customWidth="1"/>
    <col min="13562" max="13563" width="16.85546875" style="4" customWidth="1"/>
    <col min="13564" max="13564" width="8.85546875" style="4" customWidth="1"/>
    <col min="13565" max="13565" width="11.85546875" style="4" customWidth="1"/>
    <col min="13566" max="13566" width="4" style="4" customWidth="1"/>
    <col min="13567" max="13567" width="11.85546875" style="4" customWidth="1"/>
    <col min="13568" max="13568" width="5" style="4" customWidth="1"/>
    <col min="13569" max="13569" width="11.7109375" style="4" customWidth="1"/>
    <col min="13570" max="13570" width="12.28515625" style="4" customWidth="1"/>
    <col min="13571" max="13571" width="9" style="4" customWidth="1"/>
    <col min="13572" max="13572" width="16" style="4" customWidth="1"/>
    <col min="13573" max="13574" width="17" style="4" customWidth="1"/>
    <col min="13575" max="13812" width="9.140625" style="4" customWidth="1"/>
    <col min="13813" max="13813" width="16.85546875" style="4" customWidth="1"/>
    <col min="13814" max="13814" width="8.85546875" style="4" customWidth="1"/>
    <col min="13815" max="13815" width="1.140625" style="4" customWidth="1"/>
    <col min="13816" max="13816" width="25.140625" style="4" customWidth="1"/>
    <col min="13817" max="13817" width="10.85546875" style="4" customWidth="1"/>
    <col min="13818" max="13819" width="16.85546875" style="4" customWidth="1"/>
    <col min="13820" max="13820" width="8.85546875" style="4" customWidth="1"/>
    <col min="13821" max="13821" width="11.85546875" style="4" customWidth="1"/>
    <col min="13822" max="13822" width="4" style="4" customWidth="1"/>
    <col min="13823" max="13823" width="11.85546875" style="4" customWidth="1"/>
    <col min="13824" max="13824" width="5" style="4" customWidth="1"/>
    <col min="13825" max="13825" width="11.7109375" style="4" customWidth="1"/>
    <col min="13826" max="13826" width="12.28515625" style="4" customWidth="1"/>
    <col min="13827" max="13827" width="9" style="4" customWidth="1"/>
    <col min="13828" max="13828" width="16" style="4" customWidth="1"/>
    <col min="13829" max="13830" width="17" style="4" customWidth="1"/>
    <col min="13831" max="14068" width="9.140625" style="4" customWidth="1"/>
    <col min="14069" max="14069" width="16.85546875" style="4" customWidth="1"/>
    <col min="14070" max="14070" width="8.85546875" style="4" customWidth="1"/>
    <col min="14071" max="14071" width="1.140625" style="4" customWidth="1"/>
    <col min="14072" max="14072" width="25.140625" style="4" customWidth="1"/>
    <col min="14073" max="14073" width="10.85546875" style="4" customWidth="1"/>
    <col min="14074" max="14075" width="16.85546875" style="4" customWidth="1"/>
    <col min="14076" max="14076" width="8.85546875" style="4" customWidth="1"/>
    <col min="14077" max="14077" width="11.85546875" style="4" customWidth="1"/>
    <col min="14078" max="14078" width="4" style="4" customWidth="1"/>
    <col min="14079" max="14079" width="11.85546875" style="4" customWidth="1"/>
    <col min="14080" max="14080" width="5" style="4" customWidth="1"/>
    <col min="14081" max="14081" width="11.7109375" style="4" customWidth="1"/>
    <col min="14082" max="14082" width="12.28515625" style="4" customWidth="1"/>
    <col min="14083" max="14083" width="9" style="4" customWidth="1"/>
    <col min="14084" max="14084" width="16" style="4" customWidth="1"/>
    <col min="14085" max="14086" width="17" style="4" customWidth="1"/>
    <col min="14087" max="14324" width="9.140625" style="4" customWidth="1"/>
    <col min="14325" max="14325" width="16.85546875" style="4" customWidth="1"/>
    <col min="14326" max="14326" width="8.85546875" style="4" customWidth="1"/>
    <col min="14327" max="14327" width="1.140625" style="4" customWidth="1"/>
    <col min="14328" max="14328" width="25.140625" style="4" customWidth="1"/>
    <col min="14329" max="14329" width="10.85546875" style="4" customWidth="1"/>
    <col min="14330" max="14331" width="16.85546875" style="4" customWidth="1"/>
    <col min="14332" max="14332" width="8.85546875" style="4" customWidth="1"/>
    <col min="14333" max="14333" width="11.85546875" style="4" customWidth="1"/>
    <col min="14334" max="14334" width="4" style="4" customWidth="1"/>
    <col min="14335" max="14335" width="11.85546875" style="4" customWidth="1"/>
    <col min="14336" max="14336" width="5" style="4" customWidth="1"/>
    <col min="14337" max="14337" width="11.7109375" style="4" customWidth="1"/>
    <col min="14338" max="14338" width="12.28515625" style="4" customWidth="1"/>
    <col min="14339" max="14339" width="9" style="4" customWidth="1"/>
    <col min="14340" max="14340" width="16" style="4" customWidth="1"/>
    <col min="14341" max="14342" width="17" style="4" customWidth="1"/>
    <col min="14343" max="14580" width="9.140625" style="4" customWidth="1"/>
    <col min="14581" max="14581" width="16.85546875" style="4" customWidth="1"/>
    <col min="14582" max="14582" width="8.85546875" style="4" customWidth="1"/>
    <col min="14583" max="14583" width="1.140625" style="4" customWidth="1"/>
    <col min="14584" max="14584" width="25.140625" style="4" customWidth="1"/>
    <col min="14585" max="14585" width="10.85546875" style="4" customWidth="1"/>
    <col min="14586" max="14587" width="16.85546875" style="4" customWidth="1"/>
    <col min="14588" max="14588" width="8.85546875" style="4" customWidth="1"/>
    <col min="14589" max="14589" width="11.85546875" style="4" customWidth="1"/>
    <col min="14590" max="14590" width="4" style="4" customWidth="1"/>
    <col min="14591" max="14591" width="11.85546875" style="4" customWidth="1"/>
    <col min="14592" max="14592" width="5" style="4" customWidth="1"/>
    <col min="14593" max="14593" width="11.7109375" style="4" customWidth="1"/>
    <col min="14594" max="14594" width="12.28515625" style="4" customWidth="1"/>
    <col min="14595" max="14595" width="9" style="4" customWidth="1"/>
    <col min="14596" max="14596" width="16" style="4" customWidth="1"/>
    <col min="14597" max="14598" width="17" style="4" customWidth="1"/>
    <col min="14599" max="14836" width="9.140625" style="4" customWidth="1"/>
    <col min="14837" max="14837" width="16.85546875" style="4" customWidth="1"/>
    <col min="14838" max="14838" width="8.85546875" style="4" customWidth="1"/>
    <col min="14839" max="14839" width="1.140625" style="4" customWidth="1"/>
    <col min="14840" max="14840" width="25.140625" style="4" customWidth="1"/>
    <col min="14841" max="14841" width="10.85546875" style="4" customWidth="1"/>
    <col min="14842" max="14843" width="16.85546875" style="4" customWidth="1"/>
    <col min="14844" max="14844" width="8.85546875" style="4" customWidth="1"/>
    <col min="14845" max="14845" width="11.85546875" style="4" customWidth="1"/>
    <col min="14846" max="14846" width="4" style="4" customWidth="1"/>
    <col min="14847" max="14847" width="11.85546875" style="4" customWidth="1"/>
    <col min="14848" max="14848" width="5" style="4" customWidth="1"/>
    <col min="14849" max="14849" width="11.7109375" style="4" customWidth="1"/>
    <col min="14850" max="14850" width="12.28515625" style="4" customWidth="1"/>
    <col min="14851" max="14851" width="9" style="4" customWidth="1"/>
    <col min="14852" max="14852" width="16" style="4" customWidth="1"/>
    <col min="14853" max="14854" width="17" style="4" customWidth="1"/>
    <col min="14855" max="15092" width="9.140625" style="4" customWidth="1"/>
    <col min="15093" max="15093" width="16.85546875" style="4" customWidth="1"/>
    <col min="15094" max="15094" width="8.85546875" style="4" customWidth="1"/>
    <col min="15095" max="15095" width="1.140625" style="4" customWidth="1"/>
    <col min="15096" max="15096" width="25.140625" style="4" customWidth="1"/>
    <col min="15097" max="15097" width="10.85546875" style="4" customWidth="1"/>
    <col min="15098" max="15099" width="16.85546875" style="4" customWidth="1"/>
    <col min="15100" max="15100" width="8.85546875" style="4" customWidth="1"/>
    <col min="15101" max="15101" width="11.85546875" style="4" customWidth="1"/>
    <col min="15102" max="15102" width="4" style="4" customWidth="1"/>
    <col min="15103" max="15103" width="11.85546875" style="4" customWidth="1"/>
    <col min="15104" max="15104" width="5" style="4" customWidth="1"/>
    <col min="15105" max="15105" width="11.7109375" style="4" customWidth="1"/>
    <col min="15106" max="15106" width="12.28515625" style="4" customWidth="1"/>
    <col min="15107" max="15107" width="9" style="4" customWidth="1"/>
    <col min="15108" max="15108" width="16" style="4" customWidth="1"/>
    <col min="15109" max="15110" width="17" style="4" customWidth="1"/>
    <col min="15111" max="15348" width="9.140625" style="4" customWidth="1"/>
    <col min="15349" max="15349" width="16.85546875" style="4" customWidth="1"/>
    <col min="15350" max="15350" width="8.85546875" style="4" customWidth="1"/>
    <col min="15351" max="15351" width="1.140625" style="4" customWidth="1"/>
    <col min="15352" max="15352" width="25.140625" style="4" customWidth="1"/>
    <col min="15353" max="15353" width="10.85546875" style="4" customWidth="1"/>
    <col min="15354" max="15355" width="16.85546875" style="4" customWidth="1"/>
    <col min="15356" max="15356" width="8.85546875" style="4" customWidth="1"/>
    <col min="15357" max="15357" width="11.85546875" style="4" customWidth="1"/>
    <col min="15358" max="15358" width="4" style="4" customWidth="1"/>
    <col min="15359" max="15359" width="11.85546875" style="4" customWidth="1"/>
    <col min="15360" max="15360" width="5" style="4" customWidth="1"/>
    <col min="15361" max="15361" width="11.7109375" style="4" customWidth="1"/>
    <col min="15362" max="15362" width="12.28515625" style="4" customWidth="1"/>
    <col min="15363" max="15363" width="9" style="4" customWidth="1"/>
    <col min="15364" max="15364" width="16" style="4" customWidth="1"/>
    <col min="15365" max="15366" width="17" style="4" customWidth="1"/>
    <col min="15367" max="15604" width="9.140625" style="4" customWidth="1"/>
    <col min="15605" max="15605" width="16.85546875" style="4" customWidth="1"/>
    <col min="15606" max="15606" width="8.85546875" style="4" customWidth="1"/>
    <col min="15607" max="15607" width="1.140625" style="4" customWidth="1"/>
    <col min="15608" max="15608" width="25.140625" style="4" customWidth="1"/>
    <col min="15609" max="15609" width="10.85546875" style="4" customWidth="1"/>
    <col min="15610" max="15611" width="16.85546875" style="4" customWidth="1"/>
    <col min="15612" max="15612" width="8.85546875" style="4" customWidth="1"/>
    <col min="15613" max="15613" width="11.85546875" style="4" customWidth="1"/>
    <col min="15614" max="15614" width="4" style="4" customWidth="1"/>
    <col min="15615" max="15615" width="11.85546875" style="4" customWidth="1"/>
    <col min="15616" max="15616" width="5" style="4" customWidth="1"/>
    <col min="15617" max="15617" width="11.7109375" style="4" customWidth="1"/>
    <col min="15618" max="15618" width="12.28515625" style="4" customWidth="1"/>
    <col min="15619" max="15619" width="9" style="4" customWidth="1"/>
    <col min="15620" max="15620" width="16" style="4" customWidth="1"/>
    <col min="15621" max="15622" width="17" style="4" customWidth="1"/>
    <col min="15623" max="15860" width="9.140625" style="4" customWidth="1"/>
    <col min="15861" max="15861" width="16.85546875" style="4" customWidth="1"/>
    <col min="15862" max="15862" width="8.85546875" style="4" customWidth="1"/>
    <col min="15863" max="15863" width="1.140625" style="4" customWidth="1"/>
    <col min="15864" max="15864" width="25.140625" style="4" customWidth="1"/>
    <col min="15865" max="15865" width="10.85546875" style="4" customWidth="1"/>
    <col min="15866" max="15867" width="16.85546875" style="4" customWidth="1"/>
    <col min="15868" max="15868" width="8.85546875" style="4" customWidth="1"/>
    <col min="15869" max="15869" width="11.85546875" style="4" customWidth="1"/>
    <col min="15870" max="15870" width="4" style="4" customWidth="1"/>
    <col min="15871" max="15871" width="11.85546875" style="4" customWidth="1"/>
    <col min="15872" max="15872" width="5" style="4" customWidth="1"/>
    <col min="15873" max="15873" width="11.7109375" style="4" customWidth="1"/>
    <col min="15874" max="15874" width="12.28515625" style="4" customWidth="1"/>
    <col min="15875" max="15875" width="9" style="4" customWidth="1"/>
    <col min="15876" max="15876" width="16" style="4" customWidth="1"/>
    <col min="15877" max="15878" width="17" style="4" customWidth="1"/>
    <col min="15879" max="16116" width="9.140625" style="4" customWidth="1"/>
    <col min="16117" max="16117" width="16.85546875" style="4" customWidth="1"/>
    <col min="16118" max="16118" width="8.85546875" style="4" customWidth="1"/>
    <col min="16119" max="16119" width="1.140625" style="4" customWidth="1"/>
    <col min="16120" max="16120" width="25.140625" style="4" customWidth="1"/>
    <col min="16121" max="16121" width="10.85546875" style="4" customWidth="1"/>
    <col min="16122" max="16123" width="16.85546875" style="4" customWidth="1"/>
    <col min="16124" max="16124" width="8.85546875" style="4" customWidth="1"/>
    <col min="16125" max="16125" width="11.85546875" style="4" customWidth="1"/>
    <col min="16126" max="16126" width="4" style="4" customWidth="1"/>
    <col min="16127" max="16127" width="11.85546875" style="4" customWidth="1"/>
    <col min="16128" max="16128" width="5" style="4" customWidth="1"/>
    <col min="16129" max="16129" width="11.7109375" style="4" customWidth="1"/>
    <col min="16130" max="16130" width="12.28515625" style="4" customWidth="1"/>
    <col min="16131" max="16131" width="9" style="4" customWidth="1"/>
    <col min="16132" max="16132" width="16" style="4" customWidth="1"/>
    <col min="16133" max="16134" width="17" style="4" customWidth="1"/>
    <col min="16135" max="16384" width="9.140625" style="4" customWidth="1"/>
  </cols>
  <sheetData>
    <row r="1" spans="1:22" ht="31.5" customHeight="1" x14ac:dyDescent="0.2">
      <c r="B1" s="188" t="s">
        <v>392</v>
      </c>
      <c r="C1" s="189"/>
      <c r="D1" s="189"/>
      <c r="E1" s="189"/>
      <c r="F1" s="189"/>
      <c r="G1" s="189"/>
      <c r="H1" s="189"/>
      <c r="I1" s="189"/>
      <c r="J1" s="189"/>
      <c r="K1" s="189"/>
      <c r="L1" s="189"/>
      <c r="M1" s="189"/>
    </row>
    <row r="2" spans="1:22" ht="47.1" customHeight="1" x14ac:dyDescent="0.2">
      <c r="B2" s="189"/>
      <c r="C2" s="189"/>
      <c r="D2" s="189"/>
      <c r="E2" s="189"/>
      <c r="F2" s="189"/>
      <c r="G2" s="189"/>
      <c r="H2" s="189"/>
      <c r="I2" s="189"/>
      <c r="J2" s="189"/>
      <c r="K2" s="189"/>
      <c r="L2" s="189"/>
      <c r="M2" s="189"/>
    </row>
    <row r="3" spans="1:22" s="3" customFormat="1" ht="31.5" customHeight="1" x14ac:dyDescent="0.2">
      <c r="B3" s="190" t="s">
        <v>210</v>
      </c>
      <c r="C3" s="190"/>
      <c r="D3" s="190"/>
      <c r="E3" s="190"/>
      <c r="F3" s="190"/>
      <c r="G3" s="190"/>
      <c r="H3" s="190"/>
      <c r="I3" s="190"/>
      <c r="J3" s="190"/>
      <c r="K3" s="190"/>
      <c r="L3" s="190"/>
      <c r="M3" s="190"/>
    </row>
    <row r="4" spans="1:22" ht="113.25" customHeight="1" x14ac:dyDescent="0.2">
      <c r="B4" s="191" t="s">
        <v>211</v>
      </c>
      <c r="C4" s="191"/>
      <c r="D4" s="191"/>
      <c r="E4" s="191"/>
      <c r="F4" s="191" t="s">
        <v>230</v>
      </c>
      <c r="G4" s="191"/>
      <c r="H4" s="191"/>
      <c r="I4" s="191"/>
      <c r="J4" s="191"/>
      <c r="K4" s="191" t="s">
        <v>212</v>
      </c>
      <c r="L4" s="191"/>
      <c r="M4" s="191"/>
      <c r="N4" s="11" t="s">
        <v>372</v>
      </c>
      <c r="O4" s="186" t="s">
        <v>373</v>
      </c>
      <c r="P4" s="187"/>
      <c r="Q4" s="186" t="s">
        <v>374</v>
      </c>
      <c r="R4" s="187"/>
      <c r="S4" s="186" t="s">
        <v>375</v>
      </c>
      <c r="T4" s="187"/>
      <c r="U4" s="186" t="s">
        <v>376</v>
      </c>
      <c r="V4" s="187"/>
    </row>
    <row r="5" spans="1:22" ht="62.45" customHeight="1" x14ac:dyDescent="0.2">
      <c r="B5" s="45" t="s">
        <v>231</v>
      </c>
      <c r="C5" s="45" t="s">
        <v>213</v>
      </c>
      <c r="D5" s="45" t="s">
        <v>214</v>
      </c>
      <c r="E5" s="45" t="s">
        <v>232</v>
      </c>
      <c r="F5" s="45" t="s">
        <v>233</v>
      </c>
      <c r="G5" s="45" t="s">
        <v>234</v>
      </c>
      <c r="H5" s="45" t="s">
        <v>235</v>
      </c>
      <c r="I5" s="45" t="s">
        <v>215</v>
      </c>
      <c r="J5" s="45" t="s">
        <v>216</v>
      </c>
      <c r="K5" s="45" t="s">
        <v>217</v>
      </c>
      <c r="L5" s="45" t="s">
        <v>218</v>
      </c>
      <c r="M5" s="45" t="s">
        <v>112</v>
      </c>
      <c r="N5" s="45" t="s">
        <v>377</v>
      </c>
      <c r="O5" s="45" t="s">
        <v>378</v>
      </c>
      <c r="P5" s="45" t="s">
        <v>379</v>
      </c>
      <c r="Q5" s="45" t="s">
        <v>378</v>
      </c>
      <c r="R5" s="45" t="s">
        <v>379</v>
      </c>
      <c r="S5" s="45" t="s">
        <v>378</v>
      </c>
      <c r="T5" s="45" t="s">
        <v>379</v>
      </c>
      <c r="U5" s="45" t="s">
        <v>378</v>
      </c>
      <c r="V5" s="45" t="s">
        <v>379</v>
      </c>
    </row>
    <row r="6" spans="1:22" ht="180" customHeight="1" x14ac:dyDescent="0.2">
      <c r="B6" s="6" t="s">
        <v>236</v>
      </c>
      <c r="C6" s="20">
        <v>1384</v>
      </c>
      <c r="D6" s="21" t="s">
        <v>220</v>
      </c>
      <c r="E6" s="7" t="s">
        <v>237</v>
      </c>
      <c r="F6" s="21" t="s">
        <v>362</v>
      </c>
      <c r="G6" s="21" t="s">
        <v>363</v>
      </c>
      <c r="H6" s="21" t="s">
        <v>342</v>
      </c>
      <c r="I6" s="21" t="s">
        <v>224</v>
      </c>
      <c r="J6" s="21" t="s">
        <v>364</v>
      </c>
      <c r="K6" s="22">
        <v>44197</v>
      </c>
      <c r="L6" s="22">
        <v>44561</v>
      </c>
      <c r="M6" s="21" t="s">
        <v>348</v>
      </c>
      <c r="N6" s="7" t="s">
        <v>393</v>
      </c>
      <c r="O6" s="7" t="s">
        <v>396</v>
      </c>
      <c r="P6" s="44" t="s">
        <v>518</v>
      </c>
      <c r="Q6" s="43" t="s">
        <v>394</v>
      </c>
      <c r="R6" s="44" t="s">
        <v>527</v>
      </c>
      <c r="S6" s="43" t="s">
        <v>394</v>
      </c>
      <c r="T6" s="44" t="s">
        <v>517</v>
      </c>
      <c r="U6" s="43" t="s">
        <v>394</v>
      </c>
      <c r="V6" s="44" t="s">
        <v>519</v>
      </c>
    </row>
    <row r="7" spans="1:22" ht="349.5" customHeight="1" x14ac:dyDescent="0.2">
      <c r="B7" s="6" t="s">
        <v>236</v>
      </c>
      <c r="C7" s="20">
        <v>345</v>
      </c>
      <c r="D7" s="21" t="s">
        <v>346</v>
      </c>
      <c r="E7" s="7" t="s">
        <v>237</v>
      </c>
      <c r="F7" s="21" t="s">
        <v>365</v>
      </c>
      <c r="G7" s="21" t="s">
        <v>395</v>
      </c>
      <c r="H7" s="21" t="s">
        <v>366</v>
      </c>
      <c r="I7" s="21" t="s">
        <v>224</v>
      </c>
      <c r="J7" s="21" t="s">
        <v>364</v>
      </c>
      <c r="K7" s="22">
        <v>44197</v>
      </c>
      <c r="L7" s="22">
        <v>44561</v>
      </c>
      <c r="M7" s="21" t="s">
        <v>347</v>
      </c>
      <c r="N7" s="7" t="s">
        <v>393</v>
      </c>
      <c r="O7" s="7" t="s">
        <v>396</v>
      </c>
      <c r="P7" s="44" t="s">
        <v>532</v>
      </c>
      <c r="Q7" s="42" t="s">
        <v>396</v>
      </c>
      <c r="R7" s="44" t="s">
        <v>520</v>
      </c>
      <c r="S7" s="42" t="s">
        <v>396</v>
      </c>
      <c r="T7" s="44" t="s">
        <v>522</v>
      </c>
      <c r="U7" s="42" t="s">
        <v>394</v>
      </c>
      <c r="V7" s="44" t="s">
        <v>521</v>
      </c>
    </row>
    <row r="8" spans="1:22" ht="144" customHeight="1" x14ac:dyDescent="0.2">
      <c r="B8" s="6" t="s">
        <v>236</v>
      </c>
      <c r="C8" s="20">
        <v>350</v>
      </c>
      <c r="D8" s="21" t="s">
        <v>343</v>
      </c>
      <c r="E8" s="7" t="s">
        <v>237</v>
      </c>
      <c r="F8" s="21" t="s">
        <v>367</v>
      </c>
      <c r="G8" s="21" t="s">
        <v>344</v>
      </c>
      <c r="H8" s="21" t="s">
        <v>345</v>
      </c>
      <c r="I8" s="21" t="s">
        <v>368</v>
      </c>
      <c r="J8" s="21" t="s">
        <v>241</v>
      </c>
      <c r="K8" s="22">
        <v>44228</v>
      </c>
      <c r="L8" s="22">
        <v>44561</v>
      </c>
      <c r="M8" s="21" t="s">
        <v>3</v>
      </c>
      <c r="N8" s="7" t="s">
        <v>393</v>
      </c>
      <c r="O8" s="7" t="s">
        <v>396</v>
      </c>
      <c r="P8" s="44" t="s">
        <v>528</v>
      </c>
      <c r="Q8" s="42" t="s">
        <v>396</v>
      </c>
      <c r="R8" s="44" t="s">
        <v>531</v>
      </c>
      <c r="S8" s="42" t="s">
        <v>396</v>
      </c>
      <c r="T8" s="44" t="s">
        <v>529</v>
      </c>
      <c r="U8" s="42" t="s">
        <v>394</v>
      </c>
      <c r="V8" s="44" t="s">
        <v>530</v>
      </c>
    </row>
    <row r="9" spans="1:22" ht="139.5" customHeight="1" x14ac:dyDescent="0.2">
      <c r="A9" s="4"/>
      <c r="B9" s="6" t="s">
        <v>236</v>
      </c>
      <c r="C9" s="20">
        <v>1853</v>
      </c>
      <c r="D9" s="21" t="s">
        <v>246</v>
      </c>
      <c r="E9" s="7" t="s">
        <v>237</v>
      </c>
      <c r="F9" s="21" t="s">
        <v>397</v>
      </c>
      <c r="G9" s="21" t="s">
        <v>398</v>
      </c>
      <c r="H9" s="21" t="s">
        <v>399</v>
      </c>
      <c r="I9" s="21" t="s">
        <v>250</v>
      </c>
      <c r="J9" s="21" t="s">
        <v>369</v>
      </c>
      <c r="K9" s="22">
        <v>44197</v>
      </c>
      <c r="L9" s="22">
        <v>44561</v>
      </c>
      <c r="M9" s="21" t="s">
        <v>252</v>
      </c>
      <c r="N9" s="7" t="s">
        <v>393</v>
      </c>
      <c r="O9" s="7" t="s">
        <v>396</v>
      </c>
      <c r="P9" s="44" t="s">
        <v>523</v>
      </c>
      <c r="Q9" s="42" t="s">
        <v>394</v>
      </c>
      <c r="R9" s="44" t="s">
        <v>524</v>
      </c>
      <c r="S9" s="44" t="s">
        <v>396</v>
      </c>
      <c r="T9" s="44" t="s">
        <v>525</v>
      </c>
      <c r="U9" s="43" t="s">
        <v>396</v>
      </c>
      <c r="V9" s="44" t="s">
        <v>526</v>
      </c>
    </row>
  </sheetData>
  <mergeCells count="9">
    <mergeCell ref="Q4:R4"/>
    <mergeCell ref="S4:T4"/>
    <mergeCell ref="U4:V4"/>
    <mergeCell ref="B1:M2"/>
    <mergeCell ref="B3:M3"/>
    <mergeCell ref="B4:E4"/>
    <mergeCell ref="F4:J4"/>
    <mergeCell ref="K4:M4"/>
    <mergeCell ref="O4:P4"/>
  </mergeCells>
  <pageMargins left="0" right="0" top="0" bottom="0" header="0.5" footer="0.5"/>
  <pageSetup scale="53" pageOrder="overThenDown"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652BF-6164-45F6-AF5A-0F6A6C7FE3DC}">
  <sheetPr>
    <tabColor rgb="FFFF0000"/>
  </sheetPr>
  <dimension ref="A1:M8"/>
  <sheetViews>
    <sheetView zoomScaleNormal="100" zoomScaleSheetLayoutView="100" workbookViewId="0">
      <selection activeCell="G9" sqref="G9"/>
    </sheetView>
  </sheetViews>
  <sheetFormatPr baseColWidth="10" defaultRowHeight="12.75" x14ac:dyDescent="0.2"/>
  <cols>
    <col min="1" max="1" width="4.42578125" style="3" customWidth="1"/>
    <col min="2" max="2" width="16.85546875" style="4" customWidth="1"/>
    <col min="3" max="3" width="13.42578125" style="4" customWidth="1"/>
    <col min="4" max="4" width="25.140625" style="4" customWidth="1"/>
    <col min="5" max="5" width="18.140625" style="4" customWidth="1"/>
    <col min="6" max="6" width="40.5703125" style="4" customWidth="1"/>
    <col min="7" max="7" width="33.42578125" style="4" customWidth="1"/>
    <col min="8" max="8" width="39.42578125" style="4" customWidth="1"/>
    <col min="9" max="9" width="25" style="4" customWidth="1"/>
    <col min="10" max="10" width="25.85546875" style="4" customWidth="1"/>
    <col min="11" max="11" width="25" style="4" customWidth="1"/>
    <col min="12" max="12" width="27.28515625" style="4" customWidth="1"/>
    <col min="13" max="13" width="27" style="4" customWidth="1"/>
    <col min="14" max="224" width="9.140625" style="4" customWidth="1"/>
    <col min="225" max="225" width="16.85546875" style="4" customWidth="1"/>
    <col min="226" max="226" width="8.85546875" style="4" customWidth="1"/>
    <col min="227" max="227" width="1.140625" style="4" customWidth="1"/>
    <col min="228" max="228" width="25.140625" style="4" customWidth="1"/>
    <col min="229" max="229" width="10.85546875" style="4" customWidth="1"/>
    <col min="230" max="231" width="16.85546875" style="4" customWidth="1"/>
    <col min="232" max="232" width="8.85546875" style="4" customWidth="1"/>
    <col min="233" max="233" width="11.85546875" style="4" customWidth="1"/>
    <col min="234" max="234" width="4" style="4" customWidth="1"/>
    <col min="235" max="235" width="11.85546875" style="4" customWidth="1"/>
    <col min="236" max="236" width="5" style="4" customWidth="1"/>
    <col min="237" max="237" width="11.7109375" style="4" customWidth="1"/>
    <col min="238" max="238" width="12.28515625" style="4" customWidth="1"/>
    <col min="239" max="239" width="9" style="4" customWidth="1"/>
    <col min="240" max="240" width="16" style="4" customWidth="1"/>
    <col min="241" max="242" width="17" style="4" customWidth="1"/>
    <col min="243" max="480" width="9.140625" style="4" customWidth="1"/>
    <col min="481" max="481" width="16.85546875" style="4" customWidth="1"/>
    <col min="482" max="482" width="8.85546875" style="4" customWidth="1"/>
    <col min="483" max="483" width="1.140625" style="4" customWidth="1"/>
    <col min="484" max="484" width="25.140625" style="4" customWidth="1"/>
    <col min="485" max="485" width="10.85546875" style="4" customWidth="1"/>
    <col min="486" max="487" width="16.85546875" style="4" customWidth="1"/>
    <col min="488" max="488" width="8.85546875" style="4" customWidth="1"/>
    <col min="489" max="489" width="11.85546875" style="4" customWidth="1"/>
    <col min="490" max="490" width="4" style="4" customWidth="1"/>
    <col min="491" max="491" width="11.85546875" style="4" customWidth="1"/>
    <col min="492" max="492" width="5" style="4" customWidth="1"/>
    <col min="493" max="493" width="11.7109375" style="4" customWidth="1"/>
    <col min="494" max="494" width="12.28515625" style="4" customWidth="1"/>
    <col min="495" max="495" width="9" style="4" customWidth="1"/>
    <col min="496" max="496" width="16" style="4" customWidth="1"/>
    <col min="497" max="498" width="17" style="4" customWidth="1"/>
    <col min="499" max="736" width="9.140625" style="4" customWidth="1"/>
    <col min="737" max="737" width="16.85546875" style="4" customWidth="1"/>
    <col min="738" max="738" width="8.85546875" style="4" customWidth="1"/>
    <col min="739" max="739" width="1.140625" style="4" customWidth="1"/>
    <col min="740" max="740" width="25.140625" style="4" customWidth="1"/>
    <col min="741" max="741" width="10.85546875" style="4" customWidth="1"/>
    <col min="742" max="743" width="16.85546875" style="4" customWidth="1"/>
    <col min="744" max="744" width="8.85546875" style="4" customWidth="1"/>
    <col min="745" max="745" width="11.85546875" style="4" customWidth="1"/>
    <col min="746" max="746" width="4" style="4" customWidth="1"/>
    <col min="747" max="747" width="11.85546875" style="4" customWidth="1"/>
    <col min="748" max="748" width="5" style="4" customWidth="1"/>
    <col min="749" max="749" width="11.7109375" style="4" customWidth="1"/>
    <col min="750" max="750" width="12.28515625" style="4" customWidth="1"/>
    <col min="751" max="751" width="9" style="4" customWidth="1"/>
    <col min="752" max="752" width="16" style="4" customWidth="1"/>
    <col min="753" max="754" width="17" style="4" customWidth="1"/>
    <col min="755" max="992" width="9.140625" style="4" customWidth="1"/>
    <col min="993" max="993" width="16.85546875" style="4" customWidth="1"/>
    <col min="994" max="994" width="8.85546875" style="4" customWidth="1"/>
    <col min="995" max="995" width="1.140625" style="4" customWidth="1"/>
    <col min="996" max="996" width="25.140625" style="4" customWidth="1"/>
    <col min="997" max="997" width="10.85546875" style="4" customWidth="1"/>
    <col min="998" max="999" width="16.85546875" style="4" customWidth="1"/>
    <col min="1000" max="1000" width="8.85546875" style="4" customWidth="1"/>
    <col min="1001" max="1001" width="11.85546875" style="4" customWidth="1"/>
    <col min="1002" max="1002" width="4" style="4" customWidth="1"/>
    <col min="1003" max="1003" width="11.85546875" style="4" customWidth="1"/>
    <col min="1004" max="1004" width="5" style="4" customWidth="1"/>
    <col min="1005" max="1005" width="11.7109375" style="4" customWidth="1"/>
    <col min="1006" max="1006" width="12.28515625" style="4" customWidth="1"/>
    <col min="1007" max="1007" width="9" style="4" customWidth="1"/>
    <col min="1008" max="1008" width="16" style="4" customWidth="1"/>
    <col min="1009" max="1010" width="17" style="4" customWidth="1"/>
    <col min="1011" max="1248" width="9.140625" style="4" customWidth="1"/>
    <col min="1249" max="1249" width="16.85546875" style="4" customWidth="1"/>
    <col min="1250" max="1250" width="8.85546875" style="4" customWidth="1"/>
    <col min="1251" max="1251" width="1.140625" style="4" customWidth="1"/>
    <col min="1252" max="1252" width="25.140625" style="4" customWidth="1"/>
    <col min="1253" max="1253" width="10.85546875" style="4" customWidth="1"/>
    <col min="1254" max="1255" width="16.85546875" style="4" customWidth="1"/>
    <col min="1256" max="1256" width="8.85546875" style="4" customWidth="1"/>
    <col min="1257" max="1257" width="11.85546875" style="4" customWidth="1"/>
    <col min="1258" max="1258" width="4" style="4" customWidth="1"/>
    <col min="1259" max="1259" width="11.85546875" style="4" customWidth="1"/>
    <col min="1260" max="1260" width="5" style="4" customWidth="1"/>
    <col min="1261" max="1261" width="11.7109375" style="4" customWidth="1"/>
    <col min="1262" max="1262" width="12.28515625" style="4" customWidth="1"/>
    <col min="1263" max="1263" width="9" style="4" customWidth="1"/>
    <col min="1264" max="1264" width="16" style="4" customWidth="1"/>
    <col min="1265" max="1266" width="17" style="4" customWidth="1"/>
    <col min="1267" max="1504" width="9.140625" style="4" customWidth="1"/>
    <col min="1505" max="1505" width="16.85546875" style="4" customWidth="1"/>
    <col min="1506" max="1506" width="8.85546875" style="4" customWidth="1"/>
    <col min="1507" max="1507" width="1.140625" style="4" customWidth="1"/>
    <col min="1508" max="1508" width="25.140625" style="4" customWidth="1"/>
    <col min="1509" max="1509" width="10.85546875" style="4" customWidth="1"/>
    <col min="1510" max="1511" width="16.85546875" style="4" customWidth="1"/>
    <col min="1512" max="1512" width="8.85546875" style="4" customWidth="1"/>
    <col min="1513" max="1513" width="11.85546875" style="4" customWidth="1"/>
    <col min="1514" max="1514" width="4" style="4" customWidth="1"/>
    <col min="1515" max="1515" width="11.85546875" style="4" customWidth="1"/>
    <col min="1516" max="1516" width="5" style="4" customWidth="1"/>
    <col min="1517" max="1517" width="11.7109375" style="4" customWidth="1"/>
    <col min="1518" max="1518" width="12.28515625" style="4" customWidth="1"/>
    <col min="1519" max="1519" width="9" style="4" customWidth="1"/>
    <col min="1520" max="1520" width="16" style="4" customWidth="1"/>
    <col min="1521" max="1522" width="17" style="4" customWidth="1"/>
    <col min="1523" max="1760" width="9.140625" style="4" customWidth="1"/>
    <col min="1761" max="1761" width="16.85546875" style="4" customWidth="1"/>
    <col min="1762" max="1762" width="8.85546875" style="4" customWidth="1"/>
    <col min="1763" max="1763" width="1.140625" style="4" customWidth="1"/>
    <col min="1764" max="1764" width="25.140625" style="4" customWidth="1"/>
    <col min="1765" max="1765" width="10.85546875" style="4" customWidth="1"/>
    <col min="1766" max="1767" width="16.85546875" style="4" customWidth="1"/>
    <col min="1768" max="1768" width="8.85546875" style="4" customWidth="1"/>
    <col min="1769" max="1769" width="11.85546875" style="4" customWidth="1"/>
    <col min="1770" max="1770" width="4" style="4" customWidth="1"/>
    <col min="1771" max="1771" width="11.85546875" style="4" customWidth="1"/>
    <col min="1772" max="1772" width="5" style="4" customWidth="1"/>
    <col min="1773" max="1773" width="11.7109375" style="4" customWidth="1"/>
    <col min="1774" max="1774" width="12.28515625" style="4" customWidth="1"/>
    <col min="1775" max="1775" width="9" style="4" customWidth="1"/>
    <col min="1776" max="1776" width="16" style="4" customWidth="1"/>
    <col min="1777" max="1778" width="17" style="4" customWidth="1"/>
    <col min="1779" max="2016" width="9.140625" style="4" customWidth="1"/>
    <col min="2017" max="2017" width="16.85546875" style="4" customWidth="1"/>
    <col min="2018" max="2018" width="8.85546875" style="4" customWidth="1"/>
    <col min="2019" max="2019" width="1.140625" style="4" customWidth="1"/>
    <col min="2020" max="2020" width="25.140625" style="4" customWidth="1"/>
    <col min="2021" max="2021" width="10.85546875" style="4" customWidth="1"/>
    <col min="2022" max="2023" width="16.85546875" style="4" customWidth="1"/>
    <col min="2024" max="2024" width="8.85546875" style="4" customWidth="1"/>
    <col min="2025" max="2025" width="11.85546875" style="4" customWidth="1"/>
    <col min="2026" max="2026" width="4" style="4" customWidth="1"/>
    <col min="2027" max="2027" width="11.85546875" style="4" customWidth="1"/>
    <col min="2028" max="2028" width="5" style="4" customWidth="1"/>
    <col min="2029" max="2029" width="11.7109375" style="4" customWidth="1"/>
    <col min="2030" max="2030" width="12.28515625" style="4" customWidth="1"/>
    <col min="2031" max="2031" width="9" style="4" customWidth="1"/>
    <col min="2032" max="2032" width="16" style="4" customWidth="1"/>
    <col min="2033" max="2034" width="17" style="4" customWidth="1"/>
    <col min="2035" max="2272" width="9.140625" style="4" customWidth="1"/>
    <col min="2273" max="2273" width="16.85546875" style="4" customWidth="1"/>
    <col min="2274" max="2274" width="8.85546875" style="4" customWidth="1"/>
    <col min="2275" max="2275" width="1.140625" style="4" customWidth="1"/>
    <col min="2276" max="2276" width="25.140625" style="4" customWidth="1"/>
    <col min="2277" max="2277" width="10.85546875" style="4" customWidth="1"/>
    <col min="2278" max="2279" width="16.85546875" style="4" customWidth="1"/>
    <col min="2280" max="2280" width="8.85546875" style="4" customWidth="1"/>
    <col min="2281" max="2281" width="11.85546875" style="4" customWidth="1"/>
    <col min="2282" max="2282" width="4" style="4" customWidth="1"/>
    <col min="2283" max="2283" width="11.85546875" style="4" customWidth="1"/>
    <col min="2284" max="2284" width="5" style="4" customWidth="1"/>
    <col min="2285" max="2285" width="11.7109375" style="4" customWidth="1"/>
    <col min="2286" max="2286" width="12.28515625" style="4" customWidth="1"/>
    <col min="2287" max="2287" width="9" style="4" customWidth="1"/>
    <col min="2288" max="2288" width="16" style="4" customWidth="1"/>
    <col min="2289" max="2290" width="17" style="4" customWidth="1"/>
    <col min="2291" max="2528" width="9.140625" style="4" customWidth="1"/>
    <col min="2529" max="2529" width="16.85546875" style="4" customWidth="1"/>
    <col min="2530" max="2530" width="8.85546875" style="4" customWidth="1"/>
    <col min="2531" max="2531" width="1.140625" style="4" customWidth="1"/>
    <col min="2532" max="2532" width="25.140625" style="4" customWidth="1"/>
    <col min="2533" max="2533" width="10.85546875" style="4" customWidth="1"/>
    <col min="2534" max="2535" width="16.85546875" style="4" customWidth="1"/>
    <col min="2536" max="2536" width="8.85546875" style="4" customWidth="1"/>
    <col min="2537" max="2537" width="11.85546875" style="4" customWidth="1"/>
    <col min="2538" max="2538" width="4" style="4" customWidth="1"/>
    <col min="2539" max="2539" width="11.85546875" style="4" customWidth="1"/>
    <col min="2540" max="2540" width="5" style="4" customWidth="1"/>
    <col min="2541" max="2541" width="11.7109375" style="4" customWidth="1"/>
    <col min="2542" max="2542" width="12.28515625" style="4" customWidth="1"/>
    <col min="2543" max="2543" width="9" style="4" customWidth="1"/>
    <col min="2544" max="2544" width="16" style="4" customWidth="1"/>
    <col min="2545" max="2546" width="17" style="4" customWidth="1"/>
    <col min="2547" max="2784" width="9.140625" style="4" customWidth="1"/>
    <col min="2785" max="2785" width="16.85546875" style="4" customWidth="1"/>
    <col min="2786" max="2786" width="8.85546875" style="4" customWidth="1"/>
    <col min="2787" max="2787" width="1.140625" style="4" customWidth="1"/>
    <col min="2788" max="2788" width="25.140625" style="4" customWidth="1"/>
    <col min="2789" max="2789" width="10.85546875" style="4" customWidth="1"/>
    <col min="2790" max="2791" width="16.85546875" style="4" customWidth="1"/>
    <col min="2792" max="2792" width="8.85546875" style="4" customWidth="1"/>
    <col min="2793" max="2793" width="11.85546875" style="4" customWidth="1"/>
    <col min="2794" max="2794" width="4" style="4" customWidth="1"/>
    <col min="2795" max="2795" width="11.85546875" style="4" customWidth="1"/>
    <col min="2796" max="2796" width="5" style="4" customWidth="1"/>
    <col min="2797" max="2797" width="11.7109375" style="4" customWidth="1"/>
    <col min="2798" max="2798" width="12.28515625" style="4" customWidth="1"/>
    <col min="2799" max="2799" width="9" style="4" customWidth="1"/>
    <col min="2800" max="2800" width="16" style="4" customWidth="1"/>
    <col min="2801" max="2802" width="17" style="4" customWidth="1"/>
    <col min="2803" max="3040" width="9.140625" style="4" customWidth="1"/>
    <col min="3041" max="3041" width="16.85546875" style="4" customWidth="1"/>
    <col min="3042" max="3042" width="8.85546875" style="4" customWidth="1"/>
    <col min="3043" max="3043" width="1.140625" style="4" customWidth="1"/>
    <col min="3044" max="3044" width="25.140625" style="4" customWidth="1"/>
    <col min="3045" max="3045" width="10.85546875" style="4" customWidth="1"/>
    <col min="3046" max="3047" width="16.85546875" style="4" customWidth="1"/>
    <col min="3048" max="3048" width="8.85546875" style="4" customWidth="1"/>
    <col min="3049" max="3049" width="11.85546875" style="4" customWidth="1"/>
    <col min="3050" max="3050" width="4" style="4" customWidth="1"/>
    <col min="3051" max="3051" width="11.85546875" style="4" customWidth="1"/>
    <col min="3052" max="3052" width="5" style="4" customWidth="1"/>
    <col min="3053" max="3053" width="11.7109375" style="4" customWidth="1"/>
    <col min="3054" max="3054" width="12.28515625" style="4" customWidth="1"/>
    <col min="3055" max="3055" width="9" style="4" customWidth="1"/>
    <col min="3056" max="3056" width="16" style="4" customWidth="1"/>
    <col min="3057" max="3058" width="17" style="4" customWidth="1"/>
    <col min="3059" max="3296" width="9.140625" style="4" customWidth="1"/>
    <col min="3297" max="3297" width="16.85546875" style="4" customWidth="1"/>
    <col min="3298" max="3298" width="8.85546875" style="4" customWidth="1"/>
    <col min="3299" max="3299" width="1.140625" style="4" customWidth="1"/>
    <col min="3300" max="3300" width="25.140625" style="4" customWidth="1"/>
    <col min="3301" max="3301" width="10.85546875" style="4" customWidth="1"/>
    <col min="3302" max="3303" width="16.85546875" style="4" customWidth="1"/>
    <col min="3304" max="3304" width="8.85546875" style="4" customWidth="1"/>
    <col min="3305" max="3305" width="11.85546875" style="4" customWidth="1"/>
    <col min="3306" max="3306" width="4" style="4" customWidth="1"/>
    <col min="3307" max="3307" width="11.85546875" style="4" customWidth="1"/>
    <col min="3308" max="3308" width="5" style="4" customWidth="1"/>
    <col min="3309" max="3309" width="11.7109375" style="4" customWidth="1"/>
    <col min="3310" max="3310" width="12.28515625" style="4" customWidth="1"/>
    <col min="3311" max="3311" width="9" style="4" customWidth="1"/>
    <col min="3312" max="3312" width="16" style="4" customWidth="1"/>
    <col min="3313" max="3314" width="17" style="4" customWidth="1"/>
    <col min="3315" max="3552" width="9.140625" style="4" customWidth="1"/>
    <col min="3553" max="3553" width="16.85546875" style="4" customWidth="1"/>
    <col min="3554" max="3554" width="8.85546875" style="4" customWidth="1"/>
    <col min="3555" max="3555" width="1.140625" style="4" customWidth="1"/>
    <col min="3556" max="3556" width="25.140625" style="4" customWidth="1"/>
    <col min="3557" max="3557" width="10.85546875" style="4" customWidth="1"/>
    <col min="3558" max="3559" width="16.85546875" style="4" customWidth="1"/>
    <col min="3560" max="3560" width="8.85546875" style="4" customWidth="1"/>
    <col min="3561" max="3561" width="11.85546875" style="4" customWidth="1"/>
    <col min="3562" max="3562" width="4" style="4" customWidth="1"/>
    <col min="3563" max="3563" width="11.85546875" style="4" customWidth="1"/>
    <col min="3564" max="3564" width="5" style="4" customWidth="1"/>
    <col min="3565" max="3565" width="11.7109375" style="4" customWidth="1"/>
    <col min="3566" max="3566" width="12.28515625" style="4" customWidth="1"/>
    <col min="3567" max="3567" width="9" style="4" customWidth="1"/>
    <col min="3568" max="3568" width="16" style="4" customWidth="1"/>
    <col min="3569" max="3570" width="17" style="4" customWidth="1"/>
    <col min="3571" max="3808" width="9.140625" style="4" customWidth="1"/>
    <col min="3809" max="3809" width="16.85546875" style="4" customWidth="1"/>
    <col min="3810" max="3810" width="8.85546875" style="4" customWidth="1"/>
    <col min="3811" max="3811" width="1.140625" style="4" customWidth="1"/>
    <col min="3812" max="3812" width="25.140625" style="4" customWidth="1"/>
    <col min="3813" max="3813" width="10.85546875" style="4" customWidth="1"/>
    <col min="3814" max="3815" width="16.85546875" style="4" customWidth="1"/>
    <col min="3816" max="3816" width="8.85546875" style="4" customWidth="1"/>
    <col min="3817" max="3817" width="11.85546875" style="4" customWidth="1"/>
    <col min="3818" max="3818" width="4" style="4" customWidth="1"/>
    <col min="3819" max="3819" width="11.85546875" style="4" customWidth="1"/>
    <col min="3820" max="3820" width="5" style="4" customWidth="1"/>
    <col min="3821" max="3821" width="11.7109375" style="4" customWidth="1"/>
    <col min="3822" max="3822" width="12.28515625" style="4" customWidth="1"/>
    <col min="3823" max="3823" width="9" style="4" customWidth="1"/>
    <col min="3824" max="3824" width="16" style="4" customWidth="1"/>
    <col min="3825" max="3826" width="17" style="4" customWidth="1"/>
    <col min="3827" max="4064" width="9.140625" style="4" customWidth="1"/>
    <col min="4065" max="4065" width="16.85546875" style="4" customWidth="1"/>
    <col min="4066" max="4066" width="8.85546875" style="4" customWidth="1"/>
    <col min="4067" max="4067" width="1.140625" style="4" customWidth="1"/>
    <col min="4068" max="4068" width="25.140625" style="4" customWidth="1"/>
    <col min="4069" max="4069" width="10.85546875" style="4" customWidth="1"/>
    <col min="4070" max="4071" width="16.85546875" style="4" customWidth="1"/>
    <col min="4072" max="4072" width="8.85546875" style="4" customWidth="1"/>
    <col min="4073" max="4073" width="11.85546875" style="4" customWidth="1"/>
    <col min="4074" max="4074" width="4" style="4" customWidth="1"/>
    <col min="4075" max="4075" width="11.85546875" style="4" customWidth="1"/>
    <col min="4076" max="4076" width="5" style="4" customWidth="1"/>
    <col min="4077" max="4077" width="11.7109375" style="4" customWidth="1"/>
    <col min="4078" max="4078" width="12.28515625" style="4" customWidth="1"/>
    <col min="4079" max="4079" width="9" style="4" customWidth="1"/>
    <col min="4080" max="4080" width="16" style="4" customWidth="1"/>
    <col min="4081" max="4082" width="17" style="4" customWidth="1"/>
    <col min="4083" max="4320" width="9.140625" style="4" customWidth="1"/>
    <col min="4321" max="4321" width="16.85546875" style="4" customWidth="1"/>
    <col min="4322" max="4322" width="8.85546875" style="4" customWidth="1"/>
    <col min="4323" max="4323" width="1.140625" style="4" customWidth="1"/>
    <col min="4324" max="4324" width="25.140625" style="4" customWidth="1"/>
    <col min="4325" max="4325" width="10.85546875" style="4" customWidth="1"/>
    <col min="4326" max="4327" width="16.85546875" style="4" customWidth="1"/>
    <col min="4328" max="4328" width="8.85546875" style="4" customWidth="1"/>
    <col min="4329" max="4329" width="11.85546875" style="4" customWidth="1"/>
    <col min="4330" max="4330" width="4" style="4" customWidth="1"/>
    <col min="4331" max="4331" width="11.85546875" style="4" customWidth="1"/>
    <col min="4332" max="4332" width="5" style="4" customWidth="1"/>
    <col min="4333" max="4333" width="11.7109375" style="4" customWidth="1"/>
    <col min="4334" max="4334" width="12.28515625" style="4" customWidth="1"/>
    <col min="4335" max="4335" width="9" style="4" customWidth="1"/>
    <col min="4336" max="4336" width="16" style="4" customWidth="1"/>
    <col min="4337" max="4338" width="17" style="4" customWidth="1"/>
    <col min="4339" max="4576" width="9.140625" style="4" customWidth="1"/>
    <col min="4577" max="4577" width="16.85546875" style="4" customWidth="1"/>
    <col min="4578" max="4578" width="8.85546875" style="4" customWidth="1"/>
    <col min="4579" max="4579" width="1.140625" style="4" customWidth="1"/>
    <col min="4580" max="4580" width="25.140625" style="4" customWidth="1"/>
    <col min="4581" max="4581" width="10.85546875" style="4" customWidth="1"/>
    <col min="4582" max="4583" width="16.85546875" style="4" customWidth="1"/>
    <col min="4584" max="4584" width="8.85546875" style="4" customWidth="1"/>
    <col min="4585" max="4585" width="11.85546875" style="4" customWidth="1"/>
    <col min="4586" max="4586" width="4" style="4" customWidth="1"/>
    <col min="4587" max="4587" width="11.85546875" style="4" customWidth="1"/>
    <col min="4588" max="4588" width="5" style="4" customWidth="1"/>
    <col min="4589" max="4589" width="11.7109375" style="4" customWidth="1"/>
    <col min="4590" max="4590" width="12.28515625" style="4" customWidth="1"/>
    <col min="4591" max="4591" width="9" style="4" customWidth="1"/>
    <col min="4592" max="4592" width="16" style="4" customWidth="1"/>
    <col min="4593" max="4594" width="17" style="4" customWidth="1"/>
    <col min="4595" max="4832" width="9.140625" style="4" customWidth="1"/>
    <col min="4833" max="4833" width="16.85546875" style="4" customWidth="1"/>
    <col min="4834" max="4834" width="8.85546875" style="4" customWidth="1"/>
    <col min="4835" max="4835" width="1.140625" style="4" customWidth="1"/>
    <col min="4836" max="4836" width="25.140625" style="4" customWidth="1"/>
    <col min="4837" max="4837" width="10.85546875" style="4" customWidth="1"/>
    <col min="4838" max="4839" width="16.85546875" style="4" customWidth="1"/>
    <col min="4840" max="4840" width="8.85546875" style="4" customWidth="1"/>
    <col min="4841" max="4841" width="11.85546875" style="4" customWidth="1"/>
    <col min="4842" max="4842" width="4" style="4" customWidth="1"/>
    <col min="4843" max="4843" width="11.85546875" style="4" customWidth="1"/>
    <col min="4844" max="4844" width="5" style="4" customWidth="1"/>
    <col min="4845" max="4845" width="11.7109375" style="4" customWidth="1"/>
    <col min="4846" max="4846" width="12.28515625" style="4" customWidth="1"/>
    <col min="4847" max="4847" width="9" style="4" customWidth="1"/>
    <col min="4848" max="4848" width="16" style="4" customWidth="1"/>
    <col min="4849" max="4850" width="17" style="4" customWidth="1"/>
    <col min="4851" max="5088" width="9.140625" style="4" customWidth="1"/>
    <col min="5089" max="5089" width="16.85546875" style="4" customWidth="1"/>
    <col min="5090" max="5090" width="8.85546875" style="4" customWidth="1"/>
    <col min="5091" max="5091" width="1.140625" style="4" customWidth="1"/>
    <col min="5092" max="5092" width="25.140625" style="4" customWidth="1"/>
    <col min="5093" max="5093" width="10.85546875" style="4" customWidth="1"/>
    <col min="5094" max="5095" width="16.85546875" style="4" customWidth="1"/>
    <col min="5096" max="5096" width="8.85546875" style="4" customWidth="1"/>
    <col min="5097" max="5097" width="11.85546875" style="4" customWidth="1"/>
    <col min="5098" max="5098" width="4" style="4" customWidth="1"/>
    <col min="5099" max="5099" width="11.85546875" style="4" customWidth="1"/>
    <col min="5100" max="5100" width="5" style="4" customWidth="1"/>
    <col min="5101" max="5101" width="11.7109375" style="4" customWidth="1"/>
    <col min="5102" max="5102" width="12.28515625" style="4" customWidth="1"/>
    <col min="5103" max="5103" width="9" style="4" customWidth="1"/>
    <col min="5104" max="5104" width="16" style="4" customWidth="1"/>
    <col min="5105" max="5106" width="17" style="4" customWidth="1"/>
    <col min="5107" max="5344" width="9.140625" style="4" customWidth="1"/>
    <col min="5345" max="5345" width="16.85546875" style="4" customWidth="1"/>
    <col min="5346" max="5346" width="8.85546875" style="4" customWidth="1"/>
    <col min="5347" max="5347" width="1.140625" style="4" customWidth="1"/>
    <col min="5348" max="5348" width="25.140625" style="4" customWidth="1"/>
    <col min="5349" max="5349" width="10.85546875" style="4" customWidth="1"/>
    <col min="5350" max="5351" width="16.85546875" style="4" customWidth="1"/>
    <col min="5352" max="5352" width="8.85546875" style="4" customWidth="1"/>
    <col min="5353" max="5353" width="11.85546875" style="4" customWidth="1"/>
    <col min="5354" max="5354" width="4" style="4" customWidth="1"/>
    <col min="5355" max="5355" width="11.85546875" style="4" customWidth="1"/>
    <col min="5356" max="5356" width="5" style="4" customWidth="1"/>
    <col min="5357" max="5357" width="11.7109375" style="4" customWidth="1"/>
    <col min="5358" max="5358" width="12.28515625" style="4" customWidth="1"/>
    <col min="5359" max="5359" width="9" style="4" customWidth="1"/>
    <col min="5360" max="5360" width="16" style="4" customWidth="1"/>
    <col min="5361" max="5362" width="17" style="4" customWidth="1"/>
    <col min="5363" max="5600" width="9.140625" style="4" customWidth="1"/>
    <col min="5601" max="5601" width="16.85546875" style="4" customWidth="1"/>
    <col min="5602" max="5602" width="8.85546875" style="4" customWidth="1"/>
    <col min="5603" max="5603" width="1.140625" style="4" customWidth="1"/>
    <col min="5604" max="5604" width="25.140625" style="4" customWidth="1"/>
    <col min="5605" max="5605" width="10.85546875" style="4" customWidth="1"/>
    <col min="5606" max="5607" width="16.85546875" style="4" customWidth="1"/>
    <col min="5608" max="5608" width="8.85546875" style="4" customWidth="1"/>
    <col min="5609" max="5609" width="11.85546875" style="4" customWidth="1"/>
    <col min="5610" max="5610" width="4" style="4" customWidth="1"/>
    <col min="5611" max="5611" width="11.85546875" style="4" customWidth="1"/>
    <col min="5612" max="5612" width="5" style="4" customWidth="1"/>
    <col min="5613" max="5613" width="11.7109375" style="4" customWidth="1"/>
    <col min="5614" max="5614" width="12.28515625" style="4" customWidth="1"/>
    <col min="5615" max="5615" width="9" style="4" customWidth="1"/>
    <col min="5616" max="5616" width="16" style="4" customWidth="1"/>
    <col min="5617" max="5618" width="17" style="4" customWidth="1"/>
    <col min="5619" max="5856" width="9.140625" style="4" customWidth="1"/>
    <col min="5857" max="5857" width="16.85546875" style="4" customWidth="1"/>
    <col min="5858" max="5858" width="8.85546875" style="4" customWidth="1"/>
    <col min="5859" max="5859" width="1.140625" style="4" customWidth="1"/>
    <col min="5860" max="5860" width="25.140625" style="4" customWidth="1"/>
    <col min="5861" max="5861" width="10.85546875" style="4" customWidth="1"/>
    <col min="5862" max="5863" width="16.85546875" style="4" customWidth="1"/>
    <col min="5864" max="5864" width="8.85546875" style="4" customWidth="1"/>
    <col min="5865" max="5865" width="11.85546875" style="4" customWidth="1"/>
    <col min="5866" max="5866" width="4" style="4" customWidth="1"/>
    <col min="5867" max="5867" width="11.85546875" style="4" customWidth="1"/>
    <col min="5868" max="5868" width="5" style="4" customWidth="1"/>
    <col min="5869" max="5869" width="11.7109375" style="4" customWidth="1"/>
    <col min="5870" max="5870" width="12.28515625" style="4" customWidth="1"/>
    <col min="5871" max="5871" width="9" style="4" customWidth="1"/>
    <col min="5872" max="5872" width="16" style="4" customWidth="1"/>
    <col min="5873" max="5874" width="17" style="4" customWidth="1"/>
    <col min="5875" max="6112" width="9.140625" style="4" customWidth="1"/>
    <col min="6113" max="6113" width="16.85546875" style="4" customWidth="1"/>
    <col min="6114" max="6114" width="8.85546875" style="4" customWidth="1"/>
    <col min="6115" max="6115" width="1.140625" style="4" customWidth="1"/>
    <col min="6116" max="6116" width="25.140625" style="4" customWidth="1"/>
    <col min="6117" max="6117" width="10.85546875" style="4" customWidth="1"/>
    <col min="6118" max="6119" width="16.85546875" style="4" customWidth="1"/>
    <col min="6120" max="6120" width="8.85546875" style="4" customWidth="1"/>
    <col min="6121" max="6121" width="11.85546875" style="4" customWidth="1"/>
    <col min="6122" max="6122" width="4" style="4" customWidth="1"/>
    <col min="6123" max="6123" width="11.85546875" style="4" customWidth="1"/>
    <col min="6124" max="6124" width="5" style="4" customWidth="1"/>
    <col min="6125" max="6125" width="11.7109375" style="4" customWidth="1"/>
    <col min="6126" max="6126" width="12.28515625" style="4" customWidth="1"/>
    <col min="6127" max="6127" width="9" style="4" customWidth="1"/>
    <col min="6128" max="6128" width="16" style="4" customWidth="1"/>
    <col min="6129" max="6130" width="17" style="4" customWidth="1"/>
    <col min="6131" max="6368" width="9.140625" style="4" customWidth="1"/>
    <col min="6369" max="6369" width="16.85546875" style="4" customWidth="1"/>
    <col min="6370" max="6370" width="8.85546875" style="4" customWidth="1"/>
    <col min="6371" max="6371" width="1.140625" style="4" customWidth="1"/>
    <col min="6372" max="6372" width="25.140625" style="4" customWidth="1"/>
    <col min="6373" max="6373" width="10.85546875" style="4" customWidth="1"/>
    <col min="6374" max="6375" width="16.85546875" style="4" customWidth="1"/>
    <col min="6376" max="6376" width="8.85546875" style="4" customWidth="1"/>
    <col min="6377" max="6377" width="11.85546875" style="4" customWidth="1"/>
    <col min="6378" max="6378" width="4" style="4" customWidth="1"/>
    <col min="6379" max="6379" width="11.85546875" style="4" customWidth="1"/>
    <col min="6380" max="6380" width="5" style="4" customWidth="1"/>
    <col min="6381" max="6381" width="11.7109375" style="4" customWidth="1"/>
    <col min="6382" max="6382" width="12.28515625" style="4" customWidth="1"/>
    <col min="6383" max="6383" width="9" style="4" customWidth="1"/>
    <col min="6384" max="6384" width="16" style="4" customWidth="1"/>
    <col min="6385" max="6386" width="17" style="4" customWidth="1"/>
    <col min="6387" max="6624" width="9.140625" style="4" customWidth="1"/>
    <col min="6625" max="6625" width="16.85546875" style="4" customWidth="1"/>
    <col min="6626" max="6626" width="8.85546875" style="4" customWidth="1"/>
    <col min="6627" max="6627" width="1.140625" style="4" customWidth="1"/>
    <col min="6628" max="6628" width="25.140625" style="4" customWidth="1"/>
    <col min="6629" max="6629" width="10.85546875" style="4" customWidth="1"/>
    <col min="6630" max="6631" width="16.85546875" style="4" customWidth="1"/>
    <col min="6632" max="6632" width="8.85546875" style="4" customWidth="1"/>
    <col min="6633" max="6633" width="11.85546875" style="4" customWidth="1"/>
    <col min="6634" max="6634" width="4" style="4" customWidth="1"/>
    <col min="6635" max="6635" width="11.85546875" style="4" customWidth="1"/>
    <col min="6636" max="6636" width="5" style="4" customWidth="1"/>
    <col min="6637" max="6637" width="11.7109375" style="4" customWidth="1"/>
    <col min="6638" max="6638" width="12.28515625" style="4" customWidth="1"/>
    <col min="6639" max="6639" width="9" style="4" customWidth="1"/>
    <col min="6640" max="6640" width="16" style="4" customWidth="1"/>
    <col min="6641" max="6642" width="17" style="4" customWidth="1"/>
    <col min="6643" max="6880" width="9.140625" style="4" customWidth="1"/>
    <col min="6881" max="6881" width="16.85546875" style="4" customWidth="1"/>
    <col min="6882" max="6882" width="8.85546875" style="4" customWidth="1"/>
    <col min="6883" max="6883" width="1.140625" style="4" customWidth="1"/>
    <col min="6884" max="6884" width="25.140625" style="4" customWidth="1"/>
    <col min="6885" max="6885" width="10.85546875" style="4" customWidth="1"/>
    <col min="6886" max="6887" width="16.85546875" style="4" customWidth="1"/>
    <col min="6888" max="6888" width="8.85546875" style="4" customWidth="1"/>
    <col min="6889" max="6889" width="11.85546875" style="4" customWidth="1"/>
    <col min="6890" max="6890" width="4" style="4" customWidth="1"/>
    <col min="6891" max="6891" width="11.85546875" style="4" customWidth="1"/>
    <col min="6892" max="6892" width="5" style="4" customWidth="1"/>
    <col min="6893" max="6893" width="11.7109375" style="4" customWidth="1"/>
    <col min="6894" max="6894" width="12.28515625" style="4" customWidth="1"/>
    <col min="6895" max="6895" width="9" style="4" customWidth="1"/>
    <col min="6896" max="6896" width="16" style="4" customWidth="1"/>
    <col min="6897" max="6898" width="17" style="4" customWidth="1"/>
    <col min="6899" max="7136" width="9.140625" style="4" customWidth="1"/>
    <col min="7137" max="7137" width="16.85546875" style="4" customWidth="1"/>
    <col min="7138" max="7138" width="8.85546875" style="4" customWidth="1"/>
    <col min="7139" max="7139" width="1.140625" style="4" customWidth="1"/>
    <col min="7140" max="7140" width="25.140625" style="4" customWidth="1"/>
    <col min="7141" max="7141" width="10.85546875" style="4" customWidth="1"/>
    <col min="7142" max="7143" width="16.85546875" style="4" customWidth="1"/>
    <col min="7144" max="7144" width="8.85546875" style="4" customWidth="1"/>
    <col min="7145" max="7145" width="11.85546875" style="4" customWidth="1"/>
    <col min="7146" max="7146" width="4" style="4" customWidth="1"/>
    <col min="7147" max="7147" width="11.85546875" style="4" customWidth="1"/>
    <col min="7148" max="7148" width="5" style="4" customWidth="1"/>
    <col min="7149" max="7149" width="11.7109375" style="4" customWidth="1"/>
    <col min="7150" max="7150" width="12.28515625" style="4" customWidth="1"/>
    <col min="7151" max="7151" width="9" style="4" customWidth="1"/>
    <col min="7152" max="7152" width="16" style="4" customWidth="1"/>
    <col min="7153" max="7154" width="17" style="4" customWidth="1"/>
    <col min="7155" max="7392" width="9.140625" style="4" customWidth="1"/>
    <col min="7393" max="7393" width="16.85546875" style="4" customWidth="1"/>
    <col min="7394" max="7394" width="8.85546875" style="4" customWidth="1"/>
    <col min="7395" max="7395" width="1.140625" style="4" customWidth="1"/>
    <col min="7396" max="7396" width="25.140625" style="4" customWidth="1"/>
    <col min="7397" max="7397" width="10.85546875" style="4" customWidth="1"/>
    <col min="7398" max="7399" width="16.85546875" style="4" customWidth="1"/>
    <col min="7400" max="7400" width="8.85546875" style="4" customWidth="1"/>
    <col min="7401" max="7401" width="11.85546875" style="4" customWidth="1"/>
    <col min="7402" max="7402" width="4" style="4" customWidth="1"/>
    <col min="7403" max="7403" width="11.85546875" style="4" customWidth="1"/>
    <col min="7404" max="7404" width="5" style="4" customWidth="1"/>
    <col min="7405" max="7405" width="11.7109375" style="4" customWidth="1"/>
    <col min="7406" max="7406" width="12.28515625" style="4" customWidth="1"/>
    <col min="7407" max="7407" width="9" style="4" customWidth="1"/>
    <col min="7408" max="7408" width="16" style="4" customWidth="1"/>
    <col min="7409" max="7410" width="17" style="4" customWidth="1"/>
    <col min="7411" max="7648" width="9.140625" style="4" customWidth="1"/>
    <col min="7649" max="7649" width="16.85546875" style="4" customWidth="1"/>
    <col min="7650" max="7650" width="8.85546875" style="4" customWidth="1"/>
    <col min="7651" max="7651" width="1.140625" style="4" customWidth="1"/>
    <col min="7652" max="7652" width="25.140625" style="4" customWidth="1"/>
    <col min="7653" max="7653" width="10.85546875" style="4" customWidth="1"/>
    <col min="7654" max="7655" width="16.85546875" style="4" customWidth="1"/>
    <col min="7656" max="7656" width="8.85546875" style="4" customWidth="1"/>
    <col min="7657" max="7657" width="11.85546875" style="4" customWidth="1"/>
    <col min="7658" max="7658" width="4" style="4" customWidth="1"/>
    <col min="7659" max="7659" width="11.85546875" style="4" customWidth="1"/>
    <col min="7660" max="7660" width="5" style="4" customWidth="1"/>
    <col min="7661" max="7661" width="11.7109375" style="4" customWidth="1"/>
    <col min="7662" max="7662" width="12.28515625" style="4" customWidth="1"/>
    <col min="7663" max="7663" width="9" style="4" customWidth="1"/>
    <col min="7664" max="7664" width="16" style="4" customWidth="1"/>
    <col min="7665" max="7666" width="17" style="4" customWidth="1"/>
    <col min="7667" max="7904" width="9.140625" style="4" customWidth="1"/>
    <col min="7905" max="7905" width="16.85546875" style="4" customWidth="1"/>
    <col min="7906" max="7906" width="8.85546875" style="4" customWidth="1"/>
    <col min="7907" max="7907" width="1.140625" style="4" customWidth="1"/>
    <col min="7908" max="7908" width="25.140625" style="4" customWidth="1"/>
    <col min="7909" max="7909" width="10.85546875" style="4" customWidth="1"/>
    <col min="7910" max="7911" width="16.85546875" style="4" customWidth="1"/>
    <col min="7912" max="7912" width="8.85546875" style="4" customWidth="1"/>
    <col min="7913" max="7913" width="11.85546875" style="4" customWidth="1"/>
    <col min="7914" max="7914" width="4" style="4" customWidth="1"/>
    <col min="7915" max="7915" width="11.85546875" style="4" customWidth="1"/>
    <col min="7916" max="7916" width="5" style="4" customWidth="1"/>
    <col min="7917" max="7917" width="11.7109375" style="4" customWidth="1"/>
    <col min="7918" max="7918" width="12.28515625" style="4" customWidth="1"/>
    <col min="7919" max="7919" width="9" style="4" customWidth="1"/>
    <col min="7920" max="7920" width="16" style="4" customWidth="1"/>
    <col min="7921" max="7922" width="17" style="4" customWidth="1"/>
    <col min="7923" max="8160" width="9.140625" style="4" customWidth="1"/>
    <col min="8161" max="8161" width="16.85546875" style="4" customWidth="1"/>
    <col min="8162" max="8162" width="8.85546875" style="4" customWidth="1"/>
    <col min="8163" max="8163" width="1.140625" style="4" customWidth="1"/>
    <col min="8164" max="8164" width="25.140625" style="4" customWidth="1"/>
    <col min="8165" max="8165" width="10.85546875" style="4" customWidth="1"/>
    <col min="8166" max="8167" width="16.85546875" style="4" customWidth="1"/>
    <col min="8168" max="8168" width="8.85546875" style="4" customWidth="1"/>
    <col min="8169" max="8169" width="11.85546875" style="4" customWidth="1"/>
    <col min="8170" max="8170" width="4" style="4" customWidth="1"/>
    <col min="8171" max="8171" width="11.85546875" style="4" customWidth="1"/>
    <col min="8172" max="8172" width="5" style="4" customWidth="1"/>
    <col min="8173" max="8173" width="11.7109375" style="4" customWidth="1"/>
    <col min="8174" max="8174" width="12.28515625" style="4" customWidth="1"/>
    <col min="8175" max="8175" width="9" style="4" customWidth="1"/>
    <col min="8176" max="8176" width="16" style="4" customWidth="1"/>
    <col min="8177" max="8178" width="17" style="4" customWidth="1"/>
    <col min="8179" max="8416" width="9.140625" style="4" customWidth="1"/>
    <col min="8417" max="8417" width="16.85546875" style="4" customWidth="1"/>
    <col min="8418" max="8418" width="8.85546875" style="4" customWidth="1"/>
    <col min="8419" max="8419" width="1.140625" style="4" customWidth="1"/>
    <col min="8420" max="8420" width="25.140625" style="4" customWidth="1"/>
    <col min="8421" max="8421" width="10.85546875" style="4" customWidth="1"/>
    <col min="8422" max="8423" width="16.85546875" style="4" customWidth="1"/>
    <col min="8424" max="8424" width="8.85546875" style="4" customWidth="1"/>
    <col min="8425" max="8425" width="11.85546875" style="4" customWidth="1"/>
    <col min="8426" max="8426" width="4" style="4" customWidth="1"/>
    <col min="8427" max="8427" width="11.85546875" style="4" customWidth="1"/>
    <col min="8428" max="8428" width="5" style="4" customWidth="1"/>
    <col min="8429" max="8429" width="11.7109375" style="4" customWidth="1"/>
    <col min="8430" max="8430" width="12.28515625" style="4" customWidth="1"/>
    <col min="8431" max="8431" width="9" style="4" customWidth="1"/>
    <col min="8432" max="8432" width="16" style="4" customWidth="1"/>
    <col min="8433" max="8434" width="17" style="4" customWidth="1"/>
    <col min="8435" max="8672" width="9.140625" style="4" customWidth="1"/>
    <col min="8673" max="8673" width="16.85546875" style="4" customWidth="1"/>
    <col min="8674" max="8674" width="8.85546875" style="4" customWidth="1"/>
    <col min="8675" max="8675" width="1.140625" style="4" customWidth="1"/>
    <col min="8676" max="8676" width="25.140625" style="4" customWidth="1"/>
    <col min="8677" max="8677" width="10.85546875" style="4" customWidth="1"/>
    <col min="8678" max="8679" width="16.85546875" style="4" customWidth="1"/>
    <col min="8680" max="8680" width="8.85546875" style="4" customWidth="1"/>
    <col min="8681" max="8681" width="11.85546875" style="4" customWidth="1"/>
    <col min="8682" max="8682" width="4" style="4" customWidth="1"/>
    <col min="8683" max="8683" width="11.85546875" style="4" customWidth="1"/>
    <col min="8684" max="8684" width="5" style="4" customWidth="1"/>
    <col min="8685" max="8685" width="11.7109375" style="4" customWidth="1"/>
    <col min="8686" max="8686" width="12.28515625" style="4" customWidth="1"/>
    <col min="8687" max="8687" width="9" style="4" customWidth="1"/>
    <col min="8688" max="8688" width="16" style="4" customWidth="1"/>
    <col min="8689" max="8690" width="17" style="4" customWidth="1"/>
    <col min="8691" max="8928" width="9.140625" style="4" customWidth="1"/>
    <col min="8929" max="8929" width="16.85546875" style="4" customWidth="1"/>
    <col min="8930" max="8930" width="8.85546875" style="4" customWidth="1"/>
    <col min="8931" max="8931" width="1.140625" style="4" customWidth="1"/>
    <col min="8932" max="8932" width="25.140625" style="4" customWidth="1"/>
    <col min="8933" max="8933" width="10.85546875" style="4" customWidth="1"/>
    <col min="8934" max="8935" width="16.85546875" style="4" customWidth="1"/>
    <col min="8936" max="8936" width="8.85546875" style="4" customWidth="1"/>
    <col min="8937" max="8937" width="11.85546875" style="4" customWidth="1"/>
    <col min="8938" max="8938" width="4" style="4" customWidth="1"/>
    <col min="8939" max="8939" width="11.85546875" style="4" customWidth="1"/>
    <col min="8940" max="8940" width="5" style="4" customWidth="1"/>
    <col min="8941" max="8941" width="11.7109375" style="4" customWidth="1"/>
    <col min="8942" max="8942" width="12.28515625" style="4" customWidth="1"/>
    <col min="8943" max="8943" width="9" style="4" customWidth="1"/>
    <col min="8944" max="8944" width="16" style="4" customWidth="1"/>
    <col min="8945" max="8946" width="17" style="4" customWidth="1"/>
    <col min="8947" max="9184" width="9.140625" style="4" customWidth="1"/>
    <col min="9185" max="9185" width="16.85546875" style="4" customWidth="1"/>
    <col min="9186" max="9186" width="8.85546875" style="4" customWidth="1"/>
    <col min="9187" max="9187" width="1.140625" style="4" customWidth="1"/>
    <col min="9188" max="9188" width="25.140625" style="4" customWidth="1"/>
    <col min="9189" max="9189" width="10.85546875" style="4" customWidth="1"/>
    <col min="9190" max="9191" width="16.85546875" style="4" customWidth="1"/>
    <col min="9192" max="9192" width="8.85546875" style="4" customWidth="1"/>
    <col min="9193" max="9193" width="11.85546875" style="4" customWidth="1"/>
    <col min="9194" max="9194" width="4" style="4" customWidth="1"/>
    <col min="9195" max="9195" width="11.85546875" style="4" customWidth="1"/>
    <col min="9196" max="9196" width="5" style="4" customWidth="1"/>
    <col min="9197" max="9197" width="11.7109375" style="4" customWidth="1"/>
    <col min="9198" max="9198" width="12.28515625" style="4" customWidth="1"/>
    <col min="9199" max="9199" width="9" style="4" customWidth="1"/>
    <col min="9200" max="9200" width="16" style="4" customWidth="1"/>
    <col min="9201" max="9202" width="17" style="4" customWidth="1"/>
    <col min="9203" max="9440" width="9.140625" style="4" customWidth="1"/>
    <col min="9441" max="9441" width="16.85546875" style="4" customWidth="1"/>
    <col min="9442" max="9442" width="8.85546875" style="4" customWidth="1"/>
    <col min="9443" max="9443" width="1.140625" style="4" customWidth="1"/>
    <col min="9444" max="9444" width="25.140625" style="4" customWidth="1"/>
    <col min="9445" max="9445" width="10.85546875" style="4" customWidth="1"/>
    <col min="9446" max="9447" width="16.85546875" style="4" customWidth="1"/>
    <col min="9448" max="9448" width="8.85546875" style="4" customWidth="1"/>
    <col min="9449" max="9449" width="11.85546875" style="4" customWidth="1"/>
    <col min="9450" max="9450" width="4" style="4" customWidth="1"/>
    <col min="9451" max="9451" width="11.85546875" style="4" customWidth="1"/>
    <col min="9452" max="9452" width="5" style="4" customWidth="1"/>
    <col min="9453" max="9453" width="11.7109375" style="4" customWidth="1"/>
    <col min="9454" max="9454" width="12.28515625" style="4" customWidth="1"/>
    <col min="9455" max="9455" width="9" style="4" customWidth="1"/>
    <col min="9456" max="9456" width="16" style="4" customWidth="1"/>
    <col min="9457" max="9458" width="17" style="4" customWidth="1"/>
    <col min="9459" max="9696" width="9.140625" style="4" customWidth="1"/>
    <col min="9697" max="9697" width="16.85546875" style="4" customWidth="1"/>
    <col min="9698" max="9698" width="8.85546875" style="4" customWidth="1"/>
    <col min="9699" max="9699" width="1.140625" style="4" customWidth="1"/>
    <col min="9700" max="9700" width="25.140625" style="4" customWidth="1"/>
    <col min="9701" max="9701" width="10.85546875" style="4" customWidth="1"/>
    <col min="9702" max="9703" width="16.85546875" style="4" customWidth="1"/>
    <col min="9704" max="9704" width="8.85546875" style="4" customWidth="1"/>
    <col min="9705" max="9705" width="11.85546875" style="4" customWidth="1"/>
    <col min="9706" max="9706" width="4" style="4" customWidth="1"/>
    <col min="9707" max="9707" width="11.85546875" style="4" customWidth="1"/>
    <col min="9708" max="9708" width="5" style="4" customWidth="1"/>
    <col min="9709" max="9709" width="11.7109375" style="4" customWidth="1"/>
    <col min="9710" max="9710" width="12.28515625" style="4" customWidth="1"/>
    <col min="9711" max="9711" width="9" style="4" customWidth="1"/>
    <col min="9712" max="9712" width="16" style="4" customWidth="1"/>
    <col min="9713" max="9714" width="17" style="4" customWidth="1"/>
    <col min="9715" max="9952" width="9.140625" style="4" customWidth="1"/>
    <col min="9953" max="9953" width="16.85546875" style="4" customWidth="1"/>
    <col min="9954" max="9954" width="8.85546875" style="4" customWidth="1"/>
    <col min="9955" max="9955" width="1.140625" style="4" customWidth="1"/>
    <col min="9956" max="9956" width="25.140625" style="4" customWidth="1"/>
    <col min="9957" max="9957" width="10.85546875" style="4" customWidth="1"/>
    <col min="9958" max="9959" width="16.85546875" style="4" customWidth="1"/>
    <col min="9960" max="9960" width="8.85546875" style="4" customWidth="1"/>
    <col min="9961" max="9961" width="11.85546875" style="4" customWidth="1"/>
    <col min="9962" max="9962" width="4" style="4" customWidth="1"/>
    <col min="9963" max="9963" width="11.85546875" style="4" customWidth="1"/>
    <col min="9964" max="9964" width="5" style="4" customWidth="1"/>
    <col min="9965" max="9965" width="11.7109375" style="4" customWidth="1"/>
    <col min="9966" max="9966" width="12.28515625" style="4" customWidth="1"/>
    <col min="9967" max="9967" width="9" style="4" customWidth="1"/>
    <col min="9968" max="9968" width="16" style="4" customWidth="1"/>
    <col min="9969" max="9970" width="17" style="4" customWidth="1"/>
    <col min="9971" max="10208" width="9.140625" style="4" customWidth="1"/>
    <col min="10209" max="10209" width="16.85546875" style="4" customWidth="1"/>
    <col min="10210" max="10210" width="8.85546875" style="4" customWidth="1"/>
    <col min="10211" max="10211" width="1.140625" style="4" customWidth="1"/>
    <col min="10212" max="10212" width="25.140625" style="4" customWidth="1"/>
    <col min="10213" max="10213" width="10.85546875" style="4" customWidth="1"/>
    <col min="10214" max="10215" width="16.85546875" style="4" customWidth="1"/>
    <col min="10216" max="10216" width="8.85546875" style="4" customWidth="1"/>
    <col min="10217" max="10217" width="11.85546875" style="4" customWidth="1"/>
    <col min="10218" max="10218" width="4" style="4" customWidth="1"/>
    <col min="10219" max="10219" width="11.85546875" style="4" customWidth="1"/>
    <col min="10220" max="10220" width="5" style="4" customWidth="1"/>
    <col min="10221" max="10221" width="11.7109375" style="4" customWidth="1"/>
    <col min="10222" max="10222" width="12.28515625" style="4" customWidth="1"/>
    <col min="10223" max="10223" width="9" style="4" customWidth="1"/>
    <col min="10224" max="10224" width="16" style="4" customWidth="1"/>
    <col min="10225" max="10226" width="17" style="4" customWidth="1"/>
    <col min="10227" max="10464" width="9.140625" style="4" customWidth="1"/>
    <col min="10465" max="10465" width="16.85546875" style="4" customWidth="1"/>
    <col min="10466" max="10466" width="8.85546875" style="4" customWidth="1"/>
    <col min="10467" max="10467" width="1.140625" style="4" customWidth="1"/>
    <col min="10468" max="10468" width="25.140625" style="4" customWidth="1"/>
    <col min="10469" max="10469" width="10.85546875" style="4" customWidth="1"/>
    <col min="10470" max="10471" width="16.85546875" style="4" customWidth="1"/>
    <col min="10472" max="10472" width="8.85546875" style="4" customWidth="1"/>
    <col min="10473" max="10473" width="11.85546875" style="4" customWidth="1"/>
    <col min="10474" max="10474" width="4" style="4" customWidth="1"/>
    <col min="10475" max="10475" width="11.85546875" style="4" customWidth="1"/>
    <col min="10476" max="10476" width="5" style="4" customWidth="1"/>
    <col min="10477" max="10477" width="11.7109375" style="4" customWidth="1"/>
    <col min="10478" max="10478" width="12.28515625" style="4" customWidth="1"/>
    <col min="10479" max="10479" width="9" style="4" customWidth="1"/>
    <col min="10480" max="10480" width="16" style="4" customWidth="1"/>
    <col min="10481" max="10482" width="17" style="4" customWidth="1"/>
    <col min="10483" max="10720" width="9.140625" style="4" customWidth="1"/>
    <col min="10721" max="10721" width="16.85546875" style="4" customWidth="1"/>
    <col min="10722" max="10722" width="8.85546875" style="4" customWidth="1"/>
    <col min="10723" max="10723" width="1.140625" style="4" customWidth="1"/>
    <col min="10724" max="10724" width="25.140625" style="4" customWidth="1"/>
    <col min="10725" max="10725" width="10.85546875" style="4" customWidth="1"/>
    <col min="10726" max="10727" width="16.85546875" style="4" customWidth="1"/>
    <col min="10728" max="10728" width="8.85546875" style="4" customWidth="1"/>
    <col min="10729" max="10729" width="11.85546875" style="4" customWidth="1"/>
    <col min="10730" max="10730" width="4" style="4" customWidth="1"/>
    <col min="10731" max="10731" width="11.85546875" style="4" customWidth="1"/>
    <col min="10732" max="10732" width="5" style="4" customWidth="1"/>
    <col min="10733" max="10733" width="11.7109375" style="4" customWidth="1"/>
    <col min="10734" max="10734" width="12.28515625" style="4" customWidth="1"/>
    <col min="10735" max="10735" width="9" style="4" customWidth="1"/>
    <col min="10736" max="10736" width="16" style="4" customWidth="1"/>
    <col min="10737" max="10738" width="17" style="4" customWidth="1"/>
    <col min="10739" max="10976" width="9.140625" style="4" customWidth="1"/>
    <col min="10977" max="10977" width="16.85546875" style="4" customWidth="1"/>
    <col min="10978" max="10978" width="8.85546875" style="4" customWidth="1"/>
    <col min="10979" max="10979" width="1.140625" style="4" customWidth="1"/>
    <col min="10980" max="10980" width="25.140625" style="4" customWidth="1"/>
    <col min="10981" max="10981" width="10.85546875" style="4" customWidth="1"/>
    <col min="10982" max="10983" width="16.85546875" style="4" customWidth="1"/>
    <col min="10984" max="10984" width="8.85546875" style="4" customWidth="1"/>
    <col min="10985" max="10985" width="11.85546875" style="4" customWidth="1"/>
    <col min="10986" max="10986" width="4" style="4" customWidth="1"/>
    <col min="10987" max="10987" width="11.85546875" style="4" customWidth="1"/>
    <col min="10988" max="10988" width="5" style="4" customWidth="1"/>
    <col min="10989" max="10989" width="11.7109375" style="4" customWidth="1"/>
    <col min="10990" max="10990" width="12.28515625" style="4" customWidth="1"/>
    <col min="10991" max="10991" width="9" style="4" customWidth="1"/>
    <col min="10992" max="10992" width="16" style="4" customWidth="1"/>
    <col min="10993" max="10994" width="17" style="4" customWidth="1"/>
    <col min="10995" max="11232" width="9.140625" style="4" customWidth="1"/>
    <col min="11233" max="11233" width="16.85546875" style="4" customWidth="1"/>
    <col min="11234" max="11234" width="8.85546875" style="4" customWidth="1"/>
    <col min="11235" max="11235" width="1.140625" style="4" customWidth="1"/>
    <col min="11236" max="11236" width="25.140625" style="4" customWidth="1"/>
    <col min="11237" max="11237" width="10.85546875" style="4" customWidth="1"/>
    <col min="11238" max="11239" width="16.85546875" style="4" customWidth="1"/>
    <col min="11240" max="11240" width="8.85546875" style="4" customWidth="1"/>
    <col min="11241" max="11241" width="11.85546875" style="4" customWidth="1"/>
    <col min="11242" max="11242" width="4" style="4" customWidth="1"/>
    <col min="11243" max="11243" width="11.85546875" style="4" customWidth="1"/>
    <col min="11244" max="11244" width="5" style="4" customWidth="1"/>
    <col min="11245" max="11245" width="11.7109375" style="4" customWidth="1"/>
    <col min="11246" max="11246" width="12.28515625" style="4" customWidth="1"/>
    <col min="11247" max="11247" width="9" style="4" customWidth="1"/>
    <col min="11248" max="11248" width="16" style="4" customWidth="1"/>
    <col min="11249" max="11250" width="17" style="4" customWidth="1"/>
    <col min="11251" max="11488" width="9.140625" style="4" customWidth="1"/>
    <col min="11489" max="11489" width="16.85546875" style="4" customWidth="1"/>
    <col min="11490" max="11490" width="8.85546875" style="4" customWidth="1"/>
    <col min="11491" max="11491" width="1.140625" style="4" customWidth="1"/>
    <col min="11492" max="11492" width="25.140625" style="4" customWidth="1"/>
    <col min="11493" max="11493" width="10.85546875" style="4" customWidth="1"/>
    <col min="11494" max="11495" width="16.85546875" style="4" customWidth="1"/>
    <col min="11496" max="11496" width="8.85546875" style="4" customWidth="1"/>
    <col min="11497" max="11497" width="11.85546875" style="4" customWidth="1"/>
    <col min="11498" max="11498" width="4" style="4" customWidth="1"/>
    <col min="11499" max="11499" width="11.85546875" style="4" customWidth="1"/>
    <col min="11500" max="11500" width="5" style="4" customWidth="1"/>
    <col min="11501" max="11501" width="11.7109375" style="4" customWidth="1"/>
    <col min="11502" max="11502" width="12.28515625" style="4" customWidth="1"/>
    <col min="11503" max="11503" width="9" style="4" customWidth="1"/>
    <col min="11504" max="11504" width="16" style="4" customWidth="1"/>
    <col min="11505" max="11506" width="17" style="4" customWidth="1"/>
    <col min="11507" max="11744" width="9.140625" style="4" customWidth="1"/>
    <col min="11745" max="11745" width="16.85546875" style="4" customWidth="1"/>
    <col min="11746" max="11746" width="8.85546875" style="4" customWidth="1"/>
    <col min="11747" max="11747" width="1.140625" style="4" customWidth="1"/>
    <col min="11748" max="11748" width="25.140625" style="4" customWidth="1"/>
    <col min="11749" max="11749" width="10.85546875" style="4" customWidth="1"/>
    <col min="11750" max="11751" width="16.85546875" style="4" customWidth="1"/>
    <col min="11752" max="11752" width="8.85546875" style="4" customWidth="1"/>
    <col min="11753" max="11753" width="11.85546875" style="4" customWidth="1"/>
    <col min="11754" max="11754" width="4" style="4" customWidth="1"/>
    <col min="11755" max="11755" width="11.85546875" style="4" customWidth="1"/>
    <col min="11756" max="11756" width="5" style="4" customWidth="1"/>
    <col min="11757" max="11757" width="11.7109375" style="4" customWidth="1"/>
    <col min="11758" max="11758" width="12.28515625" style="4" customWidth="1"/>
    <col min="11759" max="11759" width="9" style="4" customWidth="1"/>
    <col min="11760" max="11760" width="16" style="4" customWidth="1"/>
    <col min="11761" max="11762" width="17" style="4" customWidth="1"/>
    <col min="11763" max="12000" width="9.140625" style="4" customWidth="1"/>
    <col min="12001" max="12001" width="16.85546875" style="4" customWidth="1"/>
    <col min="12002" max="12002" width="8.85546875" style="4" customWidth="1"/>
    <col min="12003" max="12003" width="1.140625" style="4" customWidth="1"/>
    <col min="12004" max="12004" width="25.140625" style="4" customWidth="1"/>
    <col min="12005" max="12005" width="10.85546875" style="4" customWidth="1"/>
    <col min="12006" max="12007" width="16.85546875" style="4" customWidth="1"/>
    <col min="12008" max="12008" width="8.85546875" style="4" customWidth="1"/>
    <col min="12009" max="12009" width="11.85546875" style="4" customWidth="1"/>
    <col min="12010" max="12010" width="4" style="4" customWidth="1"/>
    <col min="12011" max="12011" width="11.85546875" style="4" customWidth="1"/>
    <col min="12012" max="12012" width="5" style="4" customWidth="1"/>
    <col min="12013" max="12013" width="11.7109375" style="4" customWidth="1"/>
    <col min="12014" max="12014" width="12.28515625" style="4" customWidth="1"/>
    <col min="12015" max="12015" width="9" style="4" customWidth="1"/>
    <col min="12016" max="12016" width="16" style="4" customWidth="1"/>
    <col min="12017" max="12018" width="17" style="4" customWidth="1"/>
    <col min="12019" max="12256" width="9.140625" style="4" customWidth="1"/>
    <col min="12257" max="12257" width="16.85546875" style="4" customWidth="1"/>
    <col min="12258" max="12258" width="8.85546875" style="4" customWidth="1"/>
    <col min="12259" max="12259" width="1.140625" style="4" customWidth="1"/>
    <col min="12260" max="12260" width="25.140625" style="4" customWidth="1"/>
    <col min="12261" max="12261" width="10.85546875" style="4" customWidth="1"/>
    <col min="12262" max="12263" width="16.85546875" style="4" customWidth="1"/>
    <col min="12264" max="12264" width="8.85546875" style="4" customWidth="1"/>
    <col min="12265" max="12265" width="11.85546875" style="4" customWidth="1"/>
    <col min="12266" max="12266" width="4" style="4" customWidth="1"/>
    <col min="12267" max="12267" width="11.85546875" style="4" customWidth="1"/>
    <col min="12268" max="12268" width="5" style="4" customWidth="1"/>
    <col min="12269" max="12269" width="11.7109375" style="4" customWidth="1"/>
    <col min="12270" max="12270" width="12.28515625" style="4" customWidth="1"/>
    <col min="12271" max="12271" width="9" style="4" customWidth="1"/>
    <col min="12272" max="12272" width="16" style="4" customWidth="1"/>
    <col min="12273" max="12274" width="17" style="4" customWidth="1"/>
    <col min="12275" max="12512" width="9.140625" style="4" customWidth="1"/>
    <col min="12513" max="12513" width="16.85546875" style="4" customWidth="1"/>
    <col min="12514" max="12514" width="8.85546875" style="4" customWidth="1"/>
    <col min="12515" max="12515" width="1.140625" style="4" customWidth="1"/>
    <col min="12516" max="12516" width="25.140625" style="4" customWidth="1"/>
    <col min="12517" max="12517" width="10.85546875" style="4" customWidth="1"/>
    <col min="12518" max="12519" width="16.85546875" style="4" customWidth="1"/>
    <col min="12520" max="12520" width="8.85546875" style="4" customWidth="1"/>
    <col min="12521" max="12521" width="11.85546875" style="4" customWidth="1"/>
    <col min="12522" max="12522" width="4" style="4" customWidth="1"/>
    <col min="12523" max="12523" width="11.85546875" style="4" customWidth="1"/>
    <col min="12524" max="12524" width="5" style="4" customWidth="1"/>
    <col min="12525" max="12525" width="11.7109375" style="4" customWidth="1"/>
    <col min="12526" max="12526" width="12.28515625" style="4" customWidth="1"/>
    <col min="12527" max="12527" width="9" style="4" customWidth="1"/>
    <col min="12528" max="12528" width="16" style="4" customWidth="1"/>
    <col min="12529" max="12530" width="17" style="4" customWidth="1"/>
    <col min="12531" max="12768" width="9.140625" style="4" customWidth="1"/>
    <col min="12769" max="12769" width="16.85546875" style="4" customWidth="1"/>
    <col min="12770" max="12770" width="8.85546875" style="4" customWidth="1"/>
    <col min="12771" max="12771" width="1.140625" style="4" customWidth="1"/>
    <col min="12772" max="12772" width="25.140625" style="4" customWidth="1"/>
    <col min="12773" max="12773" width="10.85546875" style="4" customWidth="1"/>
    <col min="12774" max="12775" width="16.85546875" style="4" customWidth="1"/>
    <col min="12776" max="12776" width="8.85546875" style="4" customWidth="1"/>
    <col min="12777" max="12777" width="11.85546875" style="4" customWidth="1"/>
    <col min="12778" max="12778" width="4" style="4" customWidth="1"/>
    <col min="12779" max="12779" width="11.85546875" style="4" customWidth="1"/>
    <col min="12780" max="12780" width="5" style="4" customWidth="1"/>
    <col min="12781" max="12781" width="11.7109375" style="4" customWidth="1"/>
    <col min="12782" max="12782" width="12.28515625" style="4" customWidth="1"/>
    <col min="12783" max="12783" width="9" style="4" customWidth="1"/>
    <col min="12784" max="12784" width="16" style="4" customWidth="1"/>
    <col min="12785" max="12786" width="17" style="4" customWidth="1"/>
    <col min="12787" max="13024" width="9.140625" style="4" customWidth="1"/>
    <col min="13025" max="13025" width="16.85546875" style="4" customWidth="1"/>
    <col min="13026" max="13026" width="8.85546875" style="4" customWidth="1"/>
    <col min="13027" max="13027" width="1.140625" style="4" customWidth="1"/>
    <col min="13028" max="13028" width="25.140625" style="4" customWidth="1"/>
    <col min="13029" max="13029" width="10.85546875" style="4" customWidth="1"/>
    <col min="13030" max="13031" width="16.85546875" style="4" customWidth="1"/>
    <col min="13032" max="13032" width="8.85546875" style="4" customWidth="1"/>
    <col min="13033" max="13033" width="11.85546875" style="4" customWidth="1"/>
    <col min="13034" max="13034" width="4" style="4" customWidth="1"/>
    <col min="13035" max="13035" width="11.85546875" style="4" customWidth="1"/>
    <col min="13036" max="13036" width="5" style="4" customWidth="1"/>
    <col min="13037" max="13037" width="11.7109375" style="4" customWidth="1"/>
    <col min="13038" max="13038" width="12.28515625" style="4" customWidth="1"/>
    <col min="13039" max="13039" width="9" style="4" customWidth="1"/>
    <col min="13040" max="13040" width="16" style="4" customWidth="1"/>
    <col min="13041" max="13042" width="17" style="4" customWidth="1"/>
    <col min="13043" max="13280" width="9.140625" style="4" customWidth="1"/>
    <col min="13281" max="13281" width="16.85546875" style="4" customWidth="1"/>
    <col min="13282" max="13282" width="8.85546875" style="4" customWidth="1"/>
    <col min="13283" max="13283" width="1.140625" style="4" customWidth="1"/>
    <col min="13284" max="13284" width="25.140625" style="4" customWidth="1"/>
    <col min="13285" max="13285" width="10.85546875" style="4" customWidth="1"/>
    <col min="13286" max="13287" width="16.85546875" style="4" customWidth="1"/>
    <col min="13288" max="13288" width="8.85546875" style="4" customWidth="1"/>
    <col min="13289" max="13289" width="11.85546875" style="4" customWidth="1"/>
    <col min="13290" max="13290" width="4" style="4" customWidth="1"/>
    <col min="13291" max="13291" width="11.85546875" style="4" customWidth="1"/>
    <col min="13292" max="13292" width="5" style="4" customWidth="1"/>
    <col min="13293" max="13293" width="11.7109375" style="4" customWidth="1"/>
    <col min="13294" max="13294" width="12.28515625" style="4" customWidth="1"/>
    <col min="13295" max="13295" width="9" style="4" customWidth="1"/>
    <col min="13296" max="13296" width="16" style="4" customWidth="1"/>
    <col min="13297" max="13298" width="17" style="4" customWidth="1"/>
    <col min="13299" max="13536" width="9.140625" style="4" customWidth="1"/>
    <col min="13537" max="13537" width="16.85546875" style="4" customWidth="1"/>
    <col min="13538" max="13538" width="8.85546875" style="4" customWidth="1"/>
    <col min="13539" max="13539" width="1.140625" style="4" customWidth="1"/>
    <col min="13540" max="13540" width="25.140625" style="4" customWidth="1"/>
    <col min="13541" max="13541" width="10.85546875" style="4" customWidth="1"/>
    <col min="13542" max="13543" width="16.85546875" style="4" customWidth="1"/>
    <col min="13544" max="13544" width="8.85546875" style="4" customWidth="1"/>
    <col min="13545" max="13545" width="11.85546875" style="4" customWidth="1"/>
    <col min="13546" max="13546" width="4" style="4" customWidth="1"/>
    <col min="13547" max="13547" width="11.85546875" style="4" customWidth="1"/>
    <col min="13548" max="13548" width="5" style="4" customWidth="1"/>
    <col min="13549" max="13549" width="11.7109375" style="4" customWidth="1"/>
    <col min="13550" max="13550" width="12.28515625" style="4" customWidth="1"/>
    <col min="13551" max="13551" width="9" style="4" customWidth="1"/>
    <col min="13552" max="13552" width="16" style="4" customWidth="1"/>
    <col min="13553" max="13554" width="17" style="4" customWidth="1"/>
    <col min="13555" max="13792" width="9.140625" style="4" customWidth="1"/>
    <col min="13793" max="13793" width="16.85546875" style="4" customWidth="1"/>
    <col min="13794" max="13794" width="8.85546875" style="4" customWidth="1"/>
    <col min="13795" max="13795" width="1.140625" style="4" customWidth="1"/>
    <col min="13796" max="13796" width="25.140625" style="4" customWidth="1"/>
    <col min="13797" max="13797" width="10.85546875" style="4" customWidth="1"/>
    <col min="13798" max="13799" width="16.85546875" style="4" customWidth="1"/>
    <col min="13800" max="13800" width="8.85546875" style="4" customWidth="1"/>
    <col min="13801" max="13801" width="11.85546875" style="4" customWidth="1"/>
    <col min="13802" max="13802" width="4" style="4" customWidth="1"/>
    <col min="13803" max="13803" width="11.85546875" style="4" customWidth="1"/>
    <col min="13804" max="13804" width="5" style="4" customWidth="1"/>
    <col min="13805" max="13805" width="11.7109375" style="4" customWidth="1"/>
    <col min="13806" max="13806" width="12.28515625" style="4" customWidth="1"/>
    <col min="13807" max="13807" width="9" style="4" customWidth="1"/>
    <col min="13808" max="13808" width="16" style="4" customWidth="1"/>
    <col min="13809" max="13810" width="17" style="4" customWidth="1"/>
    <col min="13811" max="14048" width="9.140625" style="4" customWidth="1"/>
    <col min="14049" max="14049" width="16.85546875" style="4" customWidth="1"/>
    <col min="14050" max="14050" width="8.85546875" style="4" customWidth="1"/>
    <col min="14051" max="14051" width="1.140625" style="4" customWidth="1"/>
    <col min="14052" max="14052" width="25.140625" style="4" customWidth="1"/>
    <col min="14053" max="14053" width="10.85546875" style="4" customWidth="1"/>
    <col min="14054" max="14055" width="16.85546875" style="4" customWidth="1"/>
    <col min="14056" max="14056" width="8.85546875" style="4" customWidth="1"/>
    <col min="14057" max="14057" width="11.85546875" style="4" customWidth="1"/>
    <col min="14058" max="14058" width="4" style="4" customWidth="1"/>
    <col min="14059" max="14059" width="11.85546875" style="4" customWidth="1"/>
    <col min="14060" max="14060" width="5" style="4" customWidth="1"/>
    <col min="14061" max="14061" width="11.7109375" style="4" customWidth="1"/>
    <col min="14062" max="14062" width="12.28515625" style="4" customWidth="1"/>
    <col min="14063" max="14063" width="9" style="4" customWidth="1"/>
    <col min="14064" max="14064" width="16" style="4" customWidth="1"/>
    <col min="14065" max="14066" width="17" style="4" customWidth="1"/>
    <col min="14067" max="14304" width="9.140625" style="4" customWidth="1"/>
    <col min="14305" max="14305" width="16.85546875" style="4" customWidth="1"/>
    <col min="14306" max="14306" width="8.85546875" style="4" customWidth="1"/>
    <col min="14307" max="14307" width="1.140625" style="4" customWidth="1"/>
    <col min="14308" max="14308" width="25.140625" style="4" customWidth="1"/>
    <col min="14309" max="14309" width="10.85546875" style="4" customWidth="1"/>
    <col min="14310" max="14311" width="16.85546875" style="4" customWidth="1"/>
    <col min="14312" max="14312" width="8.85546875" style="4" customWidth="1"/>
    <col min="14313" max="14313" width="11.85546875" style="4" customWidth="1"/>
    <col min="14314" max="14314" width="4" style="4" customWidth="1"/>
    <col min="14315" max="14315" width="11.85546875" style="4" customWidth="1"/>
    <col min="14316" max="14316" width="5" style="4" customWidth="1"/>
    <col min="14317" max="14317" width="11.7109375" style="4" customWidth="1"/>
    <col min="14318" max="14318" width="12.28515625" style="4" customWidth="1"/>
    <col min="14319" max="14319" width="9" style="4" customWidth="1"/>
    <col min="14320" max="14320" width="16" style="4" customWidth="1"/>
    <col min="14321" max="14322" width="17" style="4" customWidth="1"/>
    <col min="14323" max="14560" width="9.140625" style="4" customWidth="1"/>
    <col min="14561" max="14561" width="16.85546875" style="4" customWidth="1"/>
    <col min="14562" max="14562" width="8.85546875" style="4" customWidth="1"/>
    <col min="14563" max="14563" width="1.140625" style="4" customWidth="1"/>
    <col min="14564" max="14564" width="25.140625" style="4" customWidth="1"/>
    <col min="14565" max="14565" width="10.85546875" style="4" customWidth="1"/>
    <col min="14566" max="14567" width="16.85546875" style="4" customWidth="1"/>
    <col min="14568" max="14568" width="8.85546875" style="4" customWidth="1"/>
    <col min="14569" max="14569" width="11.85546875" style="4" customWidth="1"/>
    <col min="14570" max="14570" width="4" style="4" customWidth="1"/>
    <col min="14571" max="14571" width="11.85546875" style="4" customWidth="1"/>
    <col min="14572" max="14572" width="5" style="4" customWidth="1"/>
    <col min="14573" max="14573" width="11.7109375" style="4" customWidth="1"/>
    <col min="14574" max="14574" width="12.28515625" style="4" customWidth="1"/>
    <col min="14575" max="14575" width="9" style="4" customWidth="1"/>
    <col min="14576" max="14576" width="16" style="4" customWidth="1"/>
    <col min="14577" max="14578" width="17" style="4" customWidth="1"/>
    <col min="14579" max="14816" width="9.140625" style="4" customWidth="1"/>
    <col min="14817" max="14817" width="16.85546875" style="4" customWidth="1"/>
    <col min="14818" max="14818" width="8.85546875" style="4" customWidth="1"/>
    <col min="14819" max="14819" width="1.140625" style="4" customWidth="1"/>
    <col min="14820" max="14820" width="25.140625" style="4" customWidth="1"/>
    <col min="14821" max="14821" width="10.85546875" style="4" customWidth="1"/>
    <col min="14822" max="14823" width="16.85546875" style="4" customWidth="1"/>
    <col min="14824" max="14824" width="8.85546875" style="4" customWidth="1"/>
    <col min="14825" max="14825" width="11.85546875" style="4" customWidth="1"/>
    <col min="14826" max="14826" width="4" style="4" customWidth="1"/>
    <col min="14827" max="14827" width="11.85546875" style="4" customWidth="1"/>
    <col min="14828" max="14828" width="5" style="4" customWidth="1"/>
    <col min="14829" max="14829" width="11.7109375" style="4" customWidth="1"/>
    <col min="14830" max="14830" width="12.28515625" style="4" customWidth="1"/>
    <col min="14831" max="14831" width="9" style="4" customWidth="1"/>
    <col min="14832" max="14832" width="16" style="4" customWidth="1"/>
    <col min="14833" max="14834" width="17" style="4" customWidth="1"/>
    <col min="14835" max="15072" width="9.140625" style="4" customWidth="1"/>
    <col min="15073" max="15073" width="16.85546875" style="4" customWidth="1"/>
    <col min="15074" max="15074" width="8.85546875" style="4" customWidth="1"/>
    <col min="15075" max="15075" width="1.140625" style="4" customWidth="1"/>
    <col min="15076" max="15076" width="25.140625" style="4" customWidth="1"/>
    <col min="15077" max="15077" width="10.85546875" style="4" customWidth="1"/>
    <col min="15078" max="15079" width="16.85546875" style="4" customWidth="1"/>
    <col min="15080" max="15080" width="8.85546875" style="4" customWidth="1"/>
    <col min="15081" max="15081" width="11.85546875" style="4" customWidth="1"/>
    <col min="15082" max="15082" width="4" style="4" customWidth="1"/>
    <col min="15083" max="15083" width="11.85546875" style="4" customWidth="1"/>
    <col min="15084" max="15084" width="5" style="4" customWidth="1"/>
    <col min="15085" max="15085" width="11.7109375" style="4" customWidth="1"/>
    <col min="15086" max="15086" width="12.28515625" style="4" customWidth="1"/>
    <col min="15087" max="15087" width="9" style="4" customWidth="1"/>
    <col min="15088" max="15088" width="16" style="4" customWidth="1"/>
    <col min="15089" max="15090" width="17" style="4" customWidth="1"/>
    <col min="15091" max="15328" width="9.140625" style="4" customWidth="1"/>
    <col min="15329" max="15329" width="16.85546875" style="4" customWidth="1"/>
    <col min="15330" max="15330" width="8.85546875" style="4" customWidth="1"/>
    <col min="15331" max="15331" width="1.140625" style="4" customWidth="1"/>
    <col min="15332" max="15332" width="25.140625" style="4" customWidth="1"/>
    <col min="15333" max="15333" width="10.85546875" style="4" customWidth="1"/>
    <col min="15334" max="15335" width="16.85546875" style="4" customWidth="1"/>
    <col min="15336" max="15336" width="8.85546875" style="4" customWidth="1"/>
    <col min="15337" max="15337" width="11.85546875" style="4" customWidth="1"/>
    <col min="15338" max="15338" width="4" style="4" customWidth="1"/>
    <col min="15339" max="15339" width="11.85546875" style="4" customWidth="1"/>
    <col min="15340" max="15340" width="5" style="4" customWidth="1"/>
    <col min="15341" max="15341" width="11.7109375" style="4" customWidth="1"/>
    <col min="15342" max="15342" width="12.28515625" style="4" customWidth="1"/>
    <col min="15343" max="15343" width="9" style="4" customWidth="1"/>
    <col min="15344" max="15344" width="16" style="4" customWidth="1"/>
    <col min="15345" max="15346" width="17" style="4" customWidth="1"/>
    <col min="15347" max="15584" width="9.140625" style="4" customWidth="1"/>
    <col min="15585" max="15585" width="16.85546875" style="4" customWidth="1"/>
    <col min="15586" max="15586" width="8.85546875" style="4" customWidth="1"/>
    <col min="15587" max="15587" width="1.140625" style="4" customWidth="1"/>
    <col min="15588" max="15588" width="25.140625" style="4" customWidth="1"/>
    <col min="15589" max="15589" width="10.85546875" style="4" customWidth="1"/>
    <col min="15590" max="15591" width="16.85546875" style="4" customWidth="1"/>
    <col min="15592" max="15592" width="8.85546875" style="4" customWidth="1"/>
    <col min="15593" max="15593" width="11.85546875" style="4" customWidth="1"/>
    <col min="15594" max="15594" width="4" style="4" customWidth="1"/>
    <col min="15595" max="15595" width="11.85546875" style="4" customWidth="1"/>
    <col min="15596" max="15596" width="5" style="4" customWidth="1"/>
    <col min="15597" max="15597" width="11.7109375" style="4" customWidth="1"/>
    <col min="15598" max="15598" width="12.28515625" style="4" customWidth="1"/>
    <col min="15599" max="15599" width="9" style="4" customWidth="1"/>
    <col min="15600" max="15600" width="16" style="4" customWidth="1"/>
    <col min="15601" max="15602" width="17" style="4" customWidth="1"/>
    <col min="15603" max="15840" width="9.140625" style="4" customWidth="1"/>
    <col min="15841" max="15841" width="16.85546875" style="4" customWidth="1"/>
    <col min="15842" max="15842" width="8.85546875" style="4" customWidth="1"/>
    <col min="15843" max="15843" width="1.140625" style="4" customWidth="1"/>
    <col min="15844" max="15844" width="25.140625" style="4" customWidth="1"/>
    <col min="15845" max="15845" width="10.85546875" style="4" customWidth="1"/>
    <col min="15846" max="15847" width="16.85546875" style="4" customWidth="1"/>
    <col min="15848" max="15848" width="8.85546875" style="4" customWidth="1"/>
    <col min="15849" max="15849" width="11.85546875" style="4" customWidth="1"/>
    <col min="15850" max="15850" width="4" style="4" customWidth="1"/>
    <col min="15851" max="15851" width="11.85546875" style="4" customWidth="1"/>
    <col min="15852" max="15852" width="5" style="4" customWidth="1"/>
    <col min="15853" max="15853" width="11.7109375" style="4" customWidth="1"/>
    <col min="15854" max="15854" width="12.28515625" style="4" customWidth="1"/>
    <col min="15855" max="15855" width="9" style="4" customWidth="1"/>
    <col min="15856" max="15856" width="16" style="4" customWidth="1"/>
    <col min="15857" max="15858" width="17" style="4" customWidth="1"/>
    <col min="15859" max="16096" width="9.140625" style="4" customWidth="1"/>
    <col min="16097" max="16097" width="16.85546875" style="4" customWidth="1"/>
    <col min="16098" max="16098" width="8.85546875" style="4" customWidth="1"/>
    <col min="16099" max="16099" width="1.140625" style="4" customWidth="1"/>
    <col min="16100" max="16100" width="25.140625" style="4" customWidth="1"/>
    <col min="16101" max="16101" width="10.85546875" style="4" customWidth="1"/>
    <col min="16102" max="16103" width="16.85546875" style="4" customWidth="1"/>
    <col min="16104" max="16104" width="8.85546875" style="4" customWidth="1"/>
    <col min="16105" max="16105" width="11.85546875" style="4" customWidth="1"/>
    <col min="16106" max="16106" width="4" style="4" customWidth="1"/>
    <col min="16107" max="16107" width="11.85546875" style="4" customWidth="1"/>
    <col min="16108" max="16108" width="5" style="4" customWidth="1"/>
    <col min="16109" max="16109" width="11.7109375" style="4" customWidth="1"/>
    <col min="16110" max="16110" width="12.28515625" style="4" customWidth="1"/>
    <col min="16111" max="16111" width="9" style="4" customWidth="1"/>
    <col min="16112" max="16112" width="16" style="4" customWidth="1"/>
    <col min="16113" max="16114" width="17" style="4" customWidth="1"/>
    <col min="16115" max="16384" width="9.140625" style="4" customWidth="1"/>
  </cols>
  <sheetData>
    <row r="1" spans="2:13" ht="31.5" customHeight="1" x14ac:dyDescent="0.2">
      <c r="B1" s="188" t="s">
        <v>317</v>
      </c>
      <c r="C1" s="189"/>
      <c r="D1" s="189"/>
      <c r="E1" s="189"/>
      <c r="F1" s="189"/>
      <c r="G1" s="189"/>
      <c r="H1" s="189"/>
      <c r="I1" s="189"/>
      <c r="J1" s="189"/>
      <c r="K1" s="189"/>
      <c r="L1" s="189"/>
      <c r="M1" s="189"/>
    </row>
    <row r="2" spans="2:13" ht="41.25" customHeight="1" x14ac:dyDescent="0.2">
      <c r="B2" s="192"/>
      <c r="C2" s="192"/>
      <c r="D2" s="192"/>
      <c r="E2" s="192"/>
      <c r="F2" s="192"/>
      <c r="G2" s="192"/>
      <c r="H2" s="192"/>
      <c r="I2" s="192"/>
      <c r="J2" s="192"/>
      <c r="K2" s="192"/>
      <c r="L2" s="192"/>
      <c r="M2" s="192"/>
    </row>
    <row r="3" spans="2:13" s="9" customFormat="1" ht="31.5" customHeight="1" x14ac:dyDescent="0.2">
      <c r="B3" s="193" t="s">
        <v>210</v>
      </c>
      <c r="C3" s="193"/>
      <c r="D3" s="193"/>
      <c r="E3" s="193"/>
      <c r="F3" s="193"/>
      <c r="G3" s="193"/>
      <c r="H3" s="193"/>
      <c r="I3" s="193"/>
      <c r="J3" s="193"/>
      <c r="K3" s="193"/>
      <c r="L3" s="193"/>
      <c r="M3" s="193"/>
    </row>
    <row r="4" spans="2:13" ht="26.25" customHeight="1" x14ac:dyDescent="0.2">
      <c r="B4" s="194" t="s">
        <v>211</v>
      </c>
      <c r="C4" s="195"/>
      <c r="D4" s="195"/>
      <c r="E4" s="196"/>
      <c r="F4" s="194" t="s">
        <v>230</v>
      </c>
      <c r="G4" s="195"/>
      <c r="H4" s="195"/>
      <c r="I4" s="196"/>
      <c r="J4" s="10"/>
      <c r="K4" s="194" t="s">
        <v>212</v>
      </c>
      <c r="L4" s="195"/>
      <c r="M4" s="195"/>
    </row>
    <row r="5" spans="2:13" ht="33.75" customHeight="1" x14ac:dyDescent="0.2">
      <c r="B5" s="8" t="s">
        <v>231</v>
      </c>
      <c r="C5" s="8" t="s">
        <v>213</v>
      </c>
      <c r="D5" s="8" t="s">
        <v>214</v>
      </c>
      <c r="E5" s="8" t="s">
        <v>232</v>
      </c>
      <c r="F5" s="8" t="s">
        <v>233</v>
      </c>
      <c r="G5" s="8" t="s">
        <v>234</v>
      </c>
      <c r="H5" s="8" t="s">
        <v>235</v>
      </c>
      <c r="I5" s="8" t="s">
        <v>215</v>
      </c>
      <c r="J5" s="8" t="s">
        <v>216</v>
      </c>
      <c r="K5" s="8" t="s">
        <v>217</v>
      </c>
      <c r="L5" s="8" t="s">
        <v>218</v>
      </c>
      <c r="M5" s="8" t="s">
        <v>112</v>
      </c>
    </row>
    <row r="6" spans="2:13" ht="63.75" x14ac:dyDescent="0.2">
      <c r="B6" s="7" t="s">
        <v>236</v>
      </c>
      <c r="C6" s="7" t="s">
        <v>219</v>
      </c>
      <c r="D6" s="6" t="s">
        <v>220</v>
      </c>
      <c r="E6" s="6" t="s">
        <v>237</v>
      </c>
      <c r="F6" s="6" t="s">
        <v>238</v>
      </c>
      <c r="G6" s="6" t="s">
        <v>239</v>
      </c>
      <c r="H6" s="6" t="s">
        <v>240</v>
      </c>
      <c r="I6" s="6" t="s">
        <v>221</v>
      </c>
      <c r="J6" s="6" t="s">
        <v>241</v>
      </c>
      <c r="K6" s="6">
        <v>43831</v>
      </c>
      <c r="L6" s="6">
        <v>44196</v>
      </c>
      <c r="M6" s="6" t="s">
        <v>222</v>
      </c>
    </row>
    <row r="7" spans="2:13" ht="76.5" x14ac:dyDescent="0.2">
      <c r="B7" s="7" t="s">
        <v>236</v>
      </c>
      <c r="C7" s="7" t="s">
        <v>219</v>
      </c>
      <c r="D7" s="6" t="s">
        <v>220</v>
      </c>
      <c r="E7" s="6" t="s">
        <v>237</v>
      </c>
      <c r="F7" s="6" t="s">
        <v>242</v>
      </c>
      <c r="G7" s="6" t="s">
        <v>223</v>
      </c>
      <c r="H7" s="6" t="s">
        <v>243</v>
      </c>
      <c r="I7" s="6" t="s">
        <v>224</v>
      </c>
      <c r="J7" s="6" t="s">
        <v>244</v>
      </c>
      <c r="K7" s="6">
        <v>43831</v>
      </c>
      <c r="L7" s="6">
        <v>44196</v>
      </c>
      <c r="M7" s="6" t="s">
        <v>222</v>
      </c>
    </row>
    <row r="8" spans="2:13" ht="63.75" x14ac:dyDescent="0.2">
      <c r="B8" s="7" t="s">
        <v>236</v>
      </c>
      <c r="C8" s="7" t="s">
        <v>245</v>
      </c>
      <c r="D8" s="6" t="s">
        <v>246</v>
      </c>
      <c r="E8" s="6" t="s">
        <v>237</v>
      </c>
      <c r="F8" s="6" t="s">
        <v>247</v>
      </c>
      <c r="G8" s="6" t="s">
        <v>248</v>
      </c>
      <c r="H8" s="6" t="s">
        <v>249</v>
      </c>
      <c r="I8" s="6" t="s">
        <v>250</v>
      </c>
      <c r="J8" s="6" t="s">
        <v>251</v>
      </c>
      <c r="K8" s="6">
        <v>43831</v>
      </c>
      <c r="L8" s="6">
        <v>44196</v>
      </c>
      <c r="M8" s="6" t="s">
        <v>252</v>
      </c>
    </row>
  </sheetData>
  <mergeCells count="5">
    <mergeCell ref="B1:M2"/>
    <mergeCell ref="B3:M3"/>
    <mergeCell ref="B4:E4"/>
    <mergeCell ref="K4:M4"/>
    <mergeCell ref="F4:I4"/>
  </mergeCells>
  <pageMargins left="0" right="0" top="0" bottom="0" header="0.5" footer="0.5"/>
  <pageSetup scale="53" pageOrder="overThenDown"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53AC6-831D-48B7-9CBA-683BE3BE506A}">
  <sheetPr>
    <tabColor theme="0"/>
  </sheetPr>
  <dimension ref="A1:AI49"/>
  <sheetViews>
    <sheetView showGridLines="0" topLeftCell="I40" zoomScale="60" zoomScaleNormal="60" workbookViewId="0">
      <selection activeCell="AH41" sqref="AH41:AH42"/>
    </sheetView>
  </sheetViews>
  <sheetFormatPr baseColWidth="10" defaultColWidth="11.42578125" defaultRowHeight="15" x14ac:dyDescent="0.25"/>
  <cols>
    <col min="1" max="1" width="28.7109375" style="98" customWidth="1"/>
    <col min="2" max="2" width="21.140625" style="98" customWidth="1"/>
    <col min="3" max="3" width="5.28515625" style="98" customWidth="1"/>
    <col min="4" max="4" width="7.28515625" style="98" customWidth="1"/>
    <col min="5" max="5" width="7.85546875" style="98" customWidth="1"/>
    <col min="6" max="6" width="6.140625" style="98" customWidth="1"/>
    <col min="7" max="7" width="7.28515625" style="98" customWidth="1"/>
    <col min="8" max="8" width="5.42578125" style="162" customWidth="1"/>
    <col min="9" max="9" width="28.42578125" style="100" customWidth="1"/>
    <col min="10" max="10" width="39.85546875" style="98" customWidth="1"/>
    <col min="11" max="11" width="17.28515625" style="98" customWidth="1"/>
    <col min="12" max="12" width="13.28515625" style="98" customWidth="1"/>
    <col min="13" max="13" width="14.42578125" style="98" customWidth="1"/>
    <col min="14" max="17" width="11.42578125" style="98" customWidth="1"/>
    <col min="18" max="18" width="14.85546875" style="98" customWidth="1"/>
    <col min="19" max="19" width="13" style="98" customWidth="1"/>
    <col min="20" max="20" width="21.42578125" style="98" customWidth="1"/>
    <col min="21" max="21" width="15.85546875" style="98" hidden="1" customWidth="1"/>
    <col min="22" max="22" width="21.7109375" style="98" hidden="1" customWidth="1"/>
    <col min="23" max="23" width="30.28515625" style="98" hidden="1" customWidth="1"/>
    <col min="24" max="24" width="11.28515625" style="98" hidden="1" customWidth="1"/>
    <col min="25" max="25" width="22.7109375" style="98" hidden="1" customWidth="1"/>
    <col min="26" max="26" width="30.140625" style="98" hidden="1" customWidth="1"/>
    <col min="27" max="27" width="13.7109375" style="98" hidden="1" customWidth="1"/>
    <col min="28" max="28" width="21" style="98" hidden="1" customWidth="1"/>
    <col min="29" max="29" width="33" style="98" hidden="1" customWidth="1"/>
    <col min="30" max="30" width="10" style="98" hidden="1" customWidth="1"/>
    <col min="31" max="31" width="17.140625" style="98" hidden="1" customWidth="1"/>
    <col min="32" max="32" width="20.42578125" style="98" hidden="1" customWidth="1"/>
    <col min="33" max="33" width="11.42578125" style="162"/>
    <col min="34" max="34" width="50" style="98" customWidth="1"/>
    <col min="35" max="35" width="42.7109375" style="98" customWidth="1"/>
    <col min="36" max="36" width="21.42578125" style="98" customWidth="1"/>
    <col min="37" max="16384" width="11.42578125" style="98"/>
  </cols>
  <sheetData>
    <row r="1" spans="1:35" ht="15" customHeight="1" x14ac:dyDescent="0.25">
      <c r="A1" s="197" t="s">
        <v>422</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row>
    <row r="2" spans="1:35" ht="15" customHeight="1" x14ac:dyDescent="0.25">
      <c r="A2" s="197"/>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row>
    <row r="3" spans="1:35" ht="15" customHeight="1" x14ac:dyDescent="0.25">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row>
    <row r="4" spans="1:35" ht="15" customHeight="1" x14ac:dyDescent="0.25">
      <c r="A4" s="197"/>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row>
    <row r="5" spans="1:35" ht="21.75" customHeight="1" thickBot="1" x14ac:dyDescent="0.3">
      <c r="A5" s="198" t="s">
        <v>141</v>
      </c>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row>
    <row r="6" spans="1:35" ht="24.75" customHeight="1" x14ac:dyDescent="0.25">
      <c r="A6" s="200" t="s">
        <v>142</v>
      </c>
      <c r="B6" s="202" t="s">
        <v>143</v>
      </c>
      <c r="C6" s="204" t="s">
        <v>144</v>
      </c>
      <c r="D6" s="205"/>
      <c r="E6" s="205"/>
      <c r="F6" s="205"/>
      <c r="G6" s="206"/>
      <c r="H6" s="207" t="s">
        <v>589</v>
      </c>
      <c r="I6" s="209" t="s">
        <v>145</v>
      </c>
      <c r="J6" s="209" t="s">
        <v>146</v>
      </c>
      <c r="K6" s="202" t="s">
        <v>147</v>
      </c>
      <c r="L6" s="211" t="s">
        <v>148</v>
      </c>
      <c r="M6" s="211"/>
      <c r="N6" s="211"/>
      <c r="O6" s="211"/>
      <c r="P6" s="211"/>
      <c r="Q6" s="211"/>
      <c r="R6" s="211" t="s">
        <v>149</v>
      </c>
      <c r="S6" s="211"/>
      <c r="T6" s="221" t="s">
        <v>150</v>
      </c>
      <c r="U6" s="212" t="s">
        <v>423</v>
      </c>
      <c r="V6" s="213"/>
      <c r="W6" s="214"/>
      <c r="X6" s="212" t="s">
        <v>424</v>
      </c>
      <c r="Y6" s="213"/>
      <c r="Z6" s="214"/>
      <c r="AA6" s="212" t="s">
        <v>425</v>
      </c>
      <c r="AB6" s="213"/>
      <c r="AC6" s="214"/>
      <c r="AD6" s="212" t="s">
        <v>426</v>
      </c>
      <c r="AE6" s="213"/>
      <c r="AF6" s="214"/>
      <c r="AG6" s="212" t="s">
        <v>499</v>
      </c>
      <c r="AH6" s="213"/>
      <c r="AI6" s="214"/>
    </row>
    <row r="7" spans="1:35" ht="43.5" customHeight="1" x14ac:dyDescent="0.25">
      <c r="A7" s="201"/>
      <c r="B7" s="203"/>
      <c r="C7" s="165" t="s">
        <v>151</v>
      </c>
      <c r="D7" s="165" t="s">
        <v>152</v>
      </c>
      <c r="E7" s="165" t="s">
        <v>153</v>
      </c>
      <c r="F7" s="165" t="s">
        <v>154</v>
      </c>
      <c r="G7" s="166" t="s">
        <v>155</v>
      </c>
      <c r="H7" s="208"/>
      <c r="I7" s="210"/>
      <c r="J7" s="210"/>
      <c r="K7" s="203"/>
      <c r="L7" s="167" t="s">
        <v>260</v>
      </c>
      <c r="M7" s="167" t="s">
        <v>261</v>
      </c>
      <c r="N7" s="167" t="s">
        <v>262</v>
      </c>
      <c r="O7" s="167" t="s">
        <v>263</v>
      </c>
      <c r="P7" s="167" t="s">
        <v>427</v>
      </c>
      <c r="Q7" s="168" t="s">
        <v>156</v>
      </c>
      <c r="R7" s="169" t="s">
        <v>157</v>
      </c>
      <c r="S7" s="169" t="s">
        <v>158</v>
      </c>
      <c r="T7" s="222"/>
      <c r="U7" s="170" t="s">
        <v>382</v>
      </c>
      <c r="V7" s="171" t="s">
        <v>380</v>
      </c>
      <c r="W7" s="172" t="s">
        <v>381</v>
      </c>
      <c r="X7" s="170" t="s">
        <v>428</v>
      </c>
      <c r="Y7" s="171" t="s">
        <v>380</v>
      </c>
      <c r="Z7" s="172" t="s">
        <v>381</v>
      </c>
      <c r="AA7" s="170" t="s">
        <v>429</v>
      </c>
      <c r="AB7" s="171" t="s">
        <v>380</v>
      </c>
      <c r="AC7" s="172" t="s">
        <v>381</v>
      </c>
      <c r="AD7" s="170" t="s">
        <v>390</v>
      </c>
      <c r="AE7" s="171" t="s">
        <v>380</v>
      </c>
      <c r="AF7" s="172" t="s">
        <v>381</v>
      </c>
      <c r="AG7" s="170" t="s">
        <v>500</v>
      </c>
      <c r="AH7" s="171" t="s">
        <v>380</v>
      </c>
      <c r="AI7" s="172" t="s">
        <v>381</v>
      </c>
    </row>
    <row r="8" spans="1:35" ht="110.25" customHeight="1" x14ac:dyDescent="0.25">
      <c r="A8" s="215" t="s">
        <v>168</v>
      </c>
      <c r="B8" s="216" t="s">
        <v>159</v>
      </c>
      <c r="C8" s="217" t="s">
        <v>160</v>
      </c>
      <c r="D8" s="218"/>
      <c r="E8" s="218"/>
      <c r="F8" s="218"/>
      <c r="G8" s="218"/>
      <c r="H8" s="219">
        <v>1</v>
      </c>
      <c r="I8" s="220" t="s">
        <v>161</v>
      </c>
      <c r="J8" s="225" t="s">
        <v>162</v>
      </c>
      <c r="K8" s="218" t="s">
        <v>163</v>
      </c>
      <c r="L8" s="226">
        <v>1</v>
      </c>
      <c r="M8" s="226"/>
      <c r="N8" s="124">
        <v>0</v>
      </c>
      <c r="O8" s="122">
        <v>0</v>
      </c>
      <c r="P8" s="122" t="s">
        <v>164</v>
      </c>
      <c r="Q8" s="123">
        <f>+SUM(L8:O8)</f>
        <v>1</v>
      </c>
      <c r="R8" s="227">
        <v>44221</v>
      </c>
      <c r="S8" s="227">
        <v>44377</v>
      </c>
      <c r="T8" s="219" t="s">
        <v>265</v>
      </c>
      <c r="U8" s="118">
        <v>1</v>
      </c>
      <c r="V8" s="223" t="s">
        <v>430</v>
      </c>
      <c r="W8" s="223" t="s">
        <v>431</v>
      </c>
      <c r="X8" s="118">
        <v>1</v>
      </c>
      <c r="Y8" s="223" t="s">
        <v>430</v>
      </c>
      <c r="Z8" s="223" t="s">
        <v>431</v>
      </c>
      <c r="AA8" s="118">
        <v>1</v>
      </c>
      <c r="AB8" s="223" t="s">
        <v>432</v>
      </c>
      <c r="AC8" s="223" t="s">
        <v>433</v>
      </c>
      <c r="AD8" s="118">
        <v>1</v>
      </c>
      <c r="AE8" s="223" t="s">
        <v>432</v>
      </c>
      <c r="AF8" s="223" t="s">
        <v>433</v>
      </c>
      <c r="AG8" s="118">
        <v>1</v>
      </c>
      <c r="AH8" s="224" t="s">
        <v>584</v>
      </c>
      <c r="AI8" s="224" t="s">
        <v>431</v>
      </c>
    </row>
    <row r="9" spans="1:35" ht="50.25" customHeight="1" x14ac:dyDescent="0.25">
      <c r="A9" s="215"/>
      <c r="B9" s="216"/>
      <c r="C9" s="217"/>
      <c r="D9" s="218"/>
      <c r="E9" s="218"/>
      <c r="F9" s="218"/>
      <c r="G9" s="218"/>
      <c r="H9" s="219"/>
      <c r="I9" s="220"/>
      <c r="J9" s="225"/>
      <c r="K9" s="218"/>
      <c r="L9" s="117">
        <v>0.6</v>
      </c>
      <c r="M9" s="117">
        <v>1</v>
      </c>
      <c r="N9" s="117">
        <v>1</v>
      </c>
      <c r="O9" s="117">
        <v>1</v>
      </c>
      <c r="P9" s="117"/>
      <c r="Q9" s="117">
        <v>1</v>
      </c>
      <c r="R9" s="227"/>
      <c r="S9" s="227"/>
      <c r="T9" s="219"/>
      <c r="U9" s="117">
        <v>1</v>
      </c>
      <c r="V9" s="223"/>
      <c r="W9" s="223"/>
      <c r="X9" s="117">
        <v>1</v>
      </c>
      <c r="Y9" s="223"/>
      <c r="Z9" s="223"/>
      <c r="AA9" s="117">
        <v>1</v>
      </c>
      <c r="AB9" s="223"/>
      <c r="AC9" s="223"/>
      <c r="AD9" s="117">
        <v>1</v>
      </c>
      <c r="AE9" s="223"/>
      <c r="AF9" s="223"/>
      <c r="AG9" s="117">
        <v>1</v>
      </c>
      <c r="AH9" s="224"/>
      <c r="AI9" s="224"/>
    </row>
    <row r="10" spans="1:35" ht="60.75" customHeight="1" x14ac:dyDescent="0.25">
      <c r="A10" s="215"/>
      <c r="B10" s="216" t="s">
        <v>266</v>
      </c>
      <c r="C10" s="217" t="s">
        <v>160</v>
      </c>
      <c r="D10" s="218"/>
      <c r="E10" s="218"/>
      <c r="F10" s="218"/>
      <c r="G10" s="218"/>
      <c r="H10" s="228">
        <v>2</v>
      </c>
      <c r="I10" s="225" t="s">
        <v>267</v>
      </c>
      <c r="J10" s="225" t="s">
        <v>268</v>
      </c>
      <c r="K10" s="218" t="s">
        <v>165</v>
      </c>
      <c r="L10" s="226">
        <v>1</v>
      </c>
      <c r="M10" s="226"/>
      <c r="N10" s="122">
        <v>0</v>
      </c>
      <c r="O10" s="122">
        <v>0</v>
      </c>
      <c r="P10" s="122" t="s">
        <v>164</v>
      </c>
      <c r="Q10" s="123">
        <f>+SUM(L10:O10)</f>
        <v>1</v>
      </c>
      <c r="R10" s="227">
        <v>44221</v>
      </c>
      <c r="S10" s="227">
        <v>44286</v>
      </c>
      <c r="T10" s="219" t="s">
        <v>32</v>
      </c>
      <c r="U10" s="118">
        <v>1</v>
      </c>
      <c r="V10" s="223" t="s">
        <v>434</v>
      </c>
      <c r="W10" s="223" t="s">
        <v>435</v>
      </c>
      <c r="X10" s="118">
        <v>1</v>
      </c>
      <c r="Y10" s="223" t="s">
        <v>436</v>
      </c>
      <c r="Z10" s="223" t="s">
        <v>435</v>
      </c>
      <c r="AA10" s="118">
        <v>1</v>
      </c>
      <c r="AB10" s="223" t="s">
        <v>436</v>
      </c>
      <c r="AC10" s="223" t="s">
        <v>435</v>
      </c>
      <c r="AD10" s="118">
        <v>1</v>
      </c>
      <c r="AE10" s="223" t="s">
        <v>436</v>
      </c>
      <c r="AF10" s="223" t="s">
        <v>435</v>
      </c>
      <c r="AG10" s="118">
        <v>1</v>
      </c>
      <c r="AH10" s="223" t="s">
        <v>591</v>
      </c>
      <c r="AI10" s="223" t="s">
        <v>592</v>
      </c>
    </row>
    <row r="11" spans="1:35" ht="31.5" customHeight="1" x14ac:dyDescent="0.25">
      <c r="A11" s="215"/>
      <c r="B11" s="216"/>
      <c r="C11" s="217"/>
      <c r="D11" s="218"/>
      <c r="E11" s="218"/>
      <c r="F11" s="218"/>
      <c r="G11" s="218"/>
      <c r="H11" s="229"/>
      <c r="I11" s="225"/>
      <c r="J11" s="225"/>
      <c r="K11" s="218"/>
      <c r="L11" s="117">
        <v>0.6</v>
      </c>
      <c r="M11" s="117">
        <v>1</v>
      </c>
      <c r="N11" s="117">
        <v>1</v>
      </c>
      <c r="O11" s="117">
        <v>1</v>
      </c>
      <c r="P11" s="117"/>
      <c r="Q11" s="117">
        <v>1</v>
      </c>
      <c r="R11" s="227"/>
      <c r="S11" s="227"/>
      <c r="T11" s="219"/>
      <c r="U11" s="102">
        <v>1</v>
      </c>
      <c r="V11" s="223"/>
      <c r="W11" s="223"/>
      <c r="X11" s="102">
        <v>1</v>
      </c>
      <c r="Y11" s="223"/>
      <c r="Z11" s="223"/>
      <c r="AA11" s="102">
        <v>1</v>
      </c>
      <c r="AB11" s="223"/>
      <c r="AC11" s="223"/>
      <c r="AD11" s="102">
        <v>1</v>
      </c>
      <c r="AE11" s="223"/>
      <c r="AF11" s="223"/>
      <c r="AG11" s="102">
        <v>1</v>
      </c>
      <c r="AH11" s="223"/>
      <c r="AI11" s="223"/>
    </row>
    <row r="12" spans="1:35" ht="135" customHeight="1" x14ac:dyDescent="0.25">
      <c r="A12" s="215"/>
      <c r="B12" s="216"/>
      <c r="C12" s="217"/>
      <c r="D12" s="218"/>
      <c r="E12" s="218"/>
      <c r="F12" s="218"/>
      <c r="G12" s="218"/>
      <c r="H12" s="228">
        <v>3</v>
      </c>
      <c r="I12" s="225"/>
      <c r="J12" s="225"/>
      <c r="K12" s="218" t="s">
        <v>167</v>
      </c>
      <c r="L12" s="226">
        <v>1</v>
      </c>
      <c r="M12" s="226">
        <v>0</v>
      </c>
      <c r="N12" s="122">
        <v>0</v>
      </c>
      <c r="O12" s="122">
        <v>0</v>
      </c>
      <c r="P12" s="122" t="s">
        <v>164</v>
      </c>
      <c r="Q12" s="123">
        <v>1</v>
      </c>
      <c r="R12" s="227">
        <v>44221</v>
      </c>
      <c r="S12" s="227">
        <v>44286</v>
      </c>
      <c r="T12" s="219"/>
      <c r="U12" s="118">
        <v>1</v>
      </c>
      <c r="V12" s="223" t="s">
        <v>437</v>
      </c>
      <c r="W12" s="223" t="s">
        <v>438</v>
      </c>
      <c r="X12" s="118">
        <v>1</v>
      </c>
      <c r="Y12" s="223" t="s">
        <v>437</v>
      </c>
      <c r="Z12" s="223" t="s">
        <v>438</v>
      </c>
      <c r="AA12" s="118">
        <v>1</v>
      </c>
      <c r="AB12" s="223" t="s">
        <v>437</v>
      </c>
      <c r="AC12" s="223" t="s">
        <v>438</v>
      </c>
      <c r="AD12" s="118">
        <v>1</v>
      </c>
      <c r="AE12" s="223" t="s">
        <v>437</v>
      </c>
      <c r="AF12" s="223" t="s">
        <v>438</v>
      </c>
      <c r="AG12" s="118">
        <v>2</v>
      </c>
      <c r="AH12" s="223" t="s">
        <v>593</v>
      </c>
      <c r="AI12" s="223" t="s">
        <v>594</v>
      </c>
    </row>
    <row r="13" spans="1:35" ht="32.25" customHeight="1" x14ac:dyDescent="0.25">
      <c r="A13" s="215"/>
      <c r="B13" s="216"/>
      <c r="C13" s="217"/>
      <c r="D13" s="218"/>
      <c r="E13" s="218"/>
      <c r="F13" s="218"/>
      <c r="G13" s="218"/>
      <c r="H13" s="229"/>
      <c r="I13" s="225"/>
      <c r="J13" s="225"/>
      <c r="K13" s="218"/>
      <c r="L13" s="117">
        <v>0.5</v>
      </c>
      <c r="M13" s="117">
        <v>1</v>
      </c>
      <c r="N13" s="117">
        <v>1</v>
      </c>
      <c r="O13" s="117">
        <v>1</v>
      </c>
      <c r="P13" s="117"/>
      <c r="Q13" s="117">
        <v>1</v>
      </c>
      <c r="R13" s="227"/>
      <c r="S13" s="227"/>
      <c r="T13" s="219"/>
      <c r="U13" s="102">
        <v>1</v>
      </c>
      <c r="V13" s="223"/>
      <c r="W13" s="223"/>
      <c r="X13" s="102">
        <v>1</v>
      </c>
      <c r="Y13" s="223"/>
      <c r="Z13" s="223"/>
      <c r="AA13" s="102">
        <v>1</v>
      </c>
      <c r="AB13" s="223"/>
      <c r="AC13" s="223"/>
      <c r="AD13" s="102">
        <v>1</v>
      </c>
      <c r="AE13" s="223"/>
      <c r="AF13" s="223"/>
      <c r="AG13" s="102">
        <v>1</v>
      </c>
      <c r="AH13" s="223"/>
      <c r="AI13" s="223"/>
    </row>
    <row r="14" spans="1:35" ht="84" customHeight="1" x14ac:dyDescent="0.25">
      <c r="A14" s="215"/>
      <c r="B14" s="230" t="s">
        <v>269</v>
      </c>
      <c r="C14" s="218"/>
      <c r="D14" s="217" t="s">
        <v>160</v>
      </c>
      <c r="E14" s="217" t="s">
        <v>160</v>
      </c>
      <c r="F14" s="218"/>
      <c r="G14" s="218"/>
      <c r="H14" s="219">
        <v>4</v>
      </c>
      <c r="I14" s="220" t="s">
        <v>270</v>
      </c>
      <c r="J14" s="225" t="s">
        <v>271</v>
      </c>
      <c r="K14" s="218" t="s">
        <v>163</v>
      </c>
      <c r="L14" s="118">
        <v>1</v>
      </c>
      <c r="M14" s="122">
        <v>0</v>
      </c>
      <c r="N14" s="122">
        <v>0</v>
      </c>
      <c r="O14" s="122">
        <v>0</v>
      </c>
      <c r="P14" s="122" t="s">
        <v>164</v>
      </c>
      <c r="Q14" s="123">
        <f>+SUM(L14:O14)</f>
        <v>1</v>
      </c>
      <c r="R14" s="227">
        <v>44221</v>
      </c>
      <c r="S14" s="227">
        <v>44286</v>
      </c>
      <c r="T14" s="219" t="s">
        <v>169</v>
      </c>
      <c r="U14" s="118">
        <v>1</v>
      </c>
      <c r="V14" s="223" t="s">
        <v>439</v>
      </c>
      <c r="W14" s="223" t="s">
        <v>440</v>
      </c>
      <c r="X14" s="118">
        <v>1</v>
      </c>
      <c r="Y14" s="223" t="s">
        <v>439</v>
      </c>
      <c r="Z14" s="223" t="s">
        <v>440</v>
      </c>
      <c r="AA14" s="118">
        <v>1</v>
      </c>
      <c r="AB14" s="223" t="s">
        <v>439</v>
      </c>
      <c r="AC14" s="223" t="s">
        <v>440</v>
      </c>
      <c r="AD14" s="118">
        <v>1</v>
      </c>
      <c r="AE14" s="223" t="s">
        <v>439</v>
      </c>
      <c r="AF14" s="223" t="s">
        <v>440</v>
      </c>
      <c r="AG14" s="118">
        <v>1</v>
      </c>
      <c r="AH14" s="223" t="s">
        <v>439</v>
      </c>
      <c r="AI14" s="223" t="s">
        <v>605</v>
      </c>
    </row>
    <row r="15" spans="1:35" ht="46.5" customHeight="1" x14ac:dyDescent="0.25">
      <c r="A15" s="215"/>
      <c r="B15" s="230"/>
      <c r="C15" s="218"/>
      <c r="D15" s="217"/>
      <c r="E15" s="217"/>
      <c r="F15" s="218"/>
      <c r="G15" s="218"/>
      <c r="H15" s="219"/>
      <c r="I15" s="220"/>
      <c r="J15" s="225"/>
      <c r="K15" s="218"/>
      <c r="L15" s="117">
        <v>1</v>
      </c>
      <c r="M15" s="117">
        <v>1</v>
      </c>
      <c r="N15" s="117">
        <v>1</v>
      </c>
      <c r="O15" s="117">
        <v>1</v>
      </c>
      <c r="P15" s="117"/>
      <c r="Q15" s="117">
        <v>1</v>
      </c>
      <c r="R15" s="231"/>
      <c r="S15" s="231"/>
      <c r="T15" s="219"/>
      <c r="U15" s="102">
        <v>1</v>
      </c>
      <c r="V15" s="223"/>
      <c r="W15" s="223"/>
      <c r="X15" s="102">
        <v>1</v>
      </c>
      <c r="Y15" s="223"/>
      <c r="Z15" s="223"/>
      <c r="AA15" s="102">
        <v>1</v>
      </c>
      <c r="AB15" s="223"/>
      <c r="AC15" s="223"/>
      <c r="AD15" s="102">
        <v>1</v>
      </c>
      <c r="AE15" s="223"/>
      <c r="AF15" s="223"/>
      <c r="AG15" s="102">
        <v>1</v>
      </c>
      <c r="AH15" s="223"/>
      <c r="AI15" s="223"/>
    </row>
    <row r="16" spans="1:35" ht="143.25" customHeight="1" x14ac:dyDescent="0.25">
      <c r="A16" s="215"/>
      <c r="B16" s="216" t="s">
        <v>170</v>
      </c>
      <c r="C16" s="218"/>
      <c r="D16" s="218"/>
      <c r="E16" s="217" t="s">
        <v>160</v>
      </c>
      <c r="F16" s="217" t="s">
        <v>160</v>
      </c>
      <c r="G16" s="218"/>
      <c r="H16" s="218">
        <v>5</v>
      </c>
      <c r="I16" s="225" t="s">
        <v>272</v>
      </c>
      <c r="J16" s="225" t="s">
        <v>273</v>
      </c>
      <c r="K16" s="218" t="s">
        <v>274</v>
      </c>
      <c r="L16" s="121">
        <v>0.25</v>
      </c>
      <c r="M16" s="121">
        <v>0.5</v>
      </c>
      <c r="N16" s="121">
        <v>0.75</v>
      </c>
      <c r="O16" s="121">
        <v>1</v>
      </c>
      <c r="P16" s="122" t="s">
        <v>164</v>
      </c>
      <c r="Q16" s="123">
        <v>100</v>
      </c>
      <c r="R16" s="227">
        <v>44197</v>
      </c>
      <c r="S16" s="227">
        <v>44561</v>
      </c>
      <c r="T16" s="219" t="s">
        <v>172</v>
      </c>
      <c r="U16" s="121">
        <v>0.25</v>
      </c>
      <c r="V16" s="223" t="s">
        <v>441</v>
      </c>
      <c r="W16" s="223" t="s">
        <v>442</v>
      </c>
      <c r="X16" s="121">
        <v>0.5</v>
      </c>
      <c r="Y16" s="223" t="s">
        <v>443</v>
      </c>
      <c r="Z16" s="223" t="s">
        <v>388</v>
      </c>
      <c r="AA16" s="121">
        <f>8.33%*8</f>
        <v>0.66639999999999999</v>
      </c>
      <c r="AB16" s="223" t="s">
        <v>444</v>
      </c>
      <c r="AC16" s="223" t="s">
        <v>388</v>
      </c>
      <c r="AD16" s="121">
        <v>0.75</v>
      </c>
      <c r="AE16" s="223" t="s">
        <v>501</v>
      </c>
      <c r="AF16" s="223" t="s">
        <v>388</v>
      </c>
      <c r="AG16" s="121">
        <v>1</v>
      </c>
      <c r="AH16" s="223" t="s">
        <v>606</v>
      </c>
      <c r="AI16" s="223" t="s">
        <v>607</v>
      </c>
    </row>
    <row r="17" spans="1:35" ht="30.75" customHeight="1" x14ac:dyDescent="0.25">
      <c r="A17" s="215"/>
      <c r="B17" s="216"/>
      <c r="C17" s="218"/>
      <c r="D17" s="218"/>
      <c r="E17" s="217"/>
      <c r="F17" s="217"/>
      <c r="G17" s="218"/>
      <c r="H17" s="218"/>
      <c r="I17" s="225"/>
      <c r="J17" s="225"/>
      <c r="K17" s="218"/>
      <c r="L17" s="117">
        <v>0.25</v>
      </c>
      <c r="M17" s="117">
        <v>0.5</v>
      </c>
      <c r="N17" s="117">
        <v>0.75</v>
      </c>
      <c r="O17" s="117">
        <v>1</v>
      </c>
      <c r="P17" s="117"/>
      <c r="Q17" s="117">
        <v>1</v>
      </c>
      <c r="R17" s="227"/>
      <c r="S17" s="227"/>
      <c r="T17" s="219"/>
      <c r="U17" s="117">
        <v>0.25</v>
      </c>
      <c r="V17" s="223"/>
      <c r="W17" s="223"/>
      <c r="X17" s="117">
        <v>0.5</v>
      </c>
      <c r="Y17" s="223"/>
      <c r="Z17" s="223"/>
      <c r="AA17" s="117">
        <f>+AA16</f>
        <v>0.66639999999999999</v>
      </c>
      <c r="AB17" s="223"/>
      <c r="AC17" s="223"/>
      <c r="AD17" s="117">
        <f>+AD16</f>
        <v>0.75</v>
      </c>
      <c r="AE17" s="223"/>
      <c r="AF17" s="223"/>
      <c r="AG17" s="117">
        <v>1</v>
      </c>
      <c r="AH17" s="223"/>
      <c r="AI17" s="223"/>
    </row>
    <row r="18" spans="1:35" ht="71.25" customHeight="1" x14ac:dyDescent="0.25">
      <c r="A18" s="215"/>
      <c r="B18" s="216"/>
      <c r="C18" s="232"/>
      <c r="D18" s="226" t="s">
        <v>160</v>
      </c>
      <c r="E18" s="233" t="s">
        <v>160</v>
      </c>
      <c r="F18" s="233" t="s">
        <v>160</v>
      </c>
      <c r="G18" s="218"/>
      <c r="H18" s="218">
        <v>6</v>
      </c>
      <c r="I18" s="225" t="s">
        <v>275</v>
      </c>
      <c r="J18" s="225" t="s">
        <v>276</v>
      </c>
      <c r="K18" s="218" t="s">
        <v>445</v>
      </c>
      <c r="L18" s="121">
        <v>0.25</v>
      </c>
      <c r="M18" s="121">
        <v>0.5</v>
      </c>
      <c r="N18" s="121">
        <v>0.75</v>
      </c>
      <c r="O18" s="121">
        <v>1</v>
      </c>
      <c r="P18" s="122" t="s">
        <v>164</v>
      </c>
      <c r="Q18" s="117">
        <v>1</v>
      </c>
      <c r="R18" s="227">
        <v>44221</v>
      </c>
      <c r="S18" s="227">
        <v>44561</v>
      </c>
      <c r="T18" s="219" t="s">
        <v>172</v>
      </c>
      <c r="U18" s="121">
        <v>0.25</v>
      </c>
      <c r="V18" s="223" t="s">
        <v>446</v>
      </c>
      <c r="W18" s="223" t="s">
        <v>447</v>
      </c>
      <c r="X18" s="121">
        <v>0.5</v>
      </c>
      <c r="Y18" s="223" t="s">
        <v>448</v>
      </c>
      <c r="Z18" s="235" t="s">
        <v>389</v>
      </c>
      <c r="AA18" s="121">
        <f>8.33%*8</f>
        <v>0.66639999999999999</v>
      </c>
      <c r="AB18" s="223" t="s">
        <v>449</v>
      </c>
      <c r="AC18" s="235" t="s">
        <v>389</v>
      </c>
      <c r="AD18" s="121">
        <v>0.75</v>
      </c>
      <c r="AE18" s="223" t="s">
        <v>502</v>
      </c>
      <c r="AF18" s="235" t="s">
        <v>389</v>
      </c>
      <c r="AG18" s="121">
        <v>1</v>
      </c>
      <c r="AH18" s="223" t="s">
        <v>608</v>
      </c>
      <c r="AI18" s="235" t="s">
        <v>609</v>
      </c>
    </row>
    <row r="19" spans="1:35" ht="51.75" customHeight="1" x14ac:dyDescent="0.25">
      <c r="A19" s="215"/>
      <c r="B19" s="216"/>
      <c r="C19" s="232"/>
      <c r="D19" s="226"/>
      <c r="E19" s="233"/>
      <c r="F19" s="233"/>
      <c r="G19" s="218"/>
      <c r="H19" s="218"/>
      <c r="I19" s="225"/>
      <c r="J19" s="225"/>
      <c r="K19" s="218"/>
      <c r="L19" s="117">
        <v>0.25</v>
      </c>
      <c r="M19" s="117">
        <v>0.5</v>
      </c>
      <c r="N19" s="117">
        <v>0.75</v>
      </c>
      <c r="O19" s="117">
        <v>1</v>
      </c>
      <c r="P19" s="117"/>
      <c r="Q19" s="117">
        <v>1</v>
      </c>
      <c r="R19" s="227"/>
      <c r="S19" s="227"/>
      <c r="T19" s="219"/>
      <c r="U19" s="117">
        <v>0.25</v>
      </c>
      <c r="V19" s="223"/>
      <c r="W19" s="223"/>
      <c r="X19" s="117">
        <v>0.5</v>
      </c>
      <c r="Y19" s="223"/>
      <c r="Z19" s="223"/>
      <c r="AA19" s="117">
        <f>+AA18</f>
        <v>0.66639999999999999</v>
      </c>
      <c r="AB19" s="223"/>
      <c r="AC19" s="223"/>
      <c r="AD19" s="117">
        <f>+AD18</f>
        <v>0.75</v>
      </c>
      <c r="AE19" s="223"/>
      <c r="AF19" s="223"/>
      <c r="AG19" s="117">
        <v>1</v>
      </c>
      <c r="AH19" s="223"/>
      <c r="AI19" s="223"/>
    </row>
    <row r="20" spans="1:35" ht="120.75" customHeight="1" x14ac:dyDescent="0.25">
      <c r="A20" s="236" t="s">
        <v>173</v>
      </c>
      <c r="B20" s="237" t="s">
        <v>174</v>
      </c>
      <c r="C20" s="122"/>
      <c r="D20" s="120" t="s">
        <v>160</v>
      </c>
      <c r="E20" s="120" t="s">
        <v>160</v>
      </c>
      <c r="F20" s="122"/>
      <c r="G20" s="122"/>
      <c r="H20" s="156">
        <v>7</v>
      </c>
      <c r="I20" s="119" t="s">
        <v>175</v>
      </c>
      <c r="J20" s="119" t="s">
        <v>176</v>
      </c>
      <c r="K20" s="218" t="s">
        <v>171</v>
      </c>
      <c r="L20" s="234">
        <v>0.25</v>
      </c>
      <c r="M20" s="234">
        <v>0.5</v>
      </c>
      <c r="N20" s="234">
        <v>0.75</v>
      </c>
      <c r="O20" s="234">
        <v>1</v>
      </c>
      <c r="P20" s="241" t="s">
        <v>164</v>
      </c>
      <c r="Q20" s="242">
        <v>100</v>
      </c>
      <c r="R20" s="227">
        <v>44197</v>
      </c>
      <c r="S20" s="227">
        <v>44561</v>
      </c>
      <c r="T20" s="219" t="s">
        <v>172</v>
      </c>
      <c r="U20" s="234">
        <v>0.25</v>
      </c>
      <c r="V20" s="223" t="s">
        <v>503</v>
      </c>
      <c r="W20" s="223" t="s">
        <v>450</v>
      </c>
      <c r="X20" s="240">
        <v>0.5</v>
      </c>
      <c r="Y20" s="223" t="s">
        <v>451</v>
      </c>
      <c r="Z20" s="223" t="s">
        <v>452</v>
      </c>
      <c r="AA20" s="240">
        <v>0.5</v>
      </c>
      <c r="AB20" s="223" t="s">
        <v>453</v>
      </c>
      <c r="AC20" s="223" t="s">
        <v>454</v>
      </c>
      <c r="AD20" s="240">
        <v>0.75</v>
      </c>
      <c r="AE20" s="223" t="s">
        <v>504</v>
      </c>
      <c r="AF20" s="223" t="s">
        <v>454</v>
      </c>
      <c r="AG20" s="240">
        <v>1</v>
      </c>
      <c r="AH20" s="223" t="s">
        <v>610</v>
      </c>
      <c r="AI20" s="238" t="s">
        <v>611</v>
      </c>
    </row>
    <row r="21" spans="1:35" ht="78.75" customHeight="1" x14ac:dyDescent="0.25">
      <c r="A21" s="236"/>
      <c r="B21" s="237"/>
      <c r="C21" s="122"/>
      <c r="D21" s="122"/>
      <c r="E21" s="120" t="s">
        <v>160</v>
      </c>
      <c r="F21" s="122"/>
      <c r="G21" s="122"/>
      <c r="H21" s="156">
        <v>8</v>
      </c>
      <c r="I21" s="119" t="s">
        <v>177</v>
      </c>
      <c r="J21" s="119" t="s">
        <v>277</v>
      </c>
      <c r="K21" s="218"/>
      <c r="L21" s="234"/>
      <c r="M21" s="234"/>
      <c r="N21" s="234"/>
      <c r="O21" s="234"/>
      <c r="P21" s="241"/>
      <c r="Q21" s="242"/>
      <c r="R21" s="227"/>
      <c r="S21" s="227"/>
      <c r="T21" s="219"/>
      <c r="U21" s="234"/>
      <c r="V21" s="223"/>
      <c r="W21" s="223"/>
      <c r="X21" s="240"/>
      <c r="Y21" s="223"/>
      <c r="Z21" s="223"/>
      <c r="AA21" s="240"/>
      <c r="AB21" s="223"/>
      <c r="AC21" s="223"/>
      <c r="AD21" s="240"/>
      <c r="AE21" s="223"/>
      <c r="AF21" s="223"/>
      <c r="AG21" s="240"/>
      <c r="AH21" s="223"/>
      <c r="AI21" s="238"/>
    </row>
    <row r="22" spans="1:35" ht="72.75" customHeight="1" x14ac:dyDescent="0.25">
      <c r="A22" s="236"/>
      <c r="B22" s="237"/>
      <c r="C22" s="122"/>
      <c r="D22" s="122"/>
      <c r="E22" s="122"/>
      <c r="F22" s="120" t="s">
        <v>160</v>
      </c>
      <c r="G22" s="122"/>
      <c r="H22" s="156">
        <v>9</v>
      </c>
      <c r="I22" s="119" t="s">
        <v>178</v>
      </c>
      <c r="J22" s="119" t="s">
        <v>179</v>
      </c>
      <c r="K22" s="218"/>
      <c r="L22" s="234"/>
      <c r="M22" s="234"/>
      <c r="N22" s="234"/>
      <c r="O22" s="234"/>
      <c r="P22" s="241"/>
      <c r="Q22" s="242"/>
      <c r="R22" s="227"/>
      <c r="S22" s="227"/>
      <c r="T22" s="219"/>
      <c r="U22" s="234"/>
      <c r="V22" s="223"/>
      <c r="W22" s="223"/>
      <c r="X22" s="240"/>
      <c r="Y22" s="223"/>
      <c r="Z22" s="223"/>
      <c r="AA22" s="240"/>
      <c r="AB22" s="223"/>
      <c r="AC22" s="223"/>
      <c r="AD22" s="240"/>
      <c r="AE22" s="223"/>
      <c r="AF22" s="223"/>
      <c r="AG22" s="240"/>
      <c r="AH22" s="223"/>
      <c r="AI22" s="238"/>
    </row>
    <row r="23" spans="1:35" ht="42.75" customHeight="1" x14ac:dyDescent="0.25">
      <c r="A23" s="236"/>
      <c r="B23" s="237"/>
      <c r="C23" s="232"/>
      <c r="D23" s="232"/>
      <c r="E23" s="232"/>
      <c r="F23" s="232"/>
      <c r="G23" s="226" t="s">
        <v>160</v>
      </c>
      <c r="H23" s="218">
        <v>10</v>
      </c>
      <c r="I23" s="225" t="s">
        <v>180</v>
      </c>
      <c r="J23" s="239" t="s">
        <v>181</v>
      </c>
      <c r="K23" s="218"/>
      <c r="L23" s="234"/>
      <c r="M23" s="234"/>
      <c r="N23" s="234"/>
      <c r="O23" s="234"/>
      <c r="P23" s="241"/>
      <c r="Q23" s="242"/>
      <c r="R23" s="227"/>
      <c r="S23" s="227"/>
      <c r="T23" s="219"/>
      <c r="U23" s="234"/>
      <c r="V23" s="223"/>
      <c r="W23" s="223"/>
      <c r="X23" s="240"/>
      <c r="Y23" s="223"/>
      <c r="Z23" s="223"/>
      <c r="AA23" s="240"/>
      <c r="AB23" s="223"/>
      <c r="AC23" s="223"/>
      <c r="AD23" s="240"/>
      <c r="AE23" s="223"/>
      <c r="AF23" s="223"/>
      <c r="AG23" s="240"/>
      <c r="AH23" s="223"/>
      <c r="AI23" s="238"/>
    </row>
    <row r="24" spans="1:35" ht="37.5" customHeight="1" x14ac:dyDescent="0.25">
      <c r="A24" s="236"/>
      <c r="B24" s="237"/>
      <c r="C24" s="232"/>
      <c r="D24" s="232"/>
      <c r="E24" s="232"/>
      <c r="F24" s="232"/>
      <c r="G24" s="226"/>
      <c r="H24" s="218"/>
      <c r="I24" s="225"/>
      <c r="J24" s="239"/>
      <c r="K24" s="218"/>
      <c r="L24" s="117">
        <v>0.25</v>
      </c>
      <c r="M24" s="117">
        <v>0.5</v>
      </c>
      <c r="N24" s="117">
        <v>0.75</v>
      </c>
      <c r="O24" s="117">
        <v>1</v>
      </c>
      <c r="P24" s="117"/>
      <c r="Q24" s="117">
        <v>1</v>
      </c>
      <c r="R24" s="227"/>
      <c r="S24" s="227"/>
      <c r="T24" s="219"/>
      <c r="U24" s="117">
        <v>0.25</v>
      </c>
      <c r="V24" s="223"/>
      <c r="W24" s="223"/>
      <c r="X24" s="117">
        <v>0.5</v>
      </c>
      <c r="Y24" s="223"/>
      <c r="Z24" s="223"/>
      <c r="AA24" s="117">
        <v>0.5</v>
      </c>
      <c r="AB24" s="223"/>
      <c r="AC24" s="223"/>
      <c r="AD24" s="117">
        <f>+AD20</f>
        <v>0.75</v>
      </c>
      <c r="AE24" s="223"/>
      <c r="AF24" s="223"/>
      <c r="AG24" s="117">
        <v>1</v>
      </c>
      <c r="AH24" s="223"/>
      <c r="AI24" s="238"/>
    </row>
    <row r="25" spans="1:35" ht="67.5" customHeight="1" x14ac:dyDescent="0.25">
      <c r="A25" s="236"/>
      <c r="B25" s="230" t="s">
        <v>278</v>
      </c>
      <c r="C25" s="232"/>
      <c r="D25" s="233" t="s">
        <v>160</v>
      </c>
      <c r="E25" s="233" t="s">
        <v>160</v>
      </c>
      <c r="F25" s="233" t="s">
        <v>160</v>
      </c>
      <c r="G25" s="218"/>
      <c r="H25" s="219">
        <v>11</v>
      </c>
      <c r="I25" s="220" t="s">
        <v>612</v>
      </c>
      <c r="J25" s="225" t="s">
        <v>505</v>
      </c>
      <c r="K25" s="218" t="s">
        <v>279</v>
      </c>
      <c r="L25" s="121">
        <v>0.25</v>
      </c>
      <c r="M25" s="121">
        <v>0.5</v>
      </c>
      <c r="N25" s="121">
        <v>0.75</v>
      </c>
      <c r="O25" s="121">
        <v>1</v>
      </c>
      <c r="P25" s="122" t="s">
        <v>164</v>
      </c>
      <c r="Q25" s="117">
        <v>1</v>
      </c>
      <c r="R25" s="227">
        <v>44221</v>
      </c>
      <c r="S25" s="227">
        <v>44561</v>
      </c>
      <c r="T25" s="219" t="s">
        <v>172</v>
      </c>
      <c r="U25" s="121">
        <v>0.25</v>
      </c>
      <c r="V25" s="223" t="s">
        <v>455</v>
      </c>
      <c r="W25" s="223" t="s">
        <v>456</v>
      </c>
      <c r="X25" s="121">
        <v>0.5</v>
      </c>
      <c r="Y25" s="223" t="s">
        <v>506</v>
      </c>
      <c r="Z25" s="223" t="s">
        <v>457</v>
      </c>
      <c r="AA25" s="121">
        <v>0.5</v>
      </c>
      <c r="AB25" s="223" t="s">
        <v>507</v>
      </c>
      <c r="AC25" s="223" t="s">
        <v>457</v>
      </c>
      <c r="AD25" s="121">
        <v>0.6</v>
      </c>
      <c r="AE25" s="223" t="s">
        <v>508</v>
      </c>
      <c r="AF25" s="223" t="s">
        <v>457</v>
      </c>
      <c r="AG25" s="121">
        <v>1</v>
      </c>
      <c r="AH25" s="223" t="s">
        <v>613</v>
      </c>
      <c r="AI25" s="235" t="s">
        <v>614</v>
      </c>
    </row>
    <row r="26" spans="1:35" ht="51.75" customHeight="1" x14ac:dyDescent="0.25">
      <c r="A26" s="236"/>
      <c r="B26" s="230"/>
      <c r="C26" s="232"/>
      <c r="D26" s="233"/>
      <c r="E26" s="233"/>
      <c r="F26" s="233"/>
      <c r="G26" s="218"/>
      <c r="H26" s="219"/>
      <c r="I26" s="220"/>
      <c r="J26" s="225"/>
      <c r="K26" s="218"/>
      <c r="L26" s="117">
        <v>0.25</v>
      </c>
      <c r="M26" s="117">
        <v>0.5</v>
      </c>
      <c r="N26" s="117">
        <v>0.75</v>
      </c>
      <c r="O26" s="117">
        <v>1</v>
      </c>
      <c r="P26" s="117"/>
      <c r="Q26" s="117">
        <v>1</v>
      </c>
      <c r="R26" s="227"/>
      <c r="S26" s="227"/>
      <c r="T26" s="219"/>
      <c r="U26" s="117">
        <v>0.25</v>
      </c>
      <c r="V26" s="223"/>
      <c r="W26" s="223"/>
      <c r="X26" s="117">
        <v>0.5</v>
      </c>
      <c r="Y26" s="223"/>
      <c r="Z26" s="223"/>
      <c r="AA26" s="117">
        <v>0.5</v>
      </c>
      <c r="AB26" s="223"/>
      <c r="AC26" s="223"/>
      <c r="AD26" s="117">
        <f>+AD25</f>
        <v>0.6</v>
      </c>
      <c r="AE26" s="223"/>
      <c r="AF26" s="223"/>
      <c r="AG26" s="117">
        <v>1</v>
      </c>
      <c r="AH26" s="223"/>
      <c r="AI26" s="223"/>
    </row>
    <row r="27" spans="1:35" ht="94.5" customHeight="1" x14ac:dyDescent="0.25">
      <c r="A27" s="236"/>
      <c r="B27" s="243" t="s">
        <v>509</v>
      </c>
      <c r="C27" s="232"/>
      <c r="D27" s="244" t="s">
        <v>160</v>
      </c>
      <c r="E27" s="244" t="s">
        <v>160</v>
      </c>
      <c r="F27" s="244" t="s">
        <v>160</v>
      </c>
      <c r="G27" s="218"/>
      <c r="H27" s="245">
        <v>12</v>
      </c>
      <c r="I27" s="246" t="s">
        <v>510</v>
      </c>
      <c r="J27" s="220" t="s">
        <v>511</v>
      </c>
      <c r="K27" s="219" t="s">
        <v>512</v>
      </c>
      <c r="L27" s="121">
        <v>0.25</v>
      </c>
      <c r="M27" s="121">
        <v>0.5</v>
      </c>
      <c r="N27" s="121">
        <v>0.75</v>
      </c>
      <c r="O27" s="121">
        <v>1</v>
      </c>
      <c r="P27" s="103"/>
      <c r="Q27" s="103">
        <v>1</v>
      </c>
      <c r="R27" s="227">
        <v>44221</v>
      </c>
      <c r="S27" s="227">
        <v>44561</v>
      </c>
      <c r="T27" s="245" t="s">
        <v>169</v>
      </c>
      <c r="U27" s="121">
        <v>0.25</v>
      </c>
      <c r="V27" s="223" t="s">
        <v>458</v>
      </c>
      <c r="W27" s="247" t="s">
        <v>459</v>
      </c>
      <c r="X27" s="121">
        <v>0.25</v>
      </c>
      <c r="Y27" s="223" t="s">
        <v>460</v>
      </c>
      <c r="Z27" s="247"/>
      <c r="AA27" s="121">
        <v>0.25</v>
      </c>
      <c r="AB27" s="223" t="s">
        <v>460</v>
      </c>
      <c r="AC27" s="247"/>
      <c r="AD27" s="125">
        <v>0.25</v>
      </c>
      <c r="AE27" s="223" t="s">
        <v>460</v>
      </c>
      <c r="AF27" s="247"/>
      <c r="AG27" s="157">
        <v>1</v>
      </c>
      <c r="AH27" s="223" t="s">
        <v>615</v>
      </c>
      <c r="AI27" s="223" t="s">
        <v>616</v>
      </c>
    </row>
    <row r="28" spans="1:35" ht="55.5" customHeight="1" x14ac:dyDescent="0.25">
      <c r="A28" s="236"/>
      <c r="B28" s="243"/>
      <c r="C28" s="232"/>
      <c r="D28" s="244"/>
      <c r="E28" s="244"/>
      <c r="F28" s="244"/>
      <c r="G28" s="218"/>
      <c r="H28" s="245"/>
      <c r="I28" s="246"/>
      <c r="J28" s="220"/>
      <c r="K28" s="219"/>
      <c r="L28" s="117">
        <v>0.25</v>
      </c>
      <c r="M28" s="117">
        <v>0.5</v>
      </c>
      <c r="N28" s="117">
        <v>0.75</v>
      </c>
      <c r="O28" s="117">
        <v>1</v>
      </c>
      <c r="P28" s="117"/>
      <c r="Q28" s="117">
        <v>1</v>
      </c>
      <c r="R28" s="227"/>
      <c r="S28" s="227"/>
      <c r="T28" s="245"/>
      <c r="U28" s="117">
        <v>0.25</v>
      </c>
      <c r="V28" s="223"/>
      <c r="W28" s="247"/>
      <c r="X28" s="117">
        <v>0.25</v>
      </c>
      <c r="Y28" s="223"/>
      <c r="Z28" s="247"/>
      <c r="AA28" s="117">
        <v>0.25</v>
      </c>
      <c r="AB28" s="223"/>
      <c r="AC28" s="247"/>
      <c r="AD28" s="117">
        <v>0.25</v>
      </c>
      <c r="AE28" s="223"/>
      <c r="AF28" s="247"/>
      <c r="AG28" s="117">
        <v>1</v>
      </c>
      <c r="AH28" s="223"/>
      <c r="AI28" s="247"/>
    </row>
    <row r="29" spans="1:35" ht="63.75" customHeight="1" x14ac:dyDescent="0.25">
      <c r="A29" s="236"/>
      <c r="B29" s="237" t="s">
        <v>182</v>
      </c>
      <c r="C29" s="232"/>
      <c r="D29" s="232"/>
      <c r="E29" s="232"/>
      <c r="F29" s="232"/>
      <c r="G29" s="226" t="s">
        <v>160</v>
      </c>
      <c r="H29" s="218">
        <v>13</v>
      </c>
      <c r="I29" s="225" t="s">
        <v>183</v>
      </c>
      <c r="J29" s="239" t="s">
        <v>184</v>
      </c>
      <c r="K29" s="218" t="s">
        <v>185</v>
      </c>
      <c r="L29" s="122">
        <v>0</v>
      </c>
      <c r="M29" s="122">
        <v>0</v>
      </c>
      <c r="N29" s="158">
        <v>0</v>
      </c>
      <c r="O29" s="159">
        <v>1</v>
      </c>
      <c r="P29" s="122" t="s">
        <v>164</v>
      </c>
      <c r="Q29" s="123">
        <f>+SUM(L29:O29)</f>
        <v>1</v>
      </c>
      <c r="R29" s="249">
        <v>44470</v>
      </c>
      <c r="S29" s="249">
        <v>44561</v>
      </c>
      <c r="T29" s="245" t="s">
        <v>169</v>
      </c>
      <c r="U29" s="122">
        <v>0</v>
      </c>
      <c r="V29" s="224" t="s">
        <v>461</v>
      </c>
      <c r="W29" s="247"/>
      <c r="X29" s="122">
        <v>0</v>
      </c>
      <c r="Y29" s="224" t="s">
        <v>462</v>
      </c>
      <c r="Z29" s="247"/>
      <c r="AA29" s="122">
        <v>0</v>
      </c>
      <c r="AB29" s="224" t="s">
        <v>462</v>
      </c>
      <c r="AC29" s="247"/>
      <c r="AD29" s="122">
        <v>0</v>
      </c>
      <c r="AE29" s="224" t="s">
        <v>462</v>
      </c>
      <c r="AF29" s="247"/>
      <c r="AG29" s="120">
        <v>1</v>
      </c>
      <c r="AH29" s="223" t="s">
        <v>617</v>
      </c>
      <c r="AI29" s="223" t="s">
        <v>618</v>
      </c>
    </row>
    <row r="30" spans="1:35" ht="27" customHeight="1" x14ac:dyDescent="0.25">
      <c r="A30" s="236"/>
      <c r="B30" s="237"/>
      <c r="C30" s="232"/>
      <c r="D30" s="232"/>
      <c r="E30" s="232"/>
      <c r="F30" s="232"/>
      <c r="G30" s="226"/>
      <c r="H30" s="218"/>
      <c r="I30" s="225"/>
      <c r="J30" s="239"/>
      <c r="K30" s="218"/>
      <c r="L30" s="117">
        <v>0</v>
      </c>
      <c r="M30" s="117">
        <v>0</v>
      </c>
      <c r="N30" s="117">
        <v>0</v>
      </c>
      <c r="O30" s="117">
        <v>1</v>
      </c>
      <c r="P30" s="117"/>
      <c r="Q30" s="117">
        <v>1</v>
      </c>
      <c r="R30" s="250"/>
      <c r="S30" s="250"/>
      <c r="T30" s="245"/>
      <c r="U30" s="117">
        <v>0</v>
      </c>
      <c r="V30" s="224"/>
      <c r="W30" s="247"/>
      <c r="X30" s="117">
        <v>0</v>
      </c>
      <c r="Y30" s="224"/>
      <c r="Z30" s="247"/>
      <c r="AA30" s="117">
        <v>0</v>
      </c>
      <c r="AB30" s="224"/>
      <c r="AC30" s="247"/>
      <c r="AD30" s="117">
        <v>0</v>
      </c>
      <c r="AE30" s="224"/>
      <c r="AF30" s="247"/>
      <c r="AG30" s="117">
        <v>1</v>
      </c>
      <c r="AH30" s="223"/>
      <c r="AI30" s="223"/>
    </row>
    <row r="31" spans="1:35" ht="87.75" customHeight="1" x14ac:dyDescent="0.25">
      <c r="A31" s="248" t="s">
        <v>186</v>
      </c>
      <c r="B31" s="216" t="s">
        <v>280</v>
      </c>
      <c r="C31" s="232"/>
      <c r="D31" s="218"/>
      <c r="E31" s="217" t="s">
        <v>160</v>
      </c>
      <c r="F31" s="217" t="s">
        <v>160</v>
      </c>
      <c r="G31" s="218"/>
      <c r="H31" s="218">
        <v>14</v>
      </c>
      <c r="I31" s="225" t="s">
        <v>281</v>
      </c>
      <c r="J31" s="225" t="s">
        <v>282</v>
      </c>
      <c r="K31" s="218" t="s">
        <v>283</v>
      </c>
      <c r="L31" s="122">
        <v>0</v>
      </c>
      <c r="M31" s="226">
        <v>1</v>
      </c>
      <c r="N31" s="226"/>
      <c r="O31" s="226"/>
      <c r="P31" s="122" t="s">
        <v>164</v>
      </c>
      <c r="Q31" s="123">
        <f>+SUM(L31:O31)</f>
        <v>1</v>
      </c>
      <c r="R31" s="227">
        <v>44287</v>
      </c>
      <c r="S31" s="227">
        <v>44469</v>
      </c>
      <c r="T31" s="219" t="s">
        <v>169</v>
      </c>
      <c r="U31" s="122">
        <v>0</v>
      </c>
      <c r="V31" s="224" t="s">
        <v>461</v>
      </c>
      <c r="W31" s="247"/>
      <c r="X31" s="104">
        <v>0.3</v>
      </c>
      <c r="Y31" s="224" t="s">
        <v>463</v>
      </c>
      <c r="Z31" s="223" t="s">
        <v>464</v>
      </c>
      <c r="AA31" s="104">
        <v>0.3</v>
      </c>
      <c r="AB31" s="224" t="s">
        <v>465</v>
      </c>
      <c r="AC31" s="223" t="s">
        <v>464</v>
      </c>
      <c r="AD31" s="104">
        <v>0.5</v>
      </c>
      <c r="AE31" s="224" t="s">
        <v>465</v>
      </c>
      <c r="AF31" s="223" t="s">
        <v>464</v>
      </c>
      <c r="AG31" s="160">
        <v>1</v>
      </c>
      <c r="AH31" s="223" t="s">
        <v>619</v>
      </c>
      <c r="AI31" s="223" t="s">
        <v>620</v>
      </c>
    </row>
    <row r="32" spans="1:35" ht="39.75" customHeight="1" x14ac:dyDescent="0.25">
      <c r="A32" s="248"/>
      <c r="B32" s="216"/>
      <c r="C32" s="232"/>
      <c r="D32" s="218"/>
      <c r="E32" s="217"/>
      <c r="F32" s="217"/>
      <c r="G32" s="218"/>
      <c r="H32" s="218"/>
      <c r="I32" s="225"/>
      <c r="J32" s="225"/>
      <c r="K32" s="218"/>
      <c r="L32" s="117">
        <v>0</v>
      </c>
      <c r="M32" s="117">
        <v>0.3</v>
      </c>
      <c r="N32" s="117">
        <v>0.6</v>
      </c>
      <c r="O32" s="117">
        <v>1</v>
      </c>
      <c r="P32" s="117"/>
      <c r="Q32" s="117">
        <v>1</v>
      </c>
      <c r="R32" s="231"/>
      <c r="S32" s="231"/>
      <c r="T32" s="219"/>
      <c r="U32" s="117">
        <v>0</v>
      </c>
      <c r="V32" s="224"/>
      <c r="W32" s="247"/>
      <c r="X32" s="117">
        <v>0.3</v>
      </c>
      <c r="Y32" s="224"/>
      <c r="Z32" s="247"/>
      <c r="AA32" s="117">
        <v>0.3</v>
      </c>
      <c r="AB32" s="224"/>
      <c r="AC32" s="247"/>
      <c r="AD32" s="117">
        <v>0.5</v>
      </c>
      <c r="AE32" s="224"/>
      <c r="AF32" s="247"/>
      <c r="AG32" s="117">
        <v>1</v>
      </c>
      <c r="AH32" s="223"/>
      <c r="AI32" s="247"/>
    </row>
    <row r="33" spans="1:35" ht="54.75" customHeight="1" x14ac:dyDescent="0.25">
      <c r="A33" s="248"/>
      <c r="B33" s="216" t="s">
        <v>187</v>
      </c>
      <c r="C33" s="232"/>
      <c r="D33" s="232"/>
      <c r="E33" s="232"/>
      <c r="F33" s="232"/>
      <c r="G33" s="226" t="s">
        <v>160</v>
      </c>
      <c r="H33" s="218">
        <v>15</v>
      </c>
      <c r="I33" s="225" t="s">
        <v>188</v>
      </c>
      <c r="J33" s="225" t="s">
        <v>189</v>
      </c>
      <c r="K33" s="218" t="s">
        <v>163</v>
      </c>
      <c r="L33" s="122">
        <v>0</v>
      </c>
      <c r="M33" s="122">
        <v>0</v>
      </c>
      <c r="N33" s="122">
        <v>0</v>
      </c>
      <c r="O33" s="226">
        <v>1</v>
      </c>
      <c r="P33" s="226"/>
      <c r="Q33" s="123">
        <f>+SUM(L33:O33)</f>
        <v>1</v>
      </c>
      <c r="R33" s="227">
        <v>44470</v>
      </c>
      <c r="S33" s="227">
        <v>44576</v>
      </c>
      <c r="T33" s="219" t="s">
        <v>32</v>
      </c>
      <c r="U33" s="122">
        <v>0</v>
      </c>
      <c r="V33" s="224" t="s">
        <v>461</v>
      </c>
      <c r="W33" s="247"/>
      <c r="X33" s="122">
        <v>0</v>
      </c>
      <c r="Y33" s="224" t="s">
        <v>462</v>
      </c>
      <c r="Z33" s="247"/>
      <c r="AA33" s="122">
        <v>0</v>
      </c>
      <c r="AB33" s="224" t="s">
        <v>462</v>
      </c>
      <c r="AC33" s="247"/>
      <c r="AD33" s="122">
        <v>0</v>
      </c>
      <c r="AE33" s="224" t="s">
        <v>462</v>
      </c>
      <c r="AF33" s="247"/>
      <c r="AG33" s="120">
        <v>1</v>
      </c>
      <c r="AH33" s="223" t="s">
        <v>621</v>
      </c>
      <c r="AI33" s="238" t="s">
        <v>602</v>
      </c>
    </row>
    <row r="34" spans="1:35" ht="34.5" customHeight="1" x14ac:dyDescent="0.25">
      <c r="A34" s="248"/>
      <c r="B34" s="216"/>
      <c r="C34" s="232"/>
      <c r="D34" s="232"/>
      <c r="E34" s="232"/>
      <c r="F34" s="232"/>
      <c r="G34" s="226"/>
      <c r="H34" s="218"/>
      <c r="I34" s="225"/>
      <c r="J34" s="225"/>
      <c r="K34" s="218"/>
      <c r="L34" s="117">
        <v>0</v>
      </c>
      <c r="M34" s="117">
        <v>0</v>
      </c>
      <c r="N34" s="117">
        <v>0</v>
      </c>
      <c r="O34" s="251">
        <v>1</v>
      </c>
      <c r="P34" s="251"/>
      <c r="Q34" s="117">
        <v>1</v>
      </c>
      <c r="R34" s="227"/>
      <c r="S34" s="227"/>
      <c r="T34" s="219"/>
      <c r="U34" s="117">
        <v>0</v>
      </c>
      <c r="V34" s="224"/>
      <c r="W34" s="247"/>
      <c r="X34" s="117">
        <v>0</v>
      </c>
      <c r="Y34" s="224"/>
      <c r="Z34" s="247"/>
      <c r="AA34" s="117">
        <v>0</v>
      </c>
      <c r="AB34" s="224"/>
      <c r="AC34" s="247"/>
      <c r="AD34" s="117">
        <v>0</v>
      </c>
      <c r="AE34" s="224"/>
      <c r="AF34" s="247"/>
      <c r="AG34" s="117">
        <v>1</v>
      </c>
      <c r="AH34" s="223"/>
      <c r="AI34" s="238"/>
    </row>
    <row r="35" spans="1:35" ht="63" customHeight="1" x14ac:dyDescent="0.25">
      <c r="A35" s="248"/>
      <c r="B35" s="216" t="s">
        <v>284</v>
      </c>
      <c r="C35" s="232"/>
      <c r="D35" s="232"/>
      <c r="E35" s="232"/>
      <c r="F35" s="232"/>
      <c r="G35" s="226" t="s">
        <v>160</v>
      </c>
      <c r="H35" s="218">
        <v>16</v>
      </c>
      <c r="I35" s="225" t="s">
        <v>285</v>
      </c>
      <c r="J35" s="225" t="s">
        <v>286</v>
      </c>
      <c r="K35" s="218" t="s">
        <v>163</v>
      </c>
      <c r="L35" s="122">
        <v>0</v>
      </c>
      <c r="M35" s="122">
        <v>0</v>
      </c>
      <c r="N35" s="105">
        <v>1</v>
      </c>
      <c r="O35" s="122"/>
      <c r="P35" s="122" t="s">
        <v>287</v>
      </c>
      <c r="Q35" s="123">
        <v>1</v>
      </c>
      <c r="R35" s="227">
        <v>44378</v>
      </c>
      <c r="S35" s="227">
        <v>44438</v>
      </c>
      <c r="T35" s="252" t="s">
        <v>169</v>
      </c>
      <c r="U35" s="122">
        <v>0</v>
      </c>
      <c r="V35" s="224" t="s">
        <v>461</v>
      </c>
      <c r="W35" s="247"/>
      <c r="X35" s="122">
        <v>0</v>
      </c>
      <c r="Y35" s="224" t="s">
        <v>462</v>
      </c>
      <c r="Z35" s="247"/>
      <c r="AA35" s="120">
        <v>1</v>
      </c>
      <c r="AB35" s="224" t="s">
        <v>466</v>
      </c>
      <c r="AC35" s="235" t="s">
        <v>467</v>
      </c>
      <c r="AD35" s="120">
        <v>1</v>
      </c>
      <c r="AE35" s="224" t="s">
        <v>466</v>
      </c>
      <c r="AF35" s="235" t="s">
        <v>467</v>
      </c>
      <c r="AG35" s="120">
        <v>1</v>
      </c>
      <c r="AH35" s="223" t="s">
        <v>622</v>
      </c>
      <c r="AI35" s="235" t="s">
        <v>623</v>
      </c>
    </row>
    <row r="36" spans="1:35" ht="34.5" customHeight="1" x14ac:dyDescent="0.25">
      <c r="A36" s="248"/>
      <c r="B36" s="216"/>
      <c r="C36" s="232"/>
      <c r="D36" s="232"/>
      <c r="E36" s="232"/>
      <c r="F36" s="232"/>
      <c r="G36" s="226"/>
      <c r="H36" s="218"/>
      <c r="I36" s="225"/>
      <c r="J36" s="225"/>
      <c r="K36" s="218"/>
      <c r="L36" s="117">
        <v>0</v>
      </c>
      <c r="M36" s="117">
        <v>0</v>
      </c>
      <c r="N36" s="117">
        <v>1</v>
      </c>
      <c r="O36" s="117">
        <v>1</v>
      </c>
      <c r="P36" s="117"/>
      <c r="Q36" s="117">
        <v>1</v>
      </c>
      <c r="R36" s="227"/>
      <c r="S36" s="227"/>
      <c r="T36" s="252"/>
      <c r="U36" s="117">
        <v>0</v>
      </c>
      <c r="V36" s="224"/>
      <c r="W36" s="247"/>
      <c r="X36" s="117">
        <v>0</v>
      </c>
      <c r="Y36" s="224"/>
      <c r="Z36" s="247"/>
      <c r="AA36" s="117">
        <v>1</v>
      </c>
      <c r="AB36" s="224"/>
      <c r="AC36" s="223"/>
      <c r="AD36" s="117">
        <v>1</v>
      </c>
      <c r="AE36" s="224"/>
      <c r="AF36" s="223"/>
      <c r="AG36" s="117">
        <v>1</v>
      </c>
      <c r="AH36" s="223"/>
      <c r="AI36" s="223"/>
    </row>
    <row r="37" spans="1:35" ht="34.5" customHeight="1" x14ac:dyDescent="0.25">
      <c r="A37" s="248"/>
      <c r="B37" s="216" t="s">
        <v>288</v>
      </c>
      <c r="C37" s="232"/>
      <c r="D37" s="232"/>
      <c r="E37" s="232"/>
      <c r="F37" s="232"/>
      <c r="G37" s="226" t="s">
        <v>160</v>
      </c>
      <c r="H37" s="218">
        <v>17</v>
      </c>
      <c r="I37" s="225" t="s">
        <v>289</v>
      </c>
      <c r="J37" s="225" t="s">
        <v>468</v>
      </c>
      <c r="K37" s="218" t="s">
        <v>163</v>
      </c>
      <c r="L37" s="122">
        <v>0</v>
      </c>
      <c r="M37" s="122">
        <v>0</v>
      </c>
      <c r="N37" s="122">
        <v>0</v>
      </c>
      <c r="O37" s="226">
        <v>1</v>
      </c>
      <c r="P37" s="226"/>
      <c r="Q37" s="123">
        <v>1</v>
      </c>
      <c r="R37" s="227">
        <v>44531</v>
      </c>
      <c r="S37" s="227">
        <v>44592</v>
      </c>
      <c r="T37" s="252" t="s">
        <v>169</v>
      </c>
      <c r="U37" s="122">
        <v>0</v>
      </c>
      <c r="V37" s="224" t="s">
        <v>461</v>
      </c>
      <c r="W37" s="247"/>
      <c r="X37" s="122">
        <v>0</v>
      </c>
      <c r="Y37" s="224" t="s">
        <v>462</v>
      </c>
      <c r="Z37" s="247"/>
      <c r="AA37" s="122">
        <v>0</v>
      </c>
      <c r="AB37" s="224" t="s">
        <v>462</v>
      </c>
      <c r="AC37" s="247"/>
      <c r="AD37" s="122">
        <v>0</v>
      </c>
      <c r="AE37" s="224" t="s">
        <v>462</v>
      </c>
      <c r="AF37" s="247"/>
      <c r="AG37" s="120">
        <v>1</v>
      </c>
      <c r="AH37" s="223" t="s">
        <v>624</v>
      </c>
      <c r="AI37" s="223" t="s">
        <v>625</v>
      </c>
    </row>
    <row r="38" spans="1:35" ht="34.5" customHeight="1" x14ac:dyDescent="0.25">
      <c r="A38" s="248"/>
      <c r="B38" s="216"/>
      <c r="C38" s="232"/>
      <c r="D38" s="232"/>
      <c r="E38" s="232"/>
      <c r="F38" s="232"/>
      <c r="G38" s="226"/>
      <c r="H38" s="218"/>
      <c r="I38" s="225"/>
      <c r="J38" s="225"/>
      <c r="K38" s="218"/>
      <c r="L38" s="117">
        <v>0</v>
      </c>
      <c r="M38" s="117">
        <v>0</v>
      </c>
      <c r="N38" s="117">
        <v>0</v>
      </c>
      <c r="O38" s="251">
        <v>1</v>
      </c>
      <c r="P38" s="251"/>
      <c r="Q38" s="117">
        <v>1</v>
      </c>
      <c r="R38" s="227"/>
      <c r="S38" s="227"/>
      <c r="T38" s="252"/>
      <c r="U38" s="117">
        <v>0</v>
      </c>
      <c r="V38" s="224"/>
      <c r="W38" s="247"/>
      <c r="X38" s="117">
        <v>0</v>
      </c>
      <c r="Y38" s="224"/>
      <c r="Z38" s="247"/>
      <c r="AA38" s="117">
        <v>0</v>
      </c>
      <c r="AB38" s="224"/>
      <c r="AC38" s="247"/>
      <c r="AD38" s="117">
        <v>0</v>
      </c>
      <c r="AE38" s="224"/>
      <c r="AF38" s="247"/>
      <c r="AG38" s="117">
        <v>1</v>
      </c>
      <c r="AH38" s="223"/>
      <c r="AI38" s="247"/>
    </row>
    <row r="39" spans="1:35" ht="54" customHeight="1" x14ac:dyDescent="0.25">
      <c r="A39" s="248"/>
      <c r="B39" s="216" t="s">
        <v>190</v>
      </c>
      <c r="C39" s="232"/>
      <c r="D39" s="232"/>
      <c r="E39" s="232"/>
      <c r="F39" s="232"/>
      <c r="G39" s="226" t="s">
        <v>160</v>
      </c>
      <c r="H39" s="218">
        <v>18</v>
      </c>
      <c r="I39" s="225" t="s">
        <v>191</v>
      </c>
      <c r="J39" s="225" t="s">
        <v>192</v>
      </c>
      <c r="K39" s="218" t="s">
        <v>163</v>
      </c>
      <c r="L39" s="118">
        <v>1</v>
      </c>
      <c r="M39" s="122">
        <v>0</v>
      </c>
      <c r="N39" s="122">
        <v>0</v>
      </c>
      <c r="O39" s="122">
        <v>0</v>
      </c>
      <c r="P39" s="122" t="s">
        <v>164</v>
      </c>
      <c r="Q39" s="123">
        <f>+SUM(L39:O39)</f>
        <v>1</v>
      </c>
      <c r="R39" s="227">
        <v>44221</v>
      </c>
      <c r="S39" s="227">
        <v>44286</v>
      </c>
      <c r="T39" s="252" t="s">
        <v>169</v>
      </c>
      <c r="U39" s="118">
        <v>1</v>
      </c>
      <c r="V39" s="223" t="s">
        <v>469</v>
      </c>
      <c r="W39" s="223" t="s">
        <v>470</v>
      </c>
      <c r="X39" s="118">
        <v>1</v>
      </c>
      <c r="Y39" s="223" t="s">
        <v>469</v>
      </c>
      <c r="Z39" s="223" t="s">
        <v>470</v>
      </c>
      <c r="AA39" s="118">
        <v>1</v>
      </c>
      <c r="AB39" s="223" t="s">
        <v>469</v>
      </c>
      <c r="AC39" s="223" t="s">
        <v>470</v>
      </c>
      <c r="AD39" s="118">
        <v>1</v>
      </c>
      <c r="AE39" s="223" t="s">
        <v>469</v>
      </c>
      <c r="AF39" s="223" t="s">
        <v>470</v>
      </c>
      <c r="AG39" s="118">
        <v>1</v>
      </c>
      <c r="AH39" s="223" t="s">
        <v>469</v>
      </c>
      <c r="AI39" s="223" t="s">
        <v>470</v>
      </c>
    </row>
    <row r="40" spans="1:35" ht="52.5" customHeight="1" x14ac:dyDescent="0.25">
      <c r="A40" s="248"/>
      <c r="B40" s="216"/>
      <c r="C40" s="232"/>
      <c r="D40" s="232"/>
      <c r="E40" s="232"/>
      <c r="F40" s="232"/>
      <c r="G40" s="226"/>
      <c r="H40" s="218"/>
      <c r="I40" s="225"/>
      <c r="J40" s="225"/>
      <c r="K40" s="218"/>
      <c r="L40" s="117">
        <v>1</v>
      </c>
      <c r="M40" s="117">
        <v>1</v>
      </c>
      <c r="N40" s="117">
        <v>1</v>
      </c>
      <c r="O40" s="117">
        <v>1</v>
      </c>
      <c r="P40" s="117"/>
      <c r="Q40" s="117">
        <v>1</v>
      </c>
      <c r="R40" s="227"/>
      <c r="S40" s="227"/>
      <c r="T40" s="252"/>
      <c r="U40" s="117">
        <v>1</v>
      </c>
      <c r="V40" s="223"/>
      <c r="W40" s="223"/>
      <c r="X40" s="117">
        <v>1</v>
      </c>
      <c r="Y40" s="223"/>
      <c r="Z40" s="223"/>
      <c r="AA40" s="117">
        <v>1</v>
      </c>
      <c r="AB40" s="223"/>
      <c r="AC40" s="223"/>
      <c r="AD40" s="117">
        <v>1</v>
      </c>
      <c r="AE40" s="223"/>
      <c r="AF40" s="223"/>
      <c r="AG40" s="117">
        <v>1</v>
      </c>
      <c r="AH40" s="223"/>
      <c r="AI40" s="223"/>
    </row>
    <row r="41" spans="1:35" ht="87.75" customHeight="1" x14ac:dyDescent="0.25">
      <c r="A41" s="248"/>
      <c r="B41" s="216" t="s">
        <v>193</v>
      </c>
      <c r="C41" s="232"/>
      <c r="D41" s="232"/>
      <c r="E41" s="232"/>
      <c r="F41" s="232"/>
      <c r="G41" s="226" t="s">
        <v>160</v>
      </c>
      <c r="H41" s="218">
        <v>19</v>
      </c>
      <c r="I41" s="225" t="s">
        <v>194</v>
      </c>
      <c r="J41" s="225" t="s">
        <v>195</v>
      </c>
      <c r="K41" s="218" t="s">
        <v>163</v>
      </c>
      <c r="L41" s="122">
        <v>0</v>
      </c>
      <c r="M41" s="122">
        <v>0</v>
      </c>
      <c r="N41" s="122">
        <v>0</v>
      </c>
      <c r="O41" s="226">
        <v>1</v>
      </c>
      <c r="P41" s="226"/>
      <c r="Q41" s="123">
        <f>+SUM(L41:O41)</f>
        <v>1</v>
      </c>
      <c r="R41" s="254">
        <v>44470</v>
      </c>
      <c r="S41" s="254">
        <v>44576</v>
      </c>
      <c r="T41" s="218" t="s">
        <v>137</v>
      </c>
      <c r="U41" s="122">
        <v>0</v>
      </c>
      <c r="V41" s="224" t="s">
        <v>461</v>
      </c>
      <c r="W41" s="247"/>
      <c r="X41" s="122">
        <v>0</v>
      </c>
      <c r="Y41" s="224" t="s">
        <v>462</v>
      </c>
      <c r="Z41" s="247"/>
      <c r="AA41" s="122">
        <v>0</v>
      </c>
      <c r="AB41" s="224" t="s">
        <v>462</v>
      </c>
      <c r="AC41" s="247"/>
      <c r="AD41" s="122">
        <v>0</v>
      </c>
      <c r="AE41" s="224" t="s">
        <v>462</v>
      </c>
      <c r="AF41" s="247"/>
      <c r="AG41" s="120">
        <v>1</v>
      </c>
      <c r="AH41" s="223" t="s">
        <v>632</v>
      </c>
      <c r="AI41" s="223" t="s">
        <v>603</v>
      </c>
    </row>
    <row r="42" spans="1:35" ht="30.75" customHeight="1" x14ac:dyDescent="0.25">
      <c r="A42" s="248"/>
      <c r="B42" s="216"/>
      <c r="C42" s="232"/>
      <c r="D42" s="232"/>
      <c r="E42" s="232"/>
      <c r="F42" s="232"/>
      <c r="G42" s="226"/>
      <c r="H42" s="218"/>
      <c r="I42" s="225"/>
      <c r="J42" s="225"/>
      <c r="K42" s="218"/>
      <c r="L42" s="117">
        <v>0</v>
      </c>
      <c r="M42" s="117">
        <v>0</v>
      </c>
      <c r="N42" s="117">
        <v>0</v>
      </c>
      <c r="O42" s="251">
        <v>1</v>
      </c>
      <c r="P42" s="251"/>
      <c r="Q42" s="117">
        <v>1</v>
      </c>
      <c r="R42" s="254"/>
      <c r="S42" s="254"/>
      <c r="T42" s="218"/>
      <c r="U42" s="117">
        <v>0</v>
      </c>
      <c r="V42" s="224"/>
      <c r="W42" s="247"/>
      <c r="X42" s="117">
        <v>0</v>
      </c>
      <c r="Y42" s="224"/>
      <c r="Z42" s="247"/>
      <c r="AA42" s="117">
        <v>0</v>
      </c>
      <c r="AB42" s="224"/>
      <c r="AC42" s="247"/>
      <c r="AD42" s="117">
        <v>0</v>
      </c>
      <c r="AE42" s="224"/>
      <c r="AF42" s="247"/>
      <c r="AG42" s="117">
        <v>1</v>
      </c>
      <c r="AH42" s="223"/>
      <c r="AI42" s="223"/>
    </row>
    <row r="43" spans="1:35" ht="83.25" customHeight="1" x14ac:dyDescent="0.25">
      <c r="A43" s="248"/>
      <c r="B43" s="216" t="s">
        <v>331</v>
      </c>
      <c r="C43" s="232"/>
      <c r="D43" s="232"/>
      <c r="E43" s="232"/>
      <c r="F43" s="232"/>
      <c r="G43" s="226" t="s">
        <v>160</v>
      </c>
      <c r="H43" s="218">
        <v>20</v>
      </c>
      <c r="I43" s="225" t="s">
        <v>332</v>
      </c>
      <c r="J43" s="225" t="s">
        <v>333</v>
      </c>
      <c r="K43" s="218" t="s">
        <v>163</v>
      </c>
      <c r="L43" s="116">
        <v>1</v>
      </c>
      <c r="M43" s="116">
        <v>1</v>
      </c>
      <c r="N43" s="116">
        <v>1</v>
      </c>
      <c r="O43" s="253">
        <v>1</v>
      </c>
      <c r="P43" s="253"/>
      <c r="Q43" s="106">
        <f>+SUM(L43:O43)</f>
        <v>4</v>
      </c>
      <c r="R43" s="254">
        <v>44197</v>
      </c>
      <c r="S43" s="254">
        <v>44561</v>
      </c>
      <c r="T43" s="218" t="s">
        <v>334</v>
      </c>
      <c r="U43" s="218"/>
      <c r="V43" s="257" t="s">
        <v>513</v>
      </c>
      <c r="W43" s="257" t="s">
        <v>471</v>
      </c>
      <c r="X43" s="25">
        <v>2</v>
      </c>
      <c r="Y43" s="257" t="s">
        <v>514</v>
      </c>
      <c r="Z43" s="246" t="s">
        <v>471</v>
      </c>
      <c r="AA43" s="25">
        <v>2</v>
      </c>
      <c r="AB43" s="257" t="s">
        <v>515</v>
      </c>
      <c r="AC43" s="246" t="s">
        <v>471</v>
      </c>
      <c r="AD43" s="25">
        <v>2</v>
      </c>
      <c r="AE43" s="257" t="s">
        <v>515</v>
      </c>
      <c r="AF43" s="246" t="s">
        <v>471</v>
      </c>
      <c r="AG43" s="25">
        <v>2</v>
      </c>
      <c r="AH43" s="257" t="s">
        <v>626</v>
      </c>
      <c r="AI43" s="246" t="s">
        <v>627</v>
      </c>
    </row>
    <row r="44" spans="1:35" ht="36" customHeight="1" x14ac:dyDescent="0.25">
      <c r="A44" s="248"/>
      <c r="B44" s="216"/>
      <c r="C44" s="232"/>
      <c r="D44" s="232"/>
      <c r="E44" s="232"/>
      <c r="F44" s="232"/>
      <c r="G44" s="226"/>
      <c r="H44" s="218"/>
      <c r="I44" s="225"/>
      <c r="J44" s="225"/>
      <c r="K44" s="218"/>
      <c r="L44" s="107">
        <v>0.25</v>
      </c>
      <c r="M44" s="107">
        <v>0.5</v>
      </c>
      <c r="N44" s="107">
        <v>0.75</v>
      </c>
      <c r="O44" s="258">
        <v>1</v>
      </c>
      <c r="P44" s="258"/>
      <c r="Q44" s="107">
        <v>1</v>
      </c>
      <c r="R44" s="254"/>
      <c r="S44" s="254"/>
      <c r="T44" s="218"/>
      <c r="U44" s="218"/>
      <c r="V44" s="257"/>
      <c r="W44" s="257"/>
      <c r="X44" s="117">
        <v>0.5</v>
      </c>
      <c r="Y44" s="257"/>
      <c r="Z44" s="246"/>
      <c r="AA44" s="117">
        <v>0.5</v>
      </c>
      <c r="AB44" s="257"/>
      <c r="AC44" s="246"/>
      <c r="AD44" s="117">
        <v>0.6</v>
      </c>
      <c r="AE44" s="257"/>
      <c r="AF44" s="246"/>
      <c r="AG44" s="117">
        <v>1</v>
      </c>
      <c r="AH44" s="257"/>
      <c r="AI44" s="246"/>
    </row>
    <row r="45" spans="1:35" ht="27.75" thickBot="1" x14ac:dyDescent="0.4">
      <c r="A45" s="108"/>
      <c r="B45" s="108"/>
      <c r="C45" s="108"/>
      <c r="D45" s="108"/>
      <c r="E45" s="108"/>
      <c r="F45" s="108"/>
      <c r="G45" s="108"/>
      <c r="H45" s="161"/>
      <c r="I45" s="109"/>
      <c r="J45" s="110"/>
      <c r="K45" s="111" t="s">
        <v>196</v>
      </c>
      <c r="L45" s="99">
        <f>+(L9+L11+L13+L15+L17+L19+L24+L28+L30+L32+L34+L36+L38+L40+L42+L26+L44)/17</f>
        <v>0.30588235294117649</v>
      </c>
      <c r="M45" s="99">
        <f>+(M9+M11+M13+M15+M17+M19+M24+M28+M30+M32+M34+M36+M38+M40+M42+M26+M44)/17</f>
        <v>0.4882352941176471</v>
      </c>
      <c r="N45" s="99">
        <f>+(N9+N11+N13+N15+N17+N19+N24+N28+N30+N32+N34+N36+N38+N40+N42+N26+N44)/17</f>
        <v>0.65294117647058825</v>
      </c>
      <c r="O45" s="255">
        <f>+(O9+O11+O13+O15+O17+O19+O24+O26+O28+O30+O32+O34+O36+O38+O40+O42+O44)/17</f>
        <v>1</v>
      </c>
      <c r="P45" s="256"/>
      <c r="Q45" s="99">
        <v>1</v>
      </c>
      <c r="R45" s="110"/>
      <c r="S45" s="110"/>
      <c r="T45" s="110"/>
      <c r="U45" s="99">
        <f>+(U9+U11+U13+U15+U17+U19+U24+U28+U30+U32+U34+U36+U38+U40+U42+U26)/16</f>
        <v>0.390625</v>
      </c>
      <c r="X45" s="99">
        <f>+(X9+X11+X13+X15+X17+X19+X24+X26+X28+X30+X32+X34+X36+X38+X40+X42+X44)/17</f>
        <v>0.47352941176470592</v>
      </c>
      <c r="AA45" s="99">
        <f>+(AA9+AA11+AA13+AA15+AA17+AA19+AA24+AA26+AA28+AA30+AA32+AA34+AA36+AA38+AA40+AA42+AA44)/17</f>
        <v>0.55192941176470589</v>
      </c>
      <c r="AD45" s="99">
        <f>+(AD9+AD11+AD13+AD15+AD17+AD19+AD24+AD26+AD28+AD30+AD32+AD34+AD36+AD38+AD40+AD42+AD44)/17</f>
        <v>0.6</v>
      </c>
      <c r="AG45" s="99">
        <f>+(AG9+AG11+AG13+AG15+AG17+AG19+AG24+AG26+AG28+AG30+AG32+AG34+AG36+AG38+AG40+AG42+AG44)/17</f>
        <v>1</v>
      </c>
    </row>
    <row r="46" spans="1:35" x14ac:dyDescent="0.25">
      <c r="A46" s="112" t="s">
        <v>472</v>
      </c>
    </row>
    <row r="47" spans="1:35" x14ac:dyDescent="0.25">
      <c r="A47" s="112" t="s">
        <v>473</v>
      </c>
    </row>
    <row r="48" spans="1:35" x14ac:dyDescent="0.25">
      <c r="A48" s="113" t="s">
        <v>516</v>
      </c>
    </row>
    <row r="49" spans="1:1" x14ac:dyDescent="0.25">
      <c r="A49" s="113" t="s">
        <v>604</v>
      </c>
    </row>
  </sheetData>
  <autoFilter ref="A7:Z49" xr:uid="{D0E3BBAD-C86E-4B5C-B248-5510FE366DAE}"/>
  <mergeCells count="426">
    <mergeCell ref="O45:P45"/>
    <mergeCell ref="AC43:AC44"/>
    <mergeCell ref="AE43:AE44"/>
    <mergeCell ref="AF43:AF44"/>
    <mergeCell ref="AH43:AH44"/>
    <mergeCell ref="AI43:AI44"/>
    <mergeCell ref="O44:P44"/>
    <mergeCell ref="U43:U44"/>
    <mergeCell ref="V43:V44"/>
    <mergeCell ref="W43:W44"/>
    <mergeCell ref="Y43:Y44"/>
    <mergeCell ref="Z43:Z44"/>
    <mergeCell ref="AB43:AB44"/>
    <mergeCell ref="R43:R44"/>
    <mergeCell ref="S43:S44"/>
    <mergeCell ref="T43:T44"/>
    <mergeCell ref="AI41:AI42"/>
    <mergeCell ref="O42:P42"/>
    <mergeCell ref="B43:B44"/>
    <mergeCell ref="C43:C44"/>
    <mergeCell ref="D43:D44"/>
    <mergeCell ref="E43:E44"/>
    <mergeCell ref="F43:F44"/>
    <mergeCell ref="G43:G44"/>
    <mergeCell ref="H43:H44"/>
    <mergeCell ref="I43:I44"/>
    <mergeCell ref="Z41:Z42"/>
    <mergeCell ref="AB41:AB42"/>
    <mergeCell ref="AC41:AC42"/>
    <mergeCell ref="AE41:AE42"/>
    <mergeCell ref="AF41:AF42"/>
    <mergeCell ref="AH41:AH42"/>
    <mergeCell ref="R41:R42"/>
    <mergeCell ref="S41:S42"/>
    <mergeCell ref="G41:G42"/>
    <mergeCell ref="H41:H42"/>
    <mergeCell ref="I41:I42"/>
    <mergeCell ref="J41:J42"/>
    <mergeCell ref="K41:K42"/>
    <mergeCell ref="O41:P41"/>
    <mergeCell ref="J43:J44"/>
    <mergeCell ref="K43:K44"/>
    <mergeCell ref="O43:P43"/>
    <mergeCell ref="AI39:AI40"/>
    <mergeCell ref="B41:B42"/>
    <mergeCell ref="C41:C42"/>
    <mergeCell ref="D41:D42"/>
    <mergeCell ref="E41:E42"/>
    <mergeCell ref="F41:F42"/>
    <mergeCell ref="T39:T40"/>
    <mergeCell ref="V39:V40"/>
    <mergeCell ref="W39:W40"/>
    <mergeCell ref="Y39:Y40"/>
    <mergeCell ref="Z39:Z40"/>
    <mergeCell ref="AB39:AB40"/>
    <mergeCell ref="H39:H40"/>
    <mergeCell ref="I39:I40"/>
    <mergeCell ref="J39:J40"/>
    <mergeCell ref="K39:K40"/>
    <mergeCell ref="R39:R40"/>
    <mergeCell ref="S39:S40"/>
    <mergeCell ref="B39:B40"/>
    <mergeCell ref="C39:C40"/>
    <mergeCell ref="T41:T42"/>
    <mergeCell ref="V41:V42"/>
    <mergeCell ref="W41:W42"/>
    <mergeCell ref="Y41:Y42"/>
    <mergeCell ref="D39:D40"/>
    <mergeCell ref="E39:E40"/>
    <mergeCell ref="F39:F40"/>
    <mergeCell ref="G39:G40"/>
    <mergeCell ref="AB37:AB38"/>
    <mergeCell ref="AC37:AC38"/>
    <mergeCell ref="AE37:AE38"/>
    <mergeCell ref="AF37:AF38"/>
    <mergeCell ref="AH37:AH38"/>
    <mergeCell ref="AC39:AC40"/>
    <mergeCell ref="AE39:AE40"/>
    <mergeCell ref="AF39:AF40"/>
    <mergeCell ref="AH39:AH40"/>
    <mergeCell ref="T37:T38"/>
    <mergeCell ref="V37:V38"/>
    <mergeCell ref="W37:W38"/>
    <mergeCell ref="Y37:Y38"/>
    <mergeCell ref="Z37:Z38"/>
    <mergeCell ref="H37:H38"/>
    <mergeCell ref="I37:I38"/>
    <mergeCell ref="J37:J38"/>
    <mergeCell ref="K37:K38"/>
    <mergeCell ref="O37:P37"/>
    <mergeCell ref="R37:R38"/>
    <mergeCell ref="O38:P38"/>
    <mergeCell ref="AI35:AI36"/>
    <mergeCell ref="S35:S36"/>
    <mergeCell ref="T35:T36"/>
    <mergeCell ref="V35:V36"/>
    <mergeCell ref="W35:W36"/>
    <mergeCell ref="Y35:Y36"/>
    <mergeCell ref="Z35:Z36"/>
    <mergeCell ref="B37:B38"/>
    <mergeCell ref="C37:C38"/>
    <mergeCell ref="D37:D38"/>
    <mergeCell ref="E37:E38"/>
    <mergeCell ref="F37:F38"/>
    <mergeCell ref="G37:G38"/>
    <mergeCell ref="AB35:AB36"/>
    <mergeCell ref="AC35:AC36"/>
    <mergeCell ref="AE35:AE36"/>
    <mergeCell ref="G35:G36"/>
    <mergeCell ref="H35:H36"/>
    <mergeCell ref="I35:I36"/>
    <mergeCell ref="J35:J36"/>
    <mergeCell ref="K35:K36"/>
    <mergeCell ref="R35:R36"/>
    <mergeCell ref="AI37:AI38"/>
    <mergeCell ref="S37:S38"/>
    <mergeCell ref="AE33:AE34"/>
    <mergeCell ref="AF33:AF34"/>
    <mergeCell ref="AH33:AH34"/>
    <mergeCell ref="AI33:AI34"/>
    <mergeCell ref="O34:P34"/>
    <mergeCell ref="B35:B36"/>
    <mergeCell ref="C35:C36"/>
    <mergeCell ref="D35:D36"/>
    <mergeCell ref="E35:E36"/>
    <mergeCell ref="F35:F36"/>
    <mergeCell ref="V33:V34"/>
    <mergeCell ref="W33:W34"/>
    <mergeCell ref="Y33:Y34"/>
    <mergeCell ref="Z33:Z34"/>
    <mergeCell ref="AB33:AB34"/>
    <mergeCell ref="AC33:AC34"/>
    <mergeCell ref="J33:J34"/>
    <mergeCell ref="K33:K34"/>
    <mergeCell ref="O33:P33"/>
    <mergeCell ref="R33:R34"/>
    <mergeCell ref="S33:S34"/>
    <mergeCell ref="T33:T34"/>
    <mergeCell ref="AF35:AF36"/>
    <mergeCell ref="AH35:AH36"/>
    <mergeCell ref="B33:B34"/>
    <mergeCell ref="C33:C34"/>
    <mergeCell ref="D33:D34"/>
    <mergeCell ref="E33:E34"/>
    <mergeCell ref="F33:F34"/>
    <mergeCell ref="G33:G34"/>
    <mergeCell ref="H33:H34"/>
    <mergeCell ref="I33:I34"/>
    <mergeCell ref="Y31:Y32"/>
    <mergeCell ref="M31:O31"/>
    <mergeCell ref="R31:R32"/>
    <mergeCell ref="S31:S32"/>
    <mergeCell ref="T31:T32"/>
    <mergeCell ref="V31:V32"/>
    <mergeCell ref="W31:W32"/>
    <mergeCell ref="F31:F32"/>
    <mergeCell ref="G31:G32"/>
    <mergeCell ref="AC29:AC30"/>
    <mergeCell ref="AE29:AE30"/>
    <mergeCell ref="AF29:AF30"/>
    <mergeCell ref="AH29:AH30"/>
    <mergeCell ref="AI29:AI30"/>
    <mergeCell ref="Z29:Z30"/>
    <mergeCell ref="AB29:AB30"/>
    <mergeCell ref="AH31:AH32"/>
    <mergeCell ref="AI31:AI32"/>
    <mergeCell ref="Z31:Z32"/>
    <mergeCell ref="AB31:AB32"/>
    <mergeCell ref="AC31:AC32"/>
    <mergeCell ref="AE31:AE32"/>
    <mergeCell ref="AF31:AF32"/>
    <mergeCell ref="C29:C30"/>
    <mergeCell ref="D29:D30"/>
    <mergeCell ref="E29:E30"/>
    <mergeCell ref="F29:F30"/>
    <mergeCell ref="G29:G30"/>
    <mergeCell ref="H31:H32"/>
    <mergeCell ref="I31:I32"/>
    <mergeCell ref="J31:J32"/>
    <mergeCell ref="K31:K32"/>
    <mergeCell ref="AH27:AH28"/>
    <mergeCell ref="AI27:AI28"/>
    <mergeCell ref="S27:S28"/>
    <mergeCell ref="T27:T28"/>
    <mergeCell ref="V27:V28"/>
    <mergeCell ref="W27:W28"/>
    <mergeCell ref="Y27:Y28"/>
    <mergeCell ref="Z27:Z28"/>
    <mergeCell ref="A31:A44"/>
    <mergeCell ref="B31:B32"/>
    <mergeCell ref="C31:C32"/>
    <mergeCell ref="D31:D32"/>
    <mergeCell ref="E31:E32"/>
    <mergeCell ref="T29:T30"/>
    <mergeCell ref="V29:V30"/>
    <mergeCell ref="W29:W30"/>
    <mergeCell ref="Y29:Y30"/>
    <mergeCell ref="H29:H30"/>
    <mergeCell ref="I29:I30"/>
    <mergeCell ref="J29:J30"/>
    <mergeCell ref="K29:K30"/>
    <mergeCell ref="R29:R30"/>
    <mergeCell ref="S29:S30"/>
    <mergeCell ref="B29:B30"/>
    <mergeCell ref="G27:G28"/>
    <mergeCell ref="H27:H28"/>
    <mergeCell ref="I27:I28"/>
    <mergeCell ref="J27:J28"/>
    <mergeCell ref="K27:K28"/>
    <mergeCell ref="R27:R28"/>
    <mergeCell ref="AC25:AC26"/>
    <mergeCell ref="AE25:AE26"/>
    <mergeCell ref="AF25:AF26"/>
    <mergeCell ref="G25:G26"/>
    <mergeCell ref="AB27:AB28"/>
    <mergeCell ref="AC27:AC28"/>
    <mergeCell ref="AE27:AE28"/>
    <mergeCell ref="AF27:AF28"/>
    <mergeCell ref="AH25:AH26"/>
    <mergeCell ref="AI25:AI26"/>
    <mergeCell ref="B27:B28"/>
    <mergeCell ref="C27:C28"/>
    <mergeCell ref="D27:D28"/>
    <mergeCell ref="E27:E28"/>
    <mergeCell ref="F27:F28"/>
    <mergeCell ref="T25:T26"/>
    <mergeCell ref="V25:V26"/>
    <mergeCell ref="W25:W26"/>
    <mergeCell ref="Y25:Y26"/>
    <mergeCell ref="Z25:Z26"/>
    <mergeCell ref="AB25:AB26"/>
    <mergeCell ref="H25:H26"/>
    <mergeCell ref="I25:I26"/>
    <mergeCell ref="J25:J26"/>
    <mergeCell ref="K25:K26"/>
    <mergeCell ref="R25:R26"/>
    <mergeCell ref="S25:S26"/>
    <mergeCell ref="B25:B26"/>
    <mergeCell ref="C25:C26"/>
    <mergeCell ref="D25:D26"/>
    <mergeCell ref="E25:E26"/>
    <mergeCell ref="F25:F26"/>
    <mergeCell ref="AH20:AH24"/>
    <mergeCell ref="AI20:AI24"/>
    <mergeCell ref="C23:C24"/>
    <mergeCell ref="D23:D24"/>
    <mergeCell ref="E23:E24"/>
    <mergeCell ref="F23:F24"/>
    <mergeCell ref="G23:G24"/>
    <mergeCell ref="H23:H24"/>
    <mergeCell ref="I23:I24"/>
    <mergeCell ref="J23:J24"/>
    <mergeCell ref="AB20:AB24"/>
    <mergeCell ref="AC20:AC24"/>
    <mergeCell ref="AD20:AD23"/>
    <mergeCell ref="AE20:AE24"/>
    <mergeCell ref="AF20:AF24"/>
    <mergeCell ref="AG20:AG23"/>
    <mergeCell ref="V20:V24"/>
    <mergeCell ref="W20:W24"/>
    <mergeCell ref="X20:X23"/>
    <mergeCell ref="Y20:Y24"/>
    <mergeCell ref="Z20:Z24"/>
    <mergeCell ref="AA20:AA23"/>
    <mergeCell ref="P20:P23"/>
    <mergeCell ref="Q20:Q23"/>
    <mergeCell ref="R20:R24"/>
    <mergeCell ref="S20:S24"/>
    <mergeCell ref="T20:T24"/>
    <mergeCell ref="U20:U23"/>
    <mergeCell ref="AF18:AF19"/>
    <mergeCell ref="AH18:AH19"/>
    <mergeCell ref="AI18:AI19"/>
    <mergeCell ref="A20:A30"/>
    <mergeCell ref="B20:B24"/>
    <mergeCell ref="K20:K24"/>
    <mergeCell ref="L20:L23"/>
    <mergeCell ref="M20:M23"/>
    <mergeCell ref="N20:N23"/>
    <mergeCell ref="O20:O23"/>
    <mergeCell ref="W18:W19"/>
    <mergeCell ref="Y18:Y19"/>
    <mergeCell ref="Z18:Z19"/>
    <mergeCell ref="AB18:AB19"/>
    <mergeCell ref="AC18:AC19"/>
    <mergeCell ref="AE18:AE19"/>
    <mergeCell ref="J18:J19"/>
    <mergeCell ref="K18:K19"/>
    <mergeCell ref="R18:R19"/>
    <mergeCell ref="S18:S19"/>
    <mergeCell ref="T18:T19"/>
    <mergeCell ref="V18:V19"/>
    <mergeCell ref="AF16:AF17"/>
    <mergeCell ref="AH16:AH17"/>
    <mergeCell ref="AI16:AI17"/>
    <mergeCell ref="C18:C19"/>
    <mergeCell ref="D18:D19"/>
    <mergeCell ref="E18:E19"/>
    <mergeCell ref="F18:F19"/>
    <mergeCell ref="G18:G19"/>
    <mergeCell ref="H18:H19"/>
    <mergeCell ref="I18:I19"/>
    <mergeCell ref="W16:W17"/>
    <mergeCell ref="Y16:Y17"/>
    <mergeCell ref="Z16:Z17"/>
    <mergeCell ref="AB16:AB17"/>
    <mergeCell ref="AC16:AC17"/>
    <mergeCell ref="AE16:AE17"/>
    <mergeCell ref="J16:J17"/>
    <mergeCell ref="K16:K17"/>
    <mergeCell ref="R16:R17"/>
    <mergeCell ref="S16:S17"/>
    <mergeCell ref="T16:T17"/>
    <mergeCell ref="V16:V17"/>
    <mergeCell ref="I16:I17"/>
    <mergeCell ref="Y14:Y15"/>
    <mergeCell ref="Z14:Z15"/>
    <mergeCell ref="AB14:AB15"/>
    <mergeCell ref="AC14:AC15"/>
    <mergeCell ref="AE14:AE15"/>
    <mergeCell ref="AF14:AF15"/>
    <mergeCell ref="K14:K15"/>
    <mergeCell ref="R14:R15"/>
    <mergeCell ref="S14:S15"/>
    <mergeCell ref="T14:T15"/>
    <mergeCell ref="V14:V15"/>
    <mergeCell ref="W14:W15"/>
    <mergeCell ref="J14:J15"/>
    <mergeCell ref="Z12:Z13"/>
    <mergeCell ref="AB12:AB13"/>
    <mergeCell ref="AC12:AC13"/>
    <mergeCell ref="AE12:AE13"/>
    <mergeCell ref="AF12:AF13"/>
    <mergeCell ref="AH12:AH13"/>
    <mergeCell ref="AH14:AH15"/>
    <mergeCell ref="AI14:AI15"/>
    <mergeCell ref="AC10:AC11"/>
    <mergeCell ref="AE10:AE11"/>
    <mergeCell ref="AF10:AF11"/>
    <mergeCell ref="AH10:AH11"/>
    <mergeCell ref="AI10:AI11"/>
    <mergeCell ref="S10:S11"/>
    <mergeCell ref="T10:T13"/>
    <mergeCell ref="V10:V11"/>
    <mergeCell ref="W10:W11"/>
    <mergeCell ref="Y10:Y11"/>
    <mergeCell ref="Z10:Z11"/>
    <mergeCell ref="S12:S13"/>
    <mergeCell ref="V12:V13"/>
    <mergeCell ref="W12:W13"/>
    <mergeCell ref="Y12:Y13"/>
    <mergeCell ref="AI12:AI13"/>
    <mergeCell ref="J10:J13"/>
    <mergeCell ref="K10:K11"/>
    <mergeCell ref="L10:M10"/>
    <mergeCell ref="R10:R11"/>
    <mergeCell ref="H12:H13"/>
    <mergeCell ref="K12:K13"/>
    <mergeCell ref="L12:M12"/>
    <mergeCell ref="R12:R13"/>
    <mergeCell ref="AB10:AB11"/>
    <mergeCell ref="AE8:AE9"/>
    <mergeCell ref="AF8:AF9"/>
    <mergeCell ref="AH8:AH9"/>
    <mergeCell ref="AI8:AI9"/>
    <mergeCell ref="B10:B13"/>
    <mergeCell ref="C10:C13"/>
    <mergeCell ref="D10:D13"/>
    <mergeCell ref="E10:E13"/>
    <mergeCell ref="F10:F13"/>
    <mergeCell ref="G10:G13"/>
    <mergeCell ref="V8:V9"/>
    <mergeCell ref="W8:W9"/>
    <mergeCell ref="Y8:Y9"/>
    <mergeCell ref="Z8:Z9"/>
    <mergeCell ref="AB8:AB9"/>
    <mergeCell ref="AC8:AC9"/>
    <mergeCell ref="J8:J9"/>
    <mergeCell ref="K8:K9"/>
    <mergeCell ref="L8:M8"/>
    <mergeCell ref="R8:R9"/>
    <mergeCell ref="S8:S9"/>
    <mergeCell ref="T8:T9"/>
    <mergeCell ref="H10:H11"/>
    <mergeCell ref="I10:I13"/>
    <mergeCell ref="A8:A19"/>
    <mergeCell ref="B8:B9"/>
    <mergeCell ref="C8:C9"/>
    <mergeCell ref="D8:D9"/>
    <mergeCell ref="E8:E9"/>
    <mergeCell ref="F8:F9"/>
    <mergeCell ref="G8:G9"/>
    <mergeCell ref="H8:H9"/>
    <mergeCell ref="I8:I9"/>
    <mergeCell ref="B14:B15"/>
    <mergeCell ref="C14:C15"/>
    <mergeCell ref="D14:D15"/>
    <mergeCell ref="E14:E15"/>
    <mergeCell ref="F14:F15"/>
    <mergeCell ref="G14:G15"/>
    <mergeCell ref="H14:H15"/>
    <mergeCell ref="I14:I15"/>
    <mergeCell ref="B16:B19"/>
    <mergeCell ref="C16:C17"/>
    <mergeCell ref="D16:D17"/>
    <mergeCell ref="E16:E17"/>
    <mergeCell ref="F16:F17"/>
    <mergeCell ref="G16:G17"/>
    <mergeCell ref="H16:H17"/>
    <mergeCell ref="A1:AI4"/>
    <mergeCell ref="A5:AI5"/>
    <mergeCell ref="A6:A7"/>
    <mergeCell ref="B6:B7"/>
    <mergeCell ref="C6:G6"/>
    <mergeCell ref="H6:H7"/>
    <mergeCell ref="I6:I7"/>
    <mergeCell ref="J6:J7"/>
    <mergeCell ref="K6:K7"/>
    <mergeCell ref="L6:Q6"/>
    <mergeCell ref="AG6:AI6"/>
    <mergeCell ref="R6:S6"/>
    <mergeCell ref="T6:T7"/>
    <mergeCell ref="U6:W6"/>
    <mergeCell ref="X6:Z6"/>
    <mergeCell ref="AA6:AC6"/>
    <mergeCell ref="AD6:AF6"/>
  </mergeCells>
  <hyperlinks>
    <hyperlink ref="Z18" r:id="rId1" xr:uid="{4BBB3B1A-A88D-4D0A-9971-2EB6FFA465ED}"/>
    <hyperlink ref="AC18" r:id="rId2" xr:uid="{D90369AA-3121-4484-AAB8-B1AB92ED1435}"/>
    <hyperlink ref="AC35" r:id="rId3" xr:uid="{8AD7B490-5885-4B96-A2B4-1510C2A026D8}"/>
    <hyperlink ref="AF18" r:id="rId4" xr:uid="{A3EFFA5B-6BA5-4A6D-A39B-E5360BA85966}"/>
    <hyperlink ref="AF35" r:id="rId5" xr:uid="{0237481F-C99A-472B-ADEF-89B875F02742}"/>
    <hyperlink ref="AI18" r:id="rId6" display="https://www.mineducacion.gov.co/portal/atencion-al-ciudadano/Transparencia-y-acceso-a-informacion-publica/349495:Transparencia-y-acceso-a-informacion-publica" xr:uid="{FE6FC3E6-A205-45C9-B9F4-5E6C06C6E4BC}"/>
    <hyperlink ref="AI25" r:id="rId7" display="https://educacionrindecuentas.mineducacion.gov.co/" xr:uid="{EBCDF13C-720F-48AB-90FE-514315BA45F7}"/>
  </hyperlinks>
  <pageMargins left="0.70866141732283472" right="0.70866141732283472" top="0.74803149606299213" bottom="0.74803149606299213" header="0.31496062992125984" footer="0.31496062992125984"/>
  <pageSetup paperSize="5" scale="36" orientation="landscape" r:id="rId8"/>
  <rowBreaks count="2" manualBreakCount="2">
    <brk id="19" max="16383" man="1"/>
    <brk id="38" max="24" man="1"/>
  </rowBreaks>
  <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C9D74-1C38-42F9-8961-8FFB25952FF5}">
  <sheetPr>
    <tabColor theme="0"/>
  </sheetPr>
  <dimension ref="A1:I24"/>
  <sheetViews>
    <sheetView zoomScale="20" zoomScaleNormal="20" zoomScaleSheetLayoutView="70" workbookViewId="0">
      <selection activeCell="A4" sqref="A4:I4"/>
    </sheetView>
  </sheetViews>
  <sheetFormatPr baseColWidth="10" defaultColWidth="11.42578125" defaultRowHeight="44.25" x14ac:dyDescent="0.55000000000000004"/>
  <cols>
    <col min="1" max="1" width="112.28515625" style="36" customWidth="1"/>
    <col min="2" max="2" width="32.5703125" style="65" customWidth="1"/>
    <col min="3" max="3" width="205.42578125" style="36" customWidth="1"/>
    <col min="4" max="4" width="126.85546875" style="36" customWidth="1"/>
    <col min="5" max="5" width="134" style="36" customWidth="1"/>
    <col min="6" max="6" width="101.28515625" style="36" customWidth="1"/>
    <col min="7" max="7" width="90.140625" style="36" customWidth="1"/>
    <col min="8" max="8" width="92.42578125" style="36" customWidth="1"/>
    <col min="9" max="9" width="255.5703125" style="36" customWidth="1"/>
    <col min="10" max="12" width="51.85546875" style="36" customWidth="1"/>
    <col min="13" max="16384" width="11.42578125" style="36"/>
  </cols>
  <sheetData>
    <row r="1" spans="1:9" s="35" customFormat="1" ht="34.5" customHeight="1" x14ac:dyDescent="0.25">
      <c r="A1" s="265" t="s">
        <v>387</v>
      </c>
      <c r="B1" s="265"/>
      <c r="C1" s="265"/>
      <c r="D1" s="265"/>
      <c r="E1" s="265"/>
      <c r="F1" s="265"/>
      <c r="G1" s="265"/>
      <c r="H1" s="265"/>
      <c r="I1" s="265"/>
    </row>
    <row r="2" spans="1:9" s="35" customFormat="1" ht="34.5" customHeight="1" x14ac:dyDescent="0.25">
      <c r="A2" s="265"/>
      <c r="B2" s="265"/>
      <c r="C2" s="265"/>
      <c r="D2" s="265"/>
      <c r="E2" s="265"/>
      <c r="F2" s="265"/>
      <c r="G2" s="265"/>
      <c r="H2" s="265"/>
      <c r="I2" s="265"/>
    </row>
    <row r="3" spans="1:9" ht="107.1" customHeight="1" x14ac:dyDescent="0.4">
      <c r="A3" s="265"/>
      <c r="B3" s="265"/>
      <c r="C3" s="265"/>
      <c r="D3" s="265"/>
      <c r="E3" s="265"/>
      <c r="F3" s="265"/>
      <c r="G3" s="265"/>
      <c r="H3" s="265"/>
      <c r="I3" s="265"/>
    </row>
    <row r="4" spans="1:9" ht="90.6" customHeight="1" x14ac:dyDescent="0.4">
      <c r="A4" s="266" t="s">
        <v>86</v>
      </c>
      <c r="B4" s="266"/>
      <c r="C4" s="266"/>
      <c r="D4" s="266"/>
      <c r="E4" s="266"/>
      <c r="F4" s="266"/>
      <c r="G4" s="266"/>
      <c r="H4" s="266"/>
      <c r="I4" s="266"/>
    </row>
    <row r="5" spans="1:9" ht="190.5" customHeight="1" x14ac:dyDescent="0.4">
      <c r="A5" s="267" t="s">
        <v>84</v>
      </c>
      <c r="B5" s="268" t="s">
        <v>83</v>
      </c>
      <c r="C5" s="268"/>
      <c r="D5" s="269" t="s">
        <v>82</v>
      </c>
      <c r="E5" s="270" t="s">
        <v>81</v>
      </c>
      <c r="F5" s="271" t="s">
        <v>80</v>
      </c>
      <c r="G5" s="272"/>
      <c r="H5" s="47" t="s">
        <v>79</v>
      </c>
      <c r="I5" s="263" t="s">
        <v>543</v>
      </c>
    </row>
    <row r="6" spans="1:9" ht="155.44999999999999" customHeight="1" x14ac:dyDescent="0.4">
      <c r="A6" s="267"/>
      <c r="B6" s="268"/>
      <c r="C6" s="268"/>
      <c r="D6" s="269"/>
      <c r="E6" s="270"/>
      <c r="F6" s="47" t="s">
        <v>78</v>
      </c>
      <c r="G6" s="47" t="s">
        <v>78</v>
      </c>
      <c r="H6" s="47" t="s">
        <v>496</v>
      </c>
      <c r="I6" s="264"/>
    </row>
    <row r="7" spans="1:9" ht="409.6" customHeight="1" x14ac:dyDescent="0.4">
      <c r="A7" s="259" t="s">
        <v>87</v>
      </c>
      <c r="B7" s="61" t="s">
        <v>76</v>
      </c>
      <c r="C7" s="48" t="s">
        <v>88</v>
      </c>
      <c r="D7" s="49" t="s">
        <v>89</v>
      </c>
      <c r="E7" s="49" t="s">
        <v>409</v>
      </c>
      <c r="F7" s="50">
        <v>44228</v>
      </c>
      <c r="G7" s="51">
        <v>44561</v>
      </c>
      <c r="H7" s="52">
        <v>1</v>
      </c>
      <c r="I7" s="48" t="s">
        <v>544</v>
      </c>
    </row>
    <row r="8" spans="1:9" ht="397.5" customHeight="1" x14ac:dyDescent="0.4">
      <c r="A8" s="259"/>
      <c r="B8" s="62" t="s">
        <v>72</v>
      </c>
      <c r="C8" s="48" t="s">
        <v>410</v>
      </c>
      <c r="D8" s="49" t="s">
        <v>292</v>
      </c>
      <c r="E8" s="49" t="s">
        <v>411</v>
      </c>
      <c r="F8" s="50">
        <v>44228</v>
      </c>
      <c r="G8" s="51">
        <v>44561</v>
      </c>
      <c r="H8" s="52">
        <v>1</v>
      </c>
      <c r="I8" s="48" t="s">
        <v>545</v>
      </c>
    </row>
    <row r="9" spans="1:9" s="37" customFormat="1" ht="385.5" customHeight="1" x14ac:dyDescent="0.4">
      <c r="A9" s="259"/>
      <c r="B9" s="63" t="s">
        <v>70</v>
      </c>
      <c r="C9" s="79" t="s">
        <v>297</v>
      </c>
      <c r="D9" s="80" t="s">
        <v>90</v>
      </c>
      <c r="E9" s="80" t="s">
        <v>40</v>
      </c>
      <c r="F9" s="81">
        <v>44228</v>
      </c>
      <c r="G9" s="82">
        <v>44561</v>
      </c>
      <c r="H9" s="83">
        <v>1</v>
      </c>
      <c r="I9" s="48" t="s">
        <v>577</v>
      </c>
    </row>
    <row r="10" spans="1:9" s="38" customFormat="1" ht="407.25" customHeight="1" x14ac:dyDescent="0.4">
      <c r="A10" s="259" t="s">
        <v>91</v>
      </c>
      <c r="B10" s="64" t="s">
        <v>41</v>
      </c>
      <c r="C10" s="57" t="s">
        <v>92</v>
      </c>
      <c r="D10" s="58" t="s">
        <v>412</v>
      </c>
      <c r="E10" s="58" t="s">
        <v>93</v>
      </c>
      <c r="F10" s="59">
        <v>44228</v>
      </c>
      <c r="G10" s="60">
        <v>44561</v>
      </c>
      <c r="H10" s="52">
        <v>1</v>
      </c>
      <c r="I10" s="48" t="s">
        <v>546</v>
      </c>
    </row>
    <row r="11" spans="1:9" s="38" customFormat="1" ht="408.75" customHeight="1" x14ac:dyDescent="0.4">
      <c r="A11" s="259"/>
      <c r="B11" s="64" t="s">
        <v>39</v>
      </c>
      <c r="C11" s="57" t="s">
        <v>413</v>
      </c>
      <c r="D11" s="58" t="s">
        <v>293</v>
      </c>
      <c r="E11" s="58" t="s">
        <v>359</v>
      </c>
      <c r="F11" s="59">
        <v>44228</v>
      </c>
      <c r="G11" s="60">
        <v>44561</v>
      </c>
      <c r="H11" s="52">
        <v>1</v>
      </c>
      <c r="I11" s="48" t="s">
        <v>578</v>
      </c>
    </row>
    <row r="12" spans="1:9" s="38" customFormat="1" ht="381.95" customHeight="1" x14ac:dyDescent="0.4">
      <c r="A12" s="259"/>
      <c r="B12" s="64" t="s">
        <v>259</v>
      </c>
      <c r="C12" s="57" t="s">
        <v>414</v>
      </c>
      <c r="D12" s="58" t="s">
        <v>294</v>
      </c>
      <c r="E12" s="58" t="s">
        <v>93</v>
      </c>
      <c r="F12" s="59">
        <v>44228</v>
      </c>
      <c r="G12" s="60">
        <v>44561</v>
      </c>
      <c r="H12" s="52">
        <v>1</v>
      </c>
      <c r="I12" s="48" t="s">
        <v>547</v>
      </c>
    </row>
    <row r="13" spans="1:9" ht="293.45" customHeight="1" x14ac:dyDescent="0.4">
      <c r="A13" s="259" t="s">
        <v>94</v>
      </c>
      <c r="B13" s="62" t="s">
        <v>36</v>
      </c>
      <c r="C13" s="48" t="s">
        <v>383</v>
      </c>
      <c r="D13" s="49" t="s">
        <v>415</v>
      </c>
      <c r="E13" s="49" t="s">
        <v>93</v>
      </c>
      <c r="F13" s="50">
        <v>44200</v>
      </c>
      <c r="G13" s="51">
        <v>44561</v>
      </c>
      <c r="H13" s="52">
        <v>1</v>
      </c>
      <c r="I13" s="48" t="s">
        <v>548</v>
      </c>
    </row>
    <row r="14" spans="1:9" ht="407.25" customHeight="1" x14ac:dyDescent="0.4">
      <c r="A14" s="259"/>
      <c r="B14" s="62" t="s">
        <v>95</v>
      </c>
      <c r="C14" s="48" t="s">
        <v>416</v>
      </c>
      <c r="D14" s="49" t="s">
        <v>417</v>
      </c>
      <c r="E14" s="49" t="s">
        <v>97</v>
      </c>
      <c r="F14" s="50">
        <v>44200</v>
      </c>
      <c r="G14" s="51">
        <v>44561</v>
      </c>
      <c r="H14" s="52">
        <v>1</v>
      </c>
      <c r="I14" s="48" t="s">
        <v>549</v>
      </c>
    </row>
    <row r="15" spans="1:9" ht="319.5" customHeight="1" x14ac:dyDescent="0.4">
      <c r="A15" s="259"/>
      <c r="B15" s="63" t="s">
        <v>34</v>
      </c>
      <c r="C15" s="53" t="s">
        <v>96</v>
      </c>
      <c r="D15" s="54" t="s">
        <v>418</v>
      </c>
      <c r="E15" s="54" t="s">
        <v>97</v>
      </c>
      <c r="F15" s="55">
        <v>43832</v>
      </c>
      <c r="G15" s="56">
        <v>44196</v>
      </c>
      <c r="H15" s="52">
        <v>1</v>
      </c>
      <c r="I15" s="48" t="s">
        <v>550</v>
      </c>
    </row>
    <row r="16" spans="1:9" ht="300.95" customHeight="1" x14ac:dyDescent="0.4">
      <c r="A16" s="259"/>
      <c r="B16" s="63" t="s">
        <v>31</v>
      </c>
      <c r="C16" s="84" t="s">
        <v>98</v>
      </c>
      <c r="D16" s="84" t="s">
        <v>99</v>
      </c>
      <c r="E16" s="80" t="s">
        <v>40</v>
      </c>
      <c r="F16" s="81">
        <v>44198</v>
      </c>
      <c r="G16" s="82">
        <v>44561</v>
      </c>
      <c r="H16" s="83">
        <v>1</v>
      </c>
      <c r="I16" s="48" t="s">
        <v>579</v>
      </c>
    </row>
    <row r="17" spans="1:9" ht="381" customHeight="1" x14ac:dyDescent="0.4">
      <c r="A17" s="260" t="s">
        <v>100</v>
      </c>
      <c r="B17" s="63" t="s">
        <v>21</v>
      </c>
      <c r="C17" s="53" t="s">
        <v>419</v>
      </c>
      <c r="D17" s="54" t="s">
        <v>101</v>
      </c>
      <c r="E17" s="54" t="s">
        <v>102</v>
      </c>
      <c r="F17" s="55">
        <v>44200</v>
      </c>
      <c r="G17" s="56">
        <v>44561</v>
      </c>
      <c r="H17" s="52">
        <v>1</v>
      </c>
      <c r="I17" s="53" t="s">
        <v>551</v>
      </c>
    </row>
    <row r="18" spans="1:9" ht="369" customHeight="1" x14ac:dyDescent="0.4">
      <c r="A18" s="261"/>
      <c r="B18" s="63" t="s">
        <v>19</v>
      </c>
      <c r="C18" s="53" t="s">
        <v>295</v>
      </c>
      <c r="D18" s="54" t="s">
        <v>296</v>
      </c>
      <c r="E18" s="54" t="s">
        <v>102</v>
      </c>
      <c r="F18" s="55">
        <v>44200</v>
      </c>
      <c r="G18" s="56">
        <v>44561</v>
      </c>
      <c r="H18" s="52">
        <v>1</v>
      </c>
      <c r="I18" s="53" t="s">
        <v>552</v>
      </c>
    </row>
    <row r="19" spans="1:9" ht="409.6" customHeight="1" x14ac:dyDescent="0.4">
      <c r="A19" s="261"/>
      <c r="B19" s="63" t="s">
        <v>105</v>
      </c>
      <c r="C19" s="79" t="s">
        <v>103</v>
      </c>
      <c r="D19" s="80" t="s">
        <v>104</v>
      </c>
      <c r="E19" s="80" t="s">
        <v>40</v>
      </c>
      <c r="F19" s="81">
        <v>44198</v>
      </c>
      <c r="G19" s="82">
        <v>44561</v>
      </c>
      <c r="H19" s="83">
        <v>1</v>
      </c>
      <c r="I19" s="79" t="s">
        <v>580</v>
      </c>
    </row>
    <row r="20" spans="1:9" ht="302.10000000000002" customHeight="1" x14ac:dyDescent="0.4">
      <c r="A20" s="261"/>
      <c r="B20" s="63" t="s">
        <v>107</v>
      </c>
      <c r="C20" s="79" t="s">
        <v>106</v>
      </c>
      <c r="D20" s="80" t="s">
        <v>255</v>
      </c>
      <c r="E20" s="80" t="s">
        <v>40</v>
      </c>
      <c r="F20" s="81">
        <v>44198</v>
      </c>
      <c r="G20" s="82">
        <v>44561</v>
      </c>
      <c r="H20" s="83">
        <v>1</v>
      </c>
      <c r="I20" s="79" t="s">
        <v>581</v>
      </c>
    </row>
    <row r="21" spans="1:9" ht="289.5" customHeight="1" x14ac:dyDescent="0.4">
      <c r="A21" s="261"/>
      <c r="B21" s="63" t="s">
        <v>349</v>
      </c>
      <c r="C21" s="84" t="s">
        <v>420</v>
      </c>
      <c r="D21" s="85" t="s">
        <v>108</v>
      </c>
      <c r="E21" s="80" t="s">
        <v>40</v>
      </c>
      <c r="F21" s="81">
        <v>44287</v>
      </c>
      <c r="G21" s="82">
        <v>44561</v>
      </c>
      <c r="H21" s="83">
        <v>1</v>
      </c>
      <c r="I21" s="79" t="s">
        <v>582</v>
      </c>
    </row>
    <row r="22" spans="1:9" ht="356.45" customHeight="1" x14ac:dyDescent="0.4">
      <c r="A22" s="262"/>
      <c r="B22" s="63" t="s">
        <v>350</v>
      </c>
      <c r="C22" s="84" t="s">
        <v>341</v>
      </c>
      <c r="D22" s="85" t="s">
        <v>324</v>
      </c>
      <c r="E22" s="80" t="s">
        <v>40</v>
      </c>
      <c r="F22" s="81">
        <v>44228</v>
      </c>
      <c r="G22" s="82">
        <v>44561</v>
      </c>
      <c r="H22" s="83">
        <v>1</v>
      </c>
      <c r="I22" s="79" t="s">
        <v>583</v>
      </c>
    </row>
    <row r="23" spans="1:9" ht="409.5" customHeight="1" x14ac:dyDescent="0.4">
      <c r="A23" s="259" t="s">
        <v>109</v>
      </c>
      <c r="B23" s="62" t="s">
        <v>14</v>
      </c>
      <c r="C23" s="48" t="s">
        <v>110</v>
      </c>
      <c r="D23" s="49" t="s">
        <v>256</v>
      </c>
      <c r="E23" s="49" t="s">
        <v>358</v>
      </c>
      <c r="F23" s="50">
        <v>44378</v>
      </c>
      <c r="G23" s="51">
        <v>44561</v>
      </c>
      <c r="H23" s="83">
        <v>1</v>
      </c>
      <c r="I23" s="48" t="s">
        <v>553</v>
      </c>
    </row>
    <row r="24" spans="1:9" ht="409.6" customHeight="1" x14ac:dyDescent="0.4">
      <c r="A24" s="259"/>
      <c r="B24" s="62" t="s">
        <v>12</v>
      </c>
      <c r="C24" s="48" t="s">
        <v>421</v>
      </c>
      <c r="D24" s="48" t="s">
        <v>421</v>
      </c>
      <c r="E24" s="49" t="s">
        <v>102</v>
      </c>
      <c r="F24" s="50">
        <v>44200</v>
      </c>
      <c r="G24" s="51">
        <v>44561</v>
      </c>
      <c r="H24" s="83">
        <v>1</v>
      </c>
      <c r="I24" s="48" t="s">
        <v>554</v>
      </c>
    </row>
  </sheetData>
  <mergeCells count="13">
    <mergeCell ref="I5:I6"/>
    <mergeCell ref="A1:I3"/>
    <mergeCell ref="A4:I4"/>
    <mergeCell ref="A5:A6"/>
    <mergeCell ref="B5:C6"/>
    <mergeCell ref="D5:D6"/>
    <mergeCell ref="E5:E6"/>
    <mergeCell ref="F5:G5"/>
    <mergeCell ref="A7:A9"/>
    <mergeCell ref="A13:A16"/>
    <mergeCell ref="A23:A24"/>
    <mergeCell ref="A10:A12"/>
    <mergeCell ref="A17:A22"/>
  </mergeCells>
  <phoneticPr fontId="39" type="noConversion"/>
  <pageMargins left="0.7" right="0.7" top="0.75" bottom="0.75" header="0.3" footer="0.3"/>
  <pageSetup scale="40"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37"/>
  <sheetViews>
    <sheetView tabSelected="1" topLeftCell="A13" zoomScale="20" zoomScaleNormal="20" zoomScaleSheetLayoutView="80" zoomScalePageLayoutView="30" workbookViewId="0">
      <selection activeCell="H16" sqref="H16"/>
    </sheetView>
  </sheetViews>
  <sheetFormatPr baseColWidth="10" defaultColWidth="11.42578125" defaultRowHeight="23.25" x14ac:dyDescent="0.35"/>
  <cols>
    <col min="1" max="1" width="5" style="2" customWidth="1"/>
    <col min="2" max="2" width="71" style="2" customWidth="1"/>
    <col min="3" max="3" width="25.7109375" style="2" customWidth="1"/>
    <col min="4" max="4" width="193.5703125" style="2" customWidth="1"/>
    <col min="5" max="5" width="197.42578125" style="2" customWidth="1"/>
    <col min="6" max="6" width="179.85546875" style="2" customWidth="1"/>
    <col min="7" max="7" width="65.28515625" style="2" customWidth="1"/>
    <col min="8" max="8" width="81" style="2" customWidth="1"/>
    <col min="9" max="9" width="82" style="2" customWidth="1"/>
    <col min="10" max="10" width="255.5703125" style="2" customWidth="1"/>
    <col min="11" max="11" width="73.5703125" style="2" customWidth="1"/>
    <col min="12" max="16384" width="11.42578125" style="2"/>
  </cols>
  <sheetData>
    <row r="1" spans="2:11" ht="65.25" customHeight="1" x14ac:dyDescent="0.35">
      <c r="B1" s="276" t="s">
        <v>387</v>
      </c>
      <c r="C1" s="276"/>
      <c r="D1" s="276"/>
      <c r="E1" s="276"/>
      <c r="F1" s="276"/>
      <c r="G1" s="276"/>
      <c r="H1" s="276"/>
      <c r="I1" s="276"/>
      <c r="J1" s="276"/>
    </row>
    <row r="2" spans="2:11" ht="56.25" customHeight="1" x14ac:dyDescent="0.35">
      <c r="B2" s="276"/>
      <c r="C2" s="276"/>
      <c r="D2" s="276"/>
      <c r="E2" s="276"/>
      <c r="F2" s="276"/>
      <c r="G2" s="276"/>
      <c r="H2" s="276"/>
      <c r="I2" s="276"/>
      <c r="J2" s="276"/>
    </row>
    <row r="3" spans="2:11" ht="23.45" customHeight="1" x14ac:dyDescent="0.35">
      <c r="B3" s="276"/>
      <c r="C3" s="276"/>
      <c r="D3" s="276"/>
      <c r="E3" s="276"/>
      <c r="F3" s="276"/>
      <c r="G3" s="276"/>
      <c r="H3" s="276"/>
      <c r="I3" s="276"/>
      <c r="J3" s="276"/>
    </row>
    <row r="4" spans="2:11" ht="108" customHeight="1" x14ac:dyDescent="0.35">
      <c r="B4" s="275" t="s">
        <v>85</v>
      </c>
      <c r="C4" s="275"/>
      <c r="D4" s="275"/>
      <c r="E4" s="275"/>
      <c r="F4" s="275"/>
      <c r="G4" s="275"/>
      <c r="H4" s="275"/>
      <c r="I4" s="275"/>
      <c r="J4" s="275"/>
    </row>
    <row r="5" spans="2:11" ht="159.75" customHeight="1" x14ac:dyDescent="0.35">
      <c r="B5" s="285" t="s">
        <v>84</v>
      </c>
      <c r="C5" s="268"/>
      <c r="D5" s="278" t="s">
        <v>83</v>
      </c>
      <c r="E5" s="278" t="s">
        <v>82</v>
      </c>
      <c r="F5" s="280" t="s">
        <v>81</v>
      </c>
      <c r="G5" s="282" t="s">
        <v>80</v>
      </c>
      <c r="H5" s="268"/>
      <c r="I5" s="70" t="s">
        <v>79</v>
      </c>
      <c r="J5" s="273" t="s">
        <v>555</v>
      </c>
    </row>
    <row r="6" spans="2:11" ht="231" customHeight="1" thickBot="1" x14ac:dyDescent="0.4">
      <c r="B6" s="285"/>
      <c r="C6" s="268"/>
      <c r="D6" s="279"/>
      <c r="E6" s="279"/>
      <c r="F6" s="281"/>
      <c r="G6" s="71" t="s">
        <v>78</v>
      </c>
      <c r="H6" s="71" t="s">
        <v>78</v>
      </c>
      <c r="I6" s="71" t="s">
        <v>254</v>
      </c>
      <c r="J6" s="274"/>
    </row>
    <row r="7" spans="2:11" ht="354.75" customHeight="1" x14ac:dyDescent="0.35">
      <c r="B7" s="283" t="s">
        <v>77</v>
      </c>
      <c r="C7" s="173" t="s">
        <v>76</v>
      </c>
      <c r="D7" s="77" t="s">
        <v>75</v>
      </c>
      <c r="E7" s="68" t="s">
        <v>74</v>
      </c>
      <c r="F7" s="68" t="s">
        <v>73</v>
      </c>
      <c r="G7" s="74">
        <v>44197</v>
      </c>
      <c r="H7" s="74">
        <v>44561</v>
      </c>
      <c r="I7" s="78">
        <v>1</v>
      </c>
      <c r="J7" s="76" t="s">
        <v>628</v>
      </c>
    </row>
    <row r="8" spans="2:11" ht="409.6" customHeight="1" x14ac:dyDescent="0.35">
      <c r="B8" s="283"/>
      <c r="C8" s="72" t="s">
        <v>72</v>
      </c>
      <c r="D8" s="66" t="s">
        <v>298</v>
      </c>
      <c r="E8" s="67" t="s">
        <v>71</v>
      </c>
      <c r="F8" s="67" t="s">
        <v>386</v>
      </c>
      <c r="G8" s="73">
        <v>44197</v>
      </c>
      <c r="H8" s="73">
        <v>44561</v>
      </c>
      <c r="I8" s="75">
        <v>1</v>
      </c>
      <c r="J8" s="76" t="s">
        <v>566</v>
      </c>
    </row>
    <row r="9" spans="2:11" ht="409.6" customHeight="1" x14ac:dyDescent="0.35">
      <c r="B9" s="283"/>
      <c r="C9" s="72" t="s">
        <v>70</v>
      </c>
      <c r="D9" s="66" t="s">
        <v>69</v>
      </c>
      <c r="E9" s="67" t="s">
        <v>405</v>
      </c>
      <c r="F9" s="67" t="s">
        <v>385</v>
      </c>
      <c r="G9" s="73">
        <v>44197</v>
      </c>
      <c r="H9" s="73">
        <v>44561</v>
      </c>
      <c r="I9" s="75">
        <v>1</v>
      </c>
      <c r="J9" s="76" t="s">
        <v>567</v>
      </c>
    </row>
    <row r="10" spans="2:11" ht="409.6" customHeight="1" x14ac:dyDescent="0.35">
      <c r="B10" s="283"/>
      <c r="C10" s="72" t="s">
        <v>68</v>
      </c>
      <c r="D10" s="66" t="s">
        <v>67</v>
      </c>
      <c r="E10" s="67" t="s">
        <v>66</v>
      </c>
      <c r="F10" s="67" t="s">
        <v>65</v>
      </c>
      <c r="G10" s="73">
        <v>44197</v>
      </c>
      <c r="H10" s="73">
        <v>44561</v>
      </c>
      <c r="I10" s="75">
        <v>1</v>
      </c>
      <c r="J10" s="76" t="s">
        <v>564</v>
      </c>
    </row>
    <row r="11" spans="2:11" ht="408" customHeight="1" x14ac:dyDescent="0.35">
      <c r="B11" s="283"/>
      <c r="C11" s="72" t="s">
        <v>64</v>
      </c>
      <c r="D11" s="66" t="s">
        <v>63</v>
      </c>
      <c r="E11" s="67" t="s">
        <v>62</v>
      </c>
      <c r="F11" s="67" t="s">
        <v>384</v>
      </c>
      <c r="G11" s="73">
        <v>44197</v>
      </c>
      <c r="H11" s="73">
        <v>44561</v>
      </c>
      <c r="I11" s="75">
        <v>1</v>
      </c>
      <c r="J11" s="76" t="s">
        <v>571</v>
      </c>
    </row>
    <row r="12" spans="2:11" s="359" customFormat="1" ht="408.95" customHeight="1" x14ac:dyDescent="0.35">
      <c r="B12" s="283"/>
      <c r="C12" s="353" t="s">
        <v>61</v>
      </c>
      <c r="D12" s="354" t="s">
        <v>60</v>
      </c>
      <c r="E12" s="355" t="s">
        <v>59</v>
      </c>
      <c r="F12" s="355" t="s">
        <v>58</v>
      </c>
      <c r="G12" s="356">
        <v>44197</v>
      </c>
      <c r="H12" s="356">
        <v>44561</v>
      </c>
      <c r="I12" s="357">
        <v>1</v>
      </c>
      <c r="J12" s="358" t="s">
        <v>640</v>
      </c>
    </row>
    <row r="13" spans="2:11" ht="409.5" customHeight="1" x14ac:dyDescent="0.35">
      <c r="B13" s="283"/>
      <c r="C13" s="72" t="s">
        <v>57</v>
      </c>
      <c r="D13" s="77" t="s">
        <v>56</v>
      </c>
      <c r="E13" s="68" t="s">
        <v>55</v>
      </c>
      <c r="F13" s="69" t="s">
        <v>639</v>
      </c>
      <c r="G13" s="74">
        <v>44197</v>
      </c>
      <c r="H13" s="74">
        <v>44561</v>
      </c>
      <c r="I13" s="78">
        <v>1</v>
      </c>
      <c r="J13" s="68" t="s">
        <v>565</v>
      </c>
      <c r="K13" s="175"/>
    </row>
    <row r="14" spans="2:11" s="359" customFormat="1" ht="408.75" customHeight="1" x14ac:dyDescent="0.35">
      <c r="B14" s="283"/>
      <c r="C14" s="353" t="s">
        <v>54</v>
      </c>
      <c r="D14" s="354" t="s">
        <v>406</v>
      </c>
      <c r="E14" s="355" t="s">
        <v>318</v>
      </c>
      <c r="F14" s="355" t="s">
        <v>407</v>
      </c>
      <c r="G14" s="360">
        <v>44197</v>
      </c>
      <c r="H14" s="360">
        <v>44561</v>
      </c>
      <c r="I14" s="361">
        <v>1</v>
      </c>
      <c r="J14" s="355" t="s">
        <v>638</v>
      </c>
      <c r="K14" s="362"/>
    </row>
    <row r="15" spans="2:11" s="13" customFormat="1" ht="291" customHeight="1" x14ac:dyDescent="0.35">
      <c r="B15" s="283"/>
      <c r="C15" s="72" t="s">
        <v>51</v>
      </c>
      <c r="D15" s="66" t="s">
        <v>53</v>
      </c>
      <c r="E15" s="355" t="s">
        <v>52</v>
      </c>
      <c r="F15" s="67" t="s">
        <v>407</v>
      </c>
      <c r="G15" s="73">
        <v>44378</v>
      </c>
      <c r="H15" s="73">
        <v>44469</v>
      </c>
      <c r="I15" s="75">
        <v>1</v>
      </c>
      <c r="J15" s="355" t="s">
        <v>641</v>
      </c>
    </row>
    <row r="16" spans="2:11" s="13" customFormat="1" ht="179.1" customHeight="1" x14ac:dyDescent="0.35">
      <c r="B16" s="283"/>
      <c r="C16" s="72" t="s">
        <v>48</v>
      </c>
      <c r="D16" s="66" t="s">
        <v>50</v>
      </c>
      <c r="E16" s="67" t="s">
        <v>49</v>
      </c>
      <c r="F16" s="67" t="s">
        <v>40</v>
      </c>
      <c r="G16" s="73">
        <v>44378</v>
      </c>
      <c r="H16" s="73">
        <v>44469</v>
      </c>
      <c r="I16" s="75">
        <v>1</v>
      </c>
      <c r="J16" s="76" t="s">
        <v>572</v>
      </c>
    </row>
    <row r="17" spans="2:10" s="365" customFormat="1" ht="181.5" customHeight="1" x14ac:dyDescent="0.35">
      <c r="B17" s="283"/>
      <c r="C17" s="353" t="s">
        <v>46</v>
      </c>
      <c r="D17" s="363" t="s">
        <v>408</v>
      </c>
      <c r="E17" s="364" t="s">
        <v>47</v>
      </c>
      <c r="F17" s="355" t="s">
        <v>40</v>
      </c>
      <c r="G17" s="356">
        <v>44197</v>
      </c>
      <c r="H17" s="356">
        <v>44561</v>
      </c>
      <c r="I17" s="357">
        <v>1</v>
      </c>
      <c r="J17" s="358" t="s">
        <v>572</v>
      </c>
    </row>
    <row r="18" spans="2:10" s="365" customFormat="1" ht="409.6" customHeight="1" x14ac:dyDescent="0.35">
      <c r="B18" s="283"/>
      <c r="C18" s="353" t="s">
        <v>43</v>
      </c>
      <c r="D18" s="354" t="s">
        <v>45</v>
      </c>
      <c r="E18" s="355" t="s">
        <v>44</v>
      </c>
      <c r="F18" s="355" t="s">
        <v>40</v>
      </c>
      <c r="G18" s="356">
        <v>44197</v>
      </c>
      <c r="H18" s="356">
        <v>44561</v>
      </c>
      <c r="I18" s="357">
        <v>1</v>
      </c>
      <c r="J18" s="366" t="s">
        <v>642</v>
      </c>
    </row>
    <row r="19" spans="2:10" s="359" customFormat="1" ht="293.45" customHeight="1" x14ac:dyDescent="0.35">
      <c r="B19" s="283"/>
      <c r="C19" s="353" t="s">
        <v>495</v>
      </c>
      <c r="D19" s="354" t="s">
        <v>335</v>
      </c>
      <c r="E19" s="355" t="s">
        <v>323</v>
      </c>
      <c r="F19" s="355" t="s">
        <v>40</v>
      </c>
      <c r="G19" s="356">
        <v>44197</v>
      </c>
      <c r="H19" s="356">
        <v>44561</v>
      </c>
      <c r="I19" s="357">
        <v>1</v>
      </c>
      <c r="J19" s="358" t="s">
        <v>573</v>
      </c>
    </row>
    <row r="20" spans="2:10" s="359" customFormat="1" ht="407.25" customHeight="1" x14ac:dyDescent="0.35">
      <c r="B20" s="283" t="s">
        <v>42</v>
      </c>
      <c r="C20" s="353" t="s">
        <v>41</v>
      </c>
      <c r="D20" s="354" t="s">
        <v>401</v>
      </c>
      <c r="E20" s="355" t="s">
        <v>322</v>
      </c>
      <c r="F20" s="355" t="s">
        <v>40</v>
      </c>
      <c r="G20" s="356">
        <v>44197</v>
      </c>
      <c r="H20" s="356">
        <v>44561</v>
      </c>
      <c r="I20" s="357">
        <v>1</v>
      </c>
      <c r="J20" s="358" t="s">
        <v>574</v>
      </c>
    </row>
    <row r="21" spans="2:10" s="359" customFormat="1" ht="301.5" customHeight="1" x14ac:dyDescent="0.35">
      <c r="B21" s="283"/>
      <c r="C21" s="353" t="s">
        <v>39</v>
      </c>
      <c r="D21" s="354" t="s">
        <v>257</v>
      </c>
      <c r="E21" s="355" t="s">
        <v>258</v>
      </c>
      <c r="F21" s="355" t="s">
        <v>40</v>
      </c>
      <c r="G21" s="356">
        <v>44197</v>
      </c>
      <c r="H21" s="356">
        <v>44561</v>
      </c>
      <c r="I21" s="357">
        <v>1</v>
      </c>
      <c r="J21" s="358" t="s">
        <v>643</v>
      </c>
    </row>
    <row r="22" spans="2:10" ht="409.6" customHeight="1" x14ac:dyDescent="0.35">
      <c r="B22" s="283"/>
      <c r="C22" s="72" t="s">
        <v>259</v>
      </c>
      <c r="D22" s="77" t="s">
        <v>328</v>
      </c>
      <c r="E22" s="68" t="s">
        <v>402</v>
      </c>
      <c r="F22" s="68" t="s">
        <v>329</v>
      </c>
      <c r="G22" s="74">
        <v>44229</v>
      </c>
      <c r="H22" s="74">
        <v>44561</v>
      </c>
      <c r="I22" s="78">
        <v>1</v>
      </c>
      <c r="J22" s="76" t="s">
        <v>575</v>
      </c>
    </row>
    <row r="23" spans="2:10" ht="327.60000000000002" customHeight="1" x14ac:dyDescent="0.35">
      <c r="B23" s="283"/>
      <c r="C23" s="72" t="s">
        <v>391</v>
      </c>
      <c r="D23" s="66" t="s">
        <v>336</v>
      </c>
      <c r="E23" s="67" t="s">
        <v>327</v>
      </c>
      <c r="F23" s="67" t="s">
        <v>325</v>
      </c>
      <c r="G23" s="73">
        <v>44228</v>
      </c>
      <c r="H23" s="73">
        <v>44561</v>
      </c>
      <c r="I23" s="75">
        <v>1</v>
      </c>
      <c r="J23" s="76" t="s">
        <v>576</v>
      </c>
    </row>
    <row r="24" spans="2:10" ht="327" customHeight="1" x14ac:dyDescent="0.35">
      <c r="B24" s="283"/>
      <c r="C24" s="72" t="s">
        <v>326</v>
      </c>
      <c r="D24" s="66" t="s">
        <v>38</v>
      </c>
      <c r="E24" s="67" t="s">
        <v>1</v>
      </c>
      <c r="F24" s="67" t="s">
        <v>0</v>
      </c>
      <c r="G24" s="73">
        <v>44197</v>
      </c>
      <c r="H24" s="73">
        <v>44561</v>
      </c>
      <c r="I24" s="75">
        <v>1</v>
      </c>
      <c r="J24" s="76" t="s">
        <v>556</v>
      </c>
    </row>
    <row r="25" spans="2:10" ht="366.75" customHeight="1" x14ac:dyDescent="0.35">
      <c r="B25" s="284" t="s">
        <v>37</v>
      </c>
      <c r="C25" s="72" t="s">
        <v>36</v>
      </c>
      <c r="D25" s="77" t="s">
        <v>403</v>
      </c>
      <c r="E25" s="68" t="s">
        <v>35</v>
      </c>
      <c r="F25" s="68" t="s">
        <v>32</v>
      </c>
      <c r="G25" s="74">
        <v>44197</v>
      </c>
      <c r="H25" s="74">
        <v>44561</v>
      </c>
      <c r="I25" s="78">
        <v>1</v>
      </c>
      <c r="J25" s="76" t="s">
        <v>629</v>
      </c>
    </row>
    <row r="26" spans="2:10" ht="409.6" customHeight="1" x14ac:dyDescent="0.35">
      <c r="B26" s="284"/>
      <c r="C26" s="72" t="s">
        <v>95</v>
      </c>
      <c r="D26" s="77" t="s">
        <v>33</v>
      </c>
      <c r="E26" s="68" t="s">
        <v>229</v>
      </c>
      <c r="F26" s="68" t="s">
        <v>32</v>
      </c>
      <c r="G26" s="74">
        <v>44197</v>
      </c>
      <c r="H26" s="74">
        <v>44561</v>
      </c>
      <c r="I26" s="78">
        <v>1</v>
      </c>
      <c r="J26" s="76" t="s">
        <v>630</v>
      </c>
    </row>
    <row r="27" spans="2:10" ht="303" customHeight="1" x14ac:dyDescent="0.35">
      <c r="B27" s="284"/>
      <c r="C27" s="72" t="s">
        <v>34</v>
      </c>
      <c r="D27" s="66" t="s">
        <v>30</v>
      </c>
      <c r="E27" s="67" t="s">
        <v>29</v>
      </c>
      <c r="F27" s="67" t="s">
        <v>25</v>
      </c>
      <c r="G27" s="73">
        <v>44197</v>
      </c>
      <c r="H27" s="73">
        <v>44561</v>
      </c>
      <c r="I27" s="75">
        <v>1</v>
      </c>
      <c r="J27" s="76" t="s">
        <v>557</v>
      </c>
    </row>
    <row r="28" spans="2:10" ht="336.75" customHeight="1" x14ac:dyDescent="0.35">
      <c r="B28" s="284"/>
      <c r="C28" s="72" t="s">
        <v>31</v>
      </c>
      <c r="D28" s="66" t="s">
        <v>27</v>
      </c>
      <c r="E28" s="67" t="s">
        <v>26</v>
      </c>
      <c r="F28" s="67" t="s">
        <v>25</v>
      </c>
      <c r="G28" s="73">
        <v>44197</v>
      </c>
      <c r="H28" s="73">
        <v>44561</v>
      </c>
      <c r="I28" s="75">
        <v>1</v>
      </c>
      <c r="J28" s="76" t="s">
        <v>558</v>
      </c>
    </row>
    <row r="29" spans="2:10" ht="401.25" customHeight="1" x14ac:dyDescent="0.35">
      <c r="B29" s="284"/>
      <c r="C29" s="72" t="s">
        <v>28</v>
      </c>
      <c r="D29" s="66" t="s">
        <v>24</v>
      </c>
      <c r="E29" s="67" t="s">
        <v>23</v>
      </c>
      <c r="F29" s="67" t="s">
        <v>16</v>
      </c>
      <c r="G29" s="73">
        <v>44197</v>
      </c>
      <c r="H29" s="73">
        <v>44561</v>
      </c>
      <c r="I29" s="75">
        <v>1</v>
      </c>
      <c r="J29" s="76" t="s">
        <v>568</v>
      </c>
    </row>
    <row r="30" spans="2:10" ht="408" customHeight="1" x14ac:dyDescent="0.35">
      <c r="B30" s="283" t="s">
        <v>22</v>
      </c>
      <c r="C30" s="72" t="s">
        <v>21</v>
      </c>
      <c r="D30" s="66" t="s">
        <v>299</v>
      </c>
      <c r="E30" s="67" t="s">
        <v>20</v>
      </c>
      <c r="F30" s="67" t="s">
        <v>16</v>
      </c>
      <c r="G30" s="73">
        <v>44197</v>
      </c>
      <c r="H30" s="73">
        <v>44561</v>
      </c>
      <c r="I30" s="75">
        <v>1</v>
      </c>
      <c r="J30" s="76" t="s">
        <v>569</v>
      </c>
    </row>
    <row r="31" spans="2:10" ht="392.45" customHeight="1" x14ac:dyDescent="0.35">
      <c r="B31" s="283"/>
      <c r="C31" s="72" t="s">
        <v>19</v>
      </c>
      <c r="D31" s="66" t="s">
        <v>18</v>
      </c>
      <c r="E31" s="67" t="s">
        <v>17</v>
      </c>
      <c r="F31" s="67" t="s">
        <v>16</v>
      </c>
      <c r="G31" s="73">
        <v>44197</v>
      </c>
      <c r="H31" s="73">
        <v>44561</v>
      </c>
      <c r="I31" s="75">
        <v>1</v>
      </c>
      <c r="J31" s="76" t="s">
        <v>570</v>
      </c>
    </row>
    <row r="32" spans="2:10" ht="309.75" customHeight="1" x14ac:dyDescent="0.35">
      <c r="B32" s="277" t="s">
        <v>15</v>
      </c>
      <c r="C32" s="72" t="s">
        <v>14</v>
      </c>
      <c r="D32" s="66" t="s">
        <v>300</v>
      </c>
      <c r="E32" s="67" t="s">
        <v>13</v>
      </c>
      <c r="F32" s="67" t="s">
        <v>3</v>
      </c>
      <c r="G32" s="73">
        <v>44197</v>
      </c>
      <c r="H32" s="73">
        <v>44561</v>
      </c>
      <c r="I32" s="75">
        <v>1</v>
      </c>
      <c r="J32" s="76" t="s">
        <v>559</v>
      </c>
    </row>
    <row r="33" spans="2:10" ht="361.5" customHeight="1" x14ac:dyDescent="0.35">
      <c r="B33" s="277"/>
      <c r="C33" s="72" t="s">
        <v>12</v>
      </c>
      <c r="D33" s="66" t="s">
        <v>11</v>
      </c>
      <c r="E33" s="67" t="s">
        <v>10</v>
      </c>
      <c r="F33" s="67" t="s">
        <v>3</v>
      </c>
      <c r="G33" s="73">
        <v>44197</v>
      </c>
      <c r="H33" s="73">
        <v>44561</v>
      </c>
      <c r="I33" s="75">
        <v>1</v>
      </c>
      <c r="J33" s="76" t="s">
        <v>560</v>
      </c>
    </row>
    <row r="34" spans="2:10" ht="339" customHeight="1" x14ac:dyDescent="0.35">
      <c r="B34" s="277"/>
      <c r="C34" s="72" t="s">
        <v>9</v>
      </c>
      <c r="D34" s="66" t="s">
        <v>8</v>
      </c>
      <c r="E34" s="67" t="s">
        <v>7</v>
      </c>
      <c r="F34" s="67" t="s">
        <v>3</v>
      </c>
      <c r="G34" s="73">
        <v>44197</v>
      </c>
      <c r="H34" s="73">
        <v>44561</v>
      </c>
      <c r="I34" s="75">
        <v>1</v>
      </c>
      <c r="J34" s="76" t="s">
        <v>561</v>
      </c>
    </row>
    <row r="35" spans="2:10" ht="372.75" customHeight="1" x14ac:dyDescent="0.35">
      <c r="B35" s="277"/>
      <c r="C35" s="72" t="s">
        <v>6</v>
      </c>
      <c r="D35" s="66" t="s">
        <v>5</v>
      </c>
      <c r="E35" s="67" t="s">
        <v>4</v>
      </c>
      <c r="F35" s="67" t="s">
        <v>3</v>
      </c>
      <c r="G35" s="73" t="s">
        <v>301</v>
      </c>
      <c r="H35" s="73">
        <v>44561</v>
      </c>
      <c r="I35" s="75">
        <v>1</v>
      </c>
      <c r="J35" s="76" t="s">
        <v>562</v>
      </c>
    </row>
    <row r="36" spans="2:10" ht="409.5" customHeight="1" x14ac:dyDescent="0.35">
      <c r="B36" s="277"/>
      <c r="C36" s="72" t="s">
        <v>2</v>
      </c>
      <c r="D36" s="66" t="s">
        <v>404</v>
      </c>
      <c r="E36" s="67" t="s">
        <v>1</v>
      </c>
      <c r="F36" s="67" t="s">
        <v>0</v>
      </c>
      <c r="G36" s="73">
        <v>44228</v>
      </c>
      <c r="H36" s="73">
        <v>44561</v>
      </c>
      <c r="I36" s="75">
        <v>1</v>
      </c>
      <c r="J36" s="76" t="s">
        <v>563</v>
      </c>
    </row>
    <row r="37" spans="2:10" x14ac:dyDescent="0.35">
      <c r="I37" s="5"/>
    </row>
  </sheetData>
  <autoFilter ref="B1:J36" xr:uid="{BD83668E-75E9-40E4-90BE-9C3F2F3773B9}">
    <filterColumn colId="0" showButton="0"/>
    <filterColumn colId="1" showButton="0"/>
    <filterColumn colId="2" showButton="0"/>
    <filterColumn colId="3" showButton="0"/>
    <filterColumn colId="4" showButton="0"/>
    <filterColumn colId="5" showButton="0"/>
    <filterColumn colId="6" showButton="0"/>
    <filterColumn colId="7" showButton="0"/>
  </autoFilter>
  <mergeCells count="13">
    <mergeCell ref="J5:J6"/>
    <mergeCell ref="B4:J4"/>
    <mergeCell ref="B1:J3"/>
    <mergeCell ref="B32:B36"/>
    <mergeCell ref="E5:E6"/>
    <mergeCell ref="F5:F6"/>
    <mergeCell ref="G5:H5"/>
    <mergeCell ref="B7:B19"/>
    <mergeCell ref="B20:B24"/>
    <mergeCell ref="B25:B29"/>
    <mergeCell ref="B30:B31"/>
    <mergeCell ref="D5:D6"/>
    <mergeCell ref="B5:C6"/>
  </mergeCells>
  <phoneticPr fontId="39" type="noConversion"/>
  <pageMargins left="0.7" right="0.7" top="0.75" bottom="0.75" header="0.3" footer="0.3"/>
  <pageSetup scale="45" orientation="landscape"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F7791-5808-4D8E-81D5-EB8B41873EC9}">
  <sheetPr>
    <tabColor theme="0"/>
  </sheetPr>
  <dimension ref="A1:AD116"/>
  <sheetViews>
    <sheetView topLeftCell="G10" zoomScale="70" zoomScaleNormal="70" workbookViewId="0">
      <selection sqref="A1:AD5"/>
    </sheetView>
  </sheetViews>
  <sheetFormatPr baseColWidth="10" defaultRowHeight="12.75" x14ac:dyDescent="0.2"/>
  <cols>
    <col min="1" max="1" width="28.85546875" style="97" customWidth="1"/>
    <col min="2" max="2" width="26.85546875" style="97" customWidth="1"/>
    <col min="3" max="3" width="4.28515625" style="153" customWidth="1"/>
    <col min="4" max="4" width="36.5703125" style="97" customWidth="1"/>
    <col min="5" max="5" width="36" style="97" customWidth="1"/>
    <col min="6" max="6" width="18.28515625" style="97" customWidth="1"/>
    <col min="7" max="7" width="14.28515625" style="97" customWidth="1"/>
    <col min="8" max="8" width="14.140625" style="97" customWidth="1"/>
    <col min="9" max="9" width="14.85546875" style="97" customWidth="1"/>
    <col min="10" max="10" width="14.42578125" style="97" customWidth="1"/>
    <col min="11" max="11" width="13.42578125" style="97" customWidth="1"/>
    <col min="12" max="12" width="12.85546875" style="97" customWidth="1"/>
    <col min="13" max="13" width="14" style="97" bestFit="1" customWidth="1"/>
    <col min="14" max="14" width="11.5703125" style="97" bestFit="1" customWidth="1"/>
    <col min="15" max="15" width="22" style="97" customWidth="1"/>
    <col min="16" max="24" width="11.42578125" style="97" hidden="1" customWidth="1"/>
    <col min="25" max="25" width="11.5703125" style="97" hidden="1" customWidth="1"/>
    <col min="26" max="26" width="29.5703125" style="97" hidden="1" customWidth="1"/>
    <col min="27" max="27" width="48.28515625" style="97" hidden="1" customWidth="1"/>
    <col min="28" max="28" width="9.85546875" style="97" customWidth="1"/>
    <col min="29" max="29" width="47.85546875" style="97" customWidth="1"/>
    <col min="30" max="30" width="42.7109375" style="97" customWidth="1"/>
    <col min="31" max="31" width="32.5703125" style="97" customWidth="1"/>
    <col min="32" max="16384" width="11.42578125" style="97"/>
  </cols>
  <sheetData>
    <row r="1" spans="1:30" ht="46.5" customHeight="1" x14ac:dyDescent="0.2">
      <c r="A1" s="286" t="s">
        <v>422</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row>
    <row r="2" spans="1:30" ht="19.5" customHeight="1" x14ac:dyDescent="0.2">
      <c r="A2" s="286"/>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row>
    <row r="3" spans="1:30" ht="12.75" customHeight="1" x14ac:dyDescent="0.2">
      <c r="A3" s="286"/>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row>
    <row r="4" spans="1:30" ht="12.75" customHeight="1" x14ac:dyDescent="0.2">
      <c r="A4" s="286"/>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row>
    <row r="5" spans="1:30" ht="13.5" customHeight="1" thickBot="1" x14ac:dyDescent="0.25">
      <c r="A5" s="287"/>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row>
    <row r="6" spans="1:30" ht="27.75" customHeight="1" thickBot="1" x14ac:dyDescent="0.25">
      <c r="A6" s="288" t="s">
        <v>302</v>
      </c>
      <c r="B6" s="289"/>
      <c r="C6" s="289"/>
      <c r="D6" s="289"/>
      <c r="E6" s="289"/>
      <c r="F6" s="289"/>
      <c r="G6" s="289"/>
      <c r="H6" s="289"/>
      <c r="I6" s="289"/>
      <c r="J6" s="289"/>
      <c r="K6" s="289"/>
      <c r="L6" s="289"/>
      <c r="M6" s="289"/>
      <c r="N6" s="289"/>
      <c r="O6" s="290"/>
      <c r="P6" s="291" t="s">
        <v>423</v>
      </c>
      <c r="Q6" s="292"/>
      <c r="R6" s="293"/>
      <c r="S6" s="291" t="s">
        <v>424</v>
      </c>
      <c r="T6" s="292"/>
      <c r="U6" s="293"/>
      <c r="V6" s="291" t="s">
        <v>474</v>
      </c>
      <c r="W6" s="292"/>
      <c r="X6" s="293"/>
      <c r="Y6" s="291" t="s">
        <v>475</v>
      </c>
      <c r="Z6" s="292"/>
      <c r="AA6" s="293"/>
      <c r="AB6" s="291" t="s">
        <v>588</v>
      </c>
      <c r="AC6" s="292"/>
      <c r="AD6" s="293"/>
    </row>
    <row r="7" spans="1:30" ht="21" customHeight="1" x14ac:dyDescent="0.2">
      <c r="A7" s="304" t="s">
        <v>197</v>
      </c>
      <c r="B7" s="306" t="s">
        <v>143</v>
      </c>
      <c r="C7" s="306" t="s">
        <v>589</v>
      </c>
      <c r="D7" s="306" t="s">
        <v>145</v>
      </c>
      <c r="E7" s="306" t="s">
        <v>146</v>
      </c>
      <c r="F7" s="308" t="s">
        <v>198</v>
      </c>
      <c r="G7" s="301" t="s">
        <v>148</v>
      </c>
      <c r="H7" s="302"/>
      <c r="I7" s="302"/>
      <c r="J7" s="302"/>
      <c r="K7" s="302"/>
      <c r="L7" s="303"/>
      <c r="M7" s="301" t="s">
        <v>149</v>
      </c>
      <c r="N7" s="303"/>
      <c r="O7" s="294" t="s">
        <v>150</v>
      </c>
      <c r="P7" s="294" t="s">
        <v>382</v>
      </c>
      <c r="Q7" s="294" t="s">
        <v>380</v>
      </c>
      <c r="R7" s="294" t="s">
        <v>381</v>
      </c>
      <c r="S7" s="294" t="s">
        <v>428</v>
      </c>
      <c r="T7" s="294" t="s">
        <v>380</v>
      </c>
      <c r="U7" s="294" t="s">
        <v>381</v>
      </c>
      <c r="V7" s="294" t="s">
        <v>476</v>
      </c>
      <c r="W7" s="294" t="s">
        <v>380</v>
      </c>
      <c r="X7" s="294" t="s">
        <v>381</v>
      </c>
      <c r="Y7" s="294" t="s">
        <v>476</v>
      </c>
      <c r="Z7" s="294" t="s">
        <v>380</v>
      </c>
      <c r="AA7" s="294" t="s">
        <v>381</v>
      </c>
      <c r="AB7" s="294" t="s">
        <v>590</v>
      </c>
      <c r="AC7" s="294" t="s">
        <v>380</v>
      </c>
      <c r="AD7" s="294" t="s">
        <v>381</v>
      </c>
    </row>
    <row r="8" spans="1:30" ht="45" customHeight="1" x14ac:dyDescent="0.2">
      <c r="A8" s="305"/>
      <c r="B8" s="307"/>
      <c r="C8" s="307"/>
      <c r="D8" s="307"/>
      <c r="E8" s="307"/>
      <c r="F8" s="309"/>
      <c r="G8" s="101" t="s">
        <v>303</v>
      </c>
      <c r="H8" s="101" t="s">
        <v>304</v>
      </c>
      <c r="I8" s="101" t="s">
        <v>305</v>
      </c>
      <c r="J8" s="101" t="s">
        <v>306</v>
      </c>
      <c r="K8" s="101" t="s">
        <v>264</v>
      </c>
      <c r="L8" s="101" t="s">
        <v>156</v>
      </c>
      <c r="M8" s="126" t="s">
        <v>157</v>
      </c>
      <c r="N8" s="126" t="s">
        <v>158</v>
      </c>
      <c r="O8" s="295"/>
      <c r="P8" s="295"/>
      <c r="Q8" s="295"/>
      <c r="R8" s="295"/>
      <c r="S8" s="295"/>
      <c r="T8" s="295"/>
      <c r="U8" s="295"/>
      <c r="V8" s="295"/>
      <c r="W8" s="295"/>
      <c r="X8" s="295"/>
      <c r="Y8" s="295"/>
      <c r="Z8" s="295"/>
      <c r="AA8" s="295"/>
      <c r="AB8" s="295"/>
      <c r="AC8" s="295"/>
      <c r="AD8" s="295"/>
    </row>
    <row r="9" spans="1:30" ht="88.5" customHeight="1" x14ac:dyDescent="0.2">
      <c r="A9" s="296" t="s">
        <v>199</v>
      </c>
      <c r="B9" s="297" t="s">
        <v>307</v>
      </c>
      <c r="C9" s="298">
        <v>1</v>
      </c>
      <c r="D9" s="299" t="s">
        <v>200</v>
      </c>
      <c r="E9" s="299" t="s">
        <v>308</v>
      </c>
      <c r="F9" s="300" t="s">
        <v>163</v>
      </c>
      <c r="G9" s="315">
        <v>1</v>
      </c>
      <c r="H9" s="315"/>
      <c r="I9" s="127"/>
      <c r="J9" s="127">
        <v>0</v>
      </c>
      <c r="K9" s="127" t="s">
        <v>164</v>
      </c>
      <c r="L9" s="128">
        <f>+SUM(G9:J9)</f>
        <v>1</v>
      </c>
      <c r="M9" s="313">
        <v>44221</v>
      </c>
      <c r="N9" s="313">
        <v>44377</v>
      </c>
      <c r="O9" s="300" t="s">
        <v>253</v>
      </c>
      <c r="P9" s="129">
        <v>1</v>
      </c>
      <c r="Q9" s="314" t="s">
        <v>430</v>
      </c>
      <c r="R9" s="314" t="s">
        <v>431</v>
      </c>
      <c r="S9" s="129">
        <v>1</v>
      </c>
      <c r="T9" s="314" t="s">
        <v>430</v>
      </c>
      <c r="U9" s="314" t="s">
        <v>431</v>
      </c>
      <c r="V9" s="129">
        <v>1</v>
      </c>
      <c r="W9" s="314" t="s">
        <v>432</v>
      </c>
      <c r="X9" s="314" t="s">
        <v>433</v>
      </c>
      <c r="Y9" s="129">
        <v>1</v>
      </c>
      <c r="Z9" s="314" t="s">
        <v>432</v>
      </c>
      <c r="AA9" s="314" t="s">
        <v>433</v>
      </c>
      <c r="AB9" s="129">
        <v>1</v>
      </c>
      <c r="AC9" s="224" t="s">
        <v>584</v>
      </c>
      <c r="AD9" s="224" t="s">
        <v>431</v>
      </c>
    </row>
    <row r="10" spans="1:30" x14ac:dyDescent="0.2">
      <c r="A10" s="296"/>
      <c r="B10" s="297"/>
      <c r="C10" s="298"/>
      <c r="D10" s="299"/>
      <c r="E10" s="299"/>
      <c r="F10" s="300"/>
      <c r="G10" s="130">
        <v>0.6</v>
      </c>
      <c r="H10" s="130">
        <v>1</v>
      </c>
      <c r="I10" s="130">
        <v>1</v>
      </c>
      <c r="J10" s="130">
        <v>1</v>
      </c>
      <c r="K10" s="130"/>
      <c r="L10" s="130">
        <v>1</v>
      </c>
      <c r="M10" s="313"/>
      <c r="N10" s="313"/>
      <c r="O10" s="300"/>
      <c r="P10" s="130">
        <v>1</v>
      </c>
      <c r="Q10" s="314"/>
      <c r="R10" s="314"/>
      <c r="S10" s="130">
        <v>1</v>
      </c>
      <c r="T10" s="314"/>
      <c r="U10" s="314"/>
      <c r="V10" s="130">
        <v>1</v>
      </c>
      <c r="W10" s="314"/>
      <c r="X10" s="314"/>
      <c r="Y10" s="130">
        <v>1</v>
      </c>
      <c r="Z10" s="314"/>
      <c r="AA10" s="314"/>
      <c r="AB10" s="130">
        <v>1</v>
      </c>
      <c r="AC10" s="224"/>
      <c r="AD10" s="224"/>
    </row>
    <row r="11" spans="1:30" ht="46.5" customHeight="1" x14ac:dyDescent="0.2">
      <c r="A11" s="296"/>
      <c r="B11" s="310" t="s">
        <v>266</v>
      </c>
      <c r="C11" s="311">
        <v>2</v>
      </c>
      <c r="D11" s="299" t="s">
        <v>267</v>
      </c>
      <c r="E11" s="299" t="s">
        <v>201</v>
      </c>
      <c r="F11" s="300" t="s">
        <v>165</v>
      </c>
      <c r="G11" s="129">
        <v>1</v>
      </c>
      <c r="H11" s="127">
        <v>0</v>
      </c>
      <c r="I11" s="127">
        <v>0</v>
      </c>
      <c r="J11" s="127">
        <v>0</v>
      </c>
      <c r="K11" s="127" t="s">
        <v>164</v>
      </c>
      <c r="L11" s="128">
        <f>+SUM(G11:J11)</f>
        <v>1</v>
      </c>
      <c r="M11" s="313">
        <v>44221</v>
      </c>
      <c r="N11" s="313">
        <v>44286</v>
      </c>
      <c r="O11" s="300" t="s">
        <v>166</v>
      </c>
      <c r="P11" s="129">
        <v>1</v>
      </c>
      <c r="Q11" s="314" t="s">
        <v>434</v>
      </c>
      <c r="R11" s="314" t="s">
        <v>435</v>
      </c>
      <c r="S11" s="129">
        <v>1</v>
      </c>
      <c r="T11" s="314" t="s">
        <v>477</v>
      </c>
      <c r="U11" s="314" t="s">
        <v>435</v>
      </c>
      <c r="V11" s="129">
        <v>1</v>
      </c>
      <c r="W11" s="314" t="s">
        <v>477</v>
      </c>
      <c r="X11" s="314" t="s">
        <v>435</v>
      </c>
      <c r="Y11" s="129">
        <v>1</v>
      </c>
      <c r="Z11" s="314" t="s">
        <v>477</v>
      </c>
      <c r="AA11" s="314" t="s">
        <v>435</v>
      </c>
      <c r="AB11" s="129">
        <v>1</v>
      </c>
      <c r="AC11" s="316" t="s">
        <v>591</v>
      </c>
      <c r="AD11" s="316" t="s">
        <v>592</v>
      </c>
    </row>
    <row r="12" spans="1:30" x14ac:dyDescent="0.2">
      <c r="A12" s="296"/>
      <c r="B12" s="310"/>
      <c r="C12" s="312"/>
      <c r="D12" s="299"/>
      <c r="E12" s="299"/>
      <c r="F12" s="300"/>
      <c r="G12" s="130">
        <v>0.6</v>
      </c>
      <c r="H12" s="130">
        <v>1</v>
      </c>
      <c r="I12" s="130">
        <v>1</v>
      </c>
      <c r="J12" s="130">
        <v>1</v>
      </c>
      <c r="K12" s="130"/>
      <c r="L12" s="130">
        <v>1</v>
      </c>
      <c r="M12" s="313"/>
      <c r="N12" s="313"/>
      <c r="O12" s="300"/>
      <c r="P12" s="131">
        <v>1</v>
      </c>
      <c r="Q12" s="314"/>
      <c r="R12" s="314"/>
      <c r="S12" s="131">
        <v>1</v>
      </c>
      <c r="T12" s="314"/>
      <c r="U12" s="314"/>
      <c r="V12" s="131">
        <v>1</v>
      </c>
      <c r="W12" s="314"/>
      <c r="X12" s="314"/>
      <c r="Y12" s="131">
        <v>1</v>
      </c>
      <c r="Z12" s="314"/>
      <c r="AA12" s="314"/>
      <c r="AB12" s="131">
        <v>1</v>
      </c>
      <c r="AC12" s="316"/>
      <c r="AD12" s="316"/>
    </row>
    <row r="13" spans="1:30" ht="160.5" customHeight="1" x14ac:dyDescent="0.2">
      <c r="A13" s="296"/>
      <c r="B13" s="310"/>
      <c r="C13" s="311">
        <v>3</v>
      </c>
      <c r="D13" s="299"/>
      <c r="E13" s="299"/>
      <c r="F13" s="300" t="s">
        <v>167</v>
      </c>
      <c r="G13" s="129">
        <v>1</v>
      </c>
      <c r="H13" s="127">
        <v>0</v>
      </c>
      <c r="I13" s="127">
        <v>0</v>
      </c>
      <c r="J13" s="127">
        <v>0</v>
      </c>
      <c r="K13" s="132" t="s">
        <v>164</v>
      </c>
      <c r="L13" s="128">
        <f>+SUM(G13:J13)</f>
        <v>1</v>
      </c>
      <c r="M13" s="313">
        <v>44221</v>
      </c>
      <c r="N13" s="313">
        <v>44286</v>
      </c>
      <c r="O13" s="300"/>
      <c r="P13" s="129">
        <v>1</v>
      </c>
      <c r="Q13" s="314" t="s">
        <v>437</v>
      </c>
      <c r="R13" s="314" t="s">
        <v>438</v>
      </c>
      <c r="S13" s="129">
        <v>1</v>
      </c>
      <c r="T13" s="314" t="s">
        <v>478</v>
      </c>
      <c r="U13" s="314" t="s">
        <v>438</v>
      </c>
      <c r="V13" s="129">
        <v>1</v>
      </c>
      <c r="W13" s="314" t="s">
        <v>478</v>
      </c>
      <c r="X13" s="314" t="s">
        <v>438</v>
      </c>
      <c r="Y13" s="129">
        <v>1</v>
      </c>
      <c r="Z13" s="314" t="s">
        <v>478</v>
      </c>
      <c r="AA13" s="314" t="s">
        <v>438</v>
      </c>
      <c r="AB13" s="129">
        <v>2</v>
      </c>
      <c r="AC13" s="316" t="s">
        <v>593</v>
      </c>
      <c r="AD13" s="316" t="s">
        <v>594</v>
      </c>
    </row>
    <row r="14" spans="1:30" x14ac:dyDescent="0.2">
      <c r="A14" s="296"/>
      <c r="B14" s="310"/>
      <c r="C14" s="312"/>
      <c r="D14" s="299"/>
      <c r="E14" s="299"/>
      <c r="F14" s="300"/>
      <c r="G14" s="130">
        <v>1</v>
      </c>
      <c r="H14" s="130">
        <v>1</v>
      </c>
      <c r="I14" s="130">
        <v>1</v>
      </c>
      <c r="J14" s="130">
        <v>1</v>
      </c>
      <c r="K14" s="130"/>
      <c r="L14" s="130">
        <v>1</v>
      </c>
      <c r="M14" s="313"/>
      <c r="N14" s="313"/>
      <c r="O14" s="300"/>
      <c r="P14" s="131">
        <v>1</v>
      </c>
      <c r="Q14" s="314"/>
      <c r="R14" s="314"/>
      <c r="S14" s="131">
        <v>1</v>
      </c>
      <c r="T14" s="314"/>
      <c r="U14" s="314"/>
      <c r="V14" s="131">
        <v>1</v>
      </c>
      <c r="W14" s="314"/>
      <c r="X14" s="314"/>
      <c r="Y14" s="131">
        <v>1</v>
      </c>
      <c r="Z14" s="314"/>
      <c r="AA14" s="314"/>
      <c r="AB14" s="131">
        <v>1</v>
      </c>
      <c r="AC14" s="316"/>
      <c r="AD14" s="316"/>
    </row>
    <row r="15" spans="1:30" ht="46.5" customHeight="1" x14ac:dyDescent="0.2">
      <c r="A15" s="296"/>
      <c r="B15" s="317" t="s">
        <v>309</v>
      </c>
      <c r="C15" s="298">
        <v>4</v>
      </c>
      <c r="D15" s="318" t="s">
        <v>202</v>
      </c>
      <c r="E15" s="299" t="s">
        <v>203</v>
      </c>
      <c r="F15" s="300" t="s">
        <v>163</v>
      </c>
      <c r="G15" s="315">
        <v>1</v>
      </c>
      <c r="H15" s="319">
        <v>0</v>
      </c>
      <c r="I15" s="319">
        <v>0</v>
      </c>
      <c r="J15" s="319">
        <v>0</v>
      </c>
      <c r="K15" s="319" t="s">
        <v>164</v>
      </c>
      <c r="L15" s="321">
        <f>+SUM(G15:J18)</f>
        <v>1</v>
      </c>
      <c r="M15" s="313">
        <v>44221</v>
      </c>
      <c r="N15" s="313">
        <v>44286</v>
      </c>
      <c r="O15" s="300" t="s">
        <v>169</v>
      </c>
      <c r="P15" s="321">
        <v>1</v>
      </c>
      <c r="Q15" s="314" t="s">
        <v>479</v>
      </c>
      <c r="R15" s="314" t="s">
        <v>480</v>
      </c>
      <c r="S15" s="320">
        <v>1</v>
      </c>
      <c r="T15" s="314" t="s">
        <v>481</v>
      </c>
      <c r="U15" s="314" t="s">
        <v>480</v>
      </c>
      <c r="V15" s="320">
        <v>1</v>
      </c>
      <c r="W15" s="314" t="s">
        <v>482</v>
      </c>
      <c r="X15" s="314" t="s">
        <v>480</v>
      </c>
      <c r="Y15" s="320">
        <v>1</v>
      </c>
      <c r="Z15" s="314" t="s">
        <v>482</v>
      </c>
      <c r="AA15" s="314" t="s">
        <v>480</v>
      </c>
      <c r="AB15" s="320">
        <v>1</v>
      </c>
      <c r="AC15" s="314" t="s">
        <v>595</v>
      </c>
      <c r="AD15" s="314" t="s">
        <v>596</v>
      </c>
    </row>
    <row r="16" spans="1:30" x14ac:dyDescent="0.2">
      <c r="A16" s="296"/>
      <c r="B16" s="317"/>
      <c r="C16" s="298"/>
      <c r="D16" s="318"/>
      <c r="E16" s="299"/>
      <c r="F16" s="300"/>
      <c r="G16" s="315"/>
      <c r="H16" s="319"/>
      <c r="I16" s="319"/>
      <c r="J16" s="319"/>
      <c r="K16" s="319"/>
      <c r="L16" s="321"/>
      <c r="M16" s="313"/>
      <c r="N16" s="313"/>
      <c r="O16" s="300"/>
      <c r="P16" s="321"/>
      <c r="Q16" s="314"/>
      <c r="R16" s="314"/>
      <c r="S16" s="320"/>
      <c r="T16" s="314"/>
      <c r="U16" s="314"/>
      <c r="V16" s="320"/>
      <c r="W16" s="314"/>
      <c r="X16" s="314"/>
      <c r="Y16" s="320"/>
      <c r="Z16" s="314"/>
      <c r="AA16" s="314"/>
      <c r="AB16" s="320"/>
      <c r="AC16" s="314"/>
      <c r="AD16" s="314"/>
    </row>
    <row r="17" spans="1:30" ht="127.5" x14ac:dyDescent="0.2">
      <c r="A17" s="296"/>
      <c r="B17" s="317"/>
      <c r="C17" s="133">
        <v>5</v>
      </c>
      <c r="D17" s="134" t="s">
        <v>204</v>
      </c>
      <c r="E17" s="135" t="s">
        <v>205</v>
      </c>
      <c r="F17" s="300"/>
      <c r="G17" s="315"/>
      <c r="H17" s="319"/>
      <c r="I17" s="319"/>
      <c r="J17" s="319"/>
      <c r="K17" s="319"/>
      <c r="L17" s="321"/>
      <c r="M17" s="313"/>
      <c r="N17" s="313"/>
      <c r="O17" s="300"/>
      <c r="P17" s="321"/>
      <c r="Q17" s="314"/>
      <c r="R17" s="314"/>
      <c r="S17" s="320"/>
      <c r="T17" s="314"/>
      <c r="U17" s="314"/>
      <c r="V17" s="320"/>
      <c r="W17" s="314"/>
      <c r="X17" s="314"/>
      <c r="Y17" s="320"/>
      <c r="Z17" s="314"/>
      <c r="AA17" s="314"/>
      <c r="AB17" s="320"/>
      <c r="AC17" s="314"/>
      <c r="AD17" s="314"/>
    </row>
    <row r="18" spans="1:30" ht="63.75" x14ac:dyDescent="0.2">
      <c r="A18" s="296"/>
      <c r="B18" s="317"/>
      <c r="C18" s="133">
        <v>6</v>
      </c>
      <c r="D18" s="134" t="s">
        <v>206</v>
      </c>
      <c r="E18" s="135" t="s">
        <v>207</v>
      </c>
      <c r="F18" s="300"/>
      <c r="G18" s="315"/>
      <c r="H18" s="319"/>
      <c r="I18" s="319"/>
      <c r="J18" s="319"/>
      <c r="K18" s="319"/>
      <c r="L18" s="321"/>
      <c r="M18" s="313"/>
      <c r="N18" s="313"/>
      <c r="O18" s="300"/>
      <c r="P18" s="321"/>
      <c r="Q18" s="314"/>
      <c r="R18" s="314"/>
      <c r="S18" s="320"/>
      <c r="T18" s="314"/>
      <c r="U18" s="314"/>
      <c r="V18" s="320"/>
      <c r="W18" s="314"/>
      <c r="X18" s="314"/>
      <c r="Y18" s="320"/>
      <c r="Z18" s="314"/>
      <c r="AA18" s="314"/>
      <c r="AB18" s="320"/>
      <c r="AC18" s="314"/>
      <c r="AD18" s="314"/>
    </row>
    <row r="19" spans="1:30" ht="30.75" customHeight="1" x14ac:dyDescent="0.2">
      <c r="A19" s="296"/>
      <c r="B19" s="317"/>
      <c r="C19" s="298">
        <v>7</v>
      </c>
      <c r="D19" s="318" t="s">
        <v>310</v>
      </c>
      <c r="E19" s="299" t="s">
        <v>311</v>
      </c>
      <c r="F19" s="300"/>
      <c r="G19" s="315"/>
      <c r="H19" s="319"/>
      <c r="I19" s="319"/>
      <c r="J19" s="319"/>
      <c r="K19" s="319"/>
      <c r="L19" s="321"/>
      <c r="M19" s="313"/>
      <c r="N19" s="313"/>
      <c r="O19" s="300"/>
      <c r="P19" s="321"/>
      <c r="Q19" s="314"/>
      <c r="R19" s="314"/>
      <c r="S19" s="320"/>
      <c r="T19" s="314"/>
      <c r="U19" s="314"/>
      <c r="V19" s="320"/>
      <c r="W19" s="314"/>
      <c r="X19" s="314"/>
      <c r="Y19" s="320"/>
      <c r="Z19" s="314"/>
      <c r="AA19" s="314"/>
      <c r="AB19" s="320"/>
      <c r="AC19" s="314"/>
      <c r="AD19" s="314"/>
    </row>
    <row r="20" spans="1:30" x14ac:dyDescent="0.2">
      <c r="A20" s="296"/>
      <c r="B20" s="317"/>
      <c r="C20" s="298"/>
      <c r="D20" s="318"/>
      <c r="E20" s="299"/>
      <c r="F20" s="300"/>
      <c r="G20" s="130">
        <v>1</v>
      </c>
      <c r="H20" s="130">
        <v>1</v>
      </c>
      <c r="I20" s="130">
        <v>1</v>
      </c>
      <c r="J20" s="130">
        <v>1</v>
      </c>
      <c r="K20" s="130"/>
      <c r="L20" s="130">
        <v>1</v>
      </c>
      <c r="M20" s="313"/>
      <c r="N20" s="313"/>
      <c r="O20" s="300"/>
      <c r="P20" s="130">
        <v>1</v>
      </c>
      <c r="Q20" s="314"/>
      <c r="R20" s="314"/>
      <c r="S20" s="130">
        <v>1</v>
      </c>
      <c r="T20" s="314"/>
      <c r="U20" s="314"/>
      <c r="V20" s="130">
        <v>1</v>
      </c>
      <c r="W20" s="314"/>
      <c r="X20" s="314"/>
      <c r="Y20" s="130">
        <v>1</v>
      </c>
      <c r="Z20" s="314"/>
      <c r="AA20" s="314"/>
      <c r="AB20" s="130">
        <v>1</v>
      </c>
      <c r="AC20" s="314"/>
      <c r="AD20" s="314"/>
    </row>
    <row r="21" spans="1:30" ht="101.25" customHeight="1" x14ac:dyDescent="0.2">
      <c r="A21" s="296" t="s">
        <v>208</v>
      </c>
      <c r="B21" s="298" t="s">
        <v>483</v>
      </c>
      <c r="C21" s="133">
        <v>8</v>
      </c>
      <c r="D21" s="136" t="s">
        <v>312</v>
      </c>
      <c r="E21" s="136" t="s">
        <v>313</v>
      </c>
      <c r="F21" s="323" t="s">
        <v>163</v>
      </c>
      <c r="G21" s="326">
        <v>0.25</v>
      </c>
      <c r="H21" s="326">
        <v>0.5</v>
      </c>
      <c r="I21" s="326">
        <v>0.75</v>
      </c>
      <c r="J21" s="326">
        <v>1</v>
      </c>
      <c r="K21" s="319" t="s">
        <v>164</v>
      </c>
      <c r="L21" s="322">
        <v>1</v>
      </c>
      <c r="M21" s="313">
        <v>44221</v>
      </c>
      <c r="N21" s="313">
        <v>44561</v>
      </c>
      <c r="O21" s="300" t="s">
        <v>484</v>
      </c>
      <c r="P21" s="137">
        <v>0.25</v>
      </c>
      <c r="Q21" s="314" t="s">
        <v>485</v>
      </c>
      <c r="R21" s="314" t="s">
        <v>486</v>
      </c>
      <c r="S21" s="326">
        <v>0.5</v>
      </c>
      <c r="T21" s="314" t="s">
        <v>487</v>
      </c>
      <c r="U21" s="314" t="s">
        <v>488</v>
      </c>
      <c r="V21" s="326">
        <v>0.5</v>
      </c>
      <c r="W21" s="314" t="s">
        <v>487</v>
      </c>
      <c r="X21" s="314" t="s">
        <v>489</v>
      </c>
      <c r="Y21" s="326">
        <v>0.75</v>
      </c>
      <c r="Z21" s="314" t="s">
        <v>490</v>
      </c>
      <c r="AA21" s="314" t="s">
        <v>489</v>
      </c>
      <c r="AB21" s="326">
        <v>1</v>
      </c>
      <c r="AC21" s="314" t="s">
        <v>597</v>
      </c>
      <c r="AD21" s="314" t="s">
        <v>598</v>
      </c>
    </row>
    <row r="22" spans="1:30" ht="38.25" customHeight="1" x14ac:dyDescent="0.2">
      <c r="A22" s="296"/>
      <c r="B22" s="298"/>
      <c r="C22" s="298">
        <v>9</v>
      </c>
      <c r="D22" s="310" t="s">
        <v>314</v>
      </c>
      <c r="E22" s="310" t="s">
        <v>315</v>
      </c>
      <c r="F22" s="324"/>
      <c r="G22" s="326"/>
      <c r="H22" s="326"/>
      <c r="I22" s="326"/>
      <c r="J22" s="326"/>
      <c r="K22" s="319"/>
      <c r="L22" s="322"/>
      <c r="M22" s="313"/>
      <c r="N22" s="313"/>
      <c r="O22" s="300"/>
      <c r="P22" s="130">
        <v>0.25</v>
      </c>
      <c r="Q22" s="332"/>
      <c r="R22" s="332"/>
      <c r="S22" s="326"/>
      <c r="T22" s="314"/>
      <c r="U22" s="314"/>
      <c r="V22" s="326"/>
      <c r="W22" s="314"/>
      <c r="X22" s="314"/>
      <c r="Y22" s="326"/>
      <c r="Z22" s="314"/>
      <c r="AA22" s="314"/>
      <c r="AB22" s="326"/>
      <c r="AC22" s="314"/>
      <c r="AD22" s="314"/>
    </row>
    <row r="23" spans="1:30" x14ac:dyDescent="0.2">
      <c r="A23" s="296"/>
      <c r="B23" s="298"/>
      <c r="C23" s="298"/>
      <c r="D23" s="310"/>
      <c r="E23" s="310"/>
      <c r="F23" s="325"/>
      <c r="G23" s="130">
        <v>0.25</v>
      </c>
      <c r="H23" s="130">
        <v>0.5</v>
      </c>
      <c r="I23" s="130">
        <v>0.75</v>
      </c>
      <c r="J23" s="130">
        <v>1</v>
      </c>
      <c r="K23" s="130"/>
      <c r="L23" s="130">
        <v>1</v>
      </c>
      <c r="M23" s="313"/>
      <c r="N23" s="313"/>
      <c r="O23" s="300"/>
      <c r="P23" s="130"/>
      <c r="Q23" s="138"/>
      <c r="R23" s="138"/>
      <c r="S23" s="130">
        <v>0.5</v>
      </c>
      <c r="T23" s="314"/>
      <c r="U23" s="314"/>
      <c r="V23" s="130">
        <v>0.5</v>
      </c>
      <c r="W23" s="314"/>
      <c r="X23" s="314"/>
      <c r="Y23" s="130">
        <f>+Y21</f>
        <v>0.75</v>
      </c>
      <c r="Z23" s="314"/>
      <c r="AA23" s="314"/>
      <c r="AB23" s="130">
        <f>+AB21</f>
        <v>1</v>
      </c>
      <c r="AC23" s="314"/>
      <c r="AD23" s="314"/>
    </row>
    <row r="24" spans="1:30" ht="56.25" customHeight="1" x14ac:dyDescent="0.2">
      <c r="A24" s="296"/>
      <c r="B24" s="327" t="s">
        <v>209</v>
      </c>
      <c r="C24" s="328">
        <v>10</v>
      </c>
      <c r="D24" s="330" t="s">
        <v>225</v>
      </c>
      <c r="E24" s="331" t="s">
        <v>316</v>
      </c>
      <c r="F24" s="300" t="s">
        <v>163</v>
      </c>
      <c r="G24" s="137">
        <v>0.25</v>
      </c>
      <c r="H24" s="137">
        <v>0.5</v>
      </c>
      <c r="I24" s="137">
        <v>0.75</v>
      </c>
      <c r="J24" s="137">
        <v>1</v>
      </c>
      <c r="K24" s="132" t="s">
        <v>164</v>
      </c>
      <c r="L24" s="139">
        <v>1</v>
      </c>
      <c r="M24" s="313">
        <v>44221</v>
      </c>
      <c r="N24" s="313">
        <v>44561</v>
      </c>
      <c r="O24" s="300" t="s">
        <v>32</v>
      </c>
      <c r="P24" s="140">
        <v>0</v>
      </c>
      <c r="Q24" s="314" t="s">
        <v>491</v>
      </c>
      <c r="R24" s="314" t="s">
        <v>492</v>
      </c>
      <c r="S24" s="141">
        <v>0.5</v>
      </c>
      <c r="T24" s="314" t="s">
        <v>491</v>
      </c>
      <c r="U24" s="314" t="s">
        <v>492</v>
      </c>
      <c r="V24" s="141">
        <v>0.5</v>
      </c>
      <c r="W24" s="314" t="s">
        <v>491</v>
      </c>
      <c r="X24" s="314" t="s">
        <v>492</v>
      </c>
      <c r="Y24" s="141">
        <v>0.75</v>
      </c>
      <c r="Z24" s="314" t="s">
        <v>491</v>
      </c>
      <c r="AA24" s="314" t="s">
        <v>492</v>
      </c>
      <c r="AB24" s="141">
        <v>1</v>
      </c>
      <c r="AC24" s="314" t="s">
        <v>599</v>
      </c>
      <c r="AD24" s="314" t="s">
        <v>600</v>
      </c>
    </row>
    <row r="25" spans="1:30" x14ac:dyDescent="0.2">
      <c r="A25" s="296"/>
      <c r="B25" s="327"/>
      <c r="C25" s="329"/>
      <c r="D25" s="330"/>
      <c r="E25" s="331"/>
      <c r="F25" s="300"/>
      <c r="G25" s="130">
        <v>0.25</v>
      </c>
      <c r="H25" s="130">
        <v>0.5</v>
      </c>
      <c r="I25" s="130">
        <v>0.75</v>
      </c>
      <c r="J25" s="130">
        <v>1</v>
      </c>
      <c r="K25" s="130"/>
      <c r="L25" s="130">
        <v>1</v>
      </c>
      <c r="M25" s="336"/>
      <c r="N25" s="313"/>
      <c r="O25" s="300"/>
      <c r="P25" s="130">
        <v>0</v>
      </c>
      <c r="Q25" s="314"/>
      <c r="R25" s="314"/>
      <c r="S25" s="130">
        <v>0.5</v>
      </c>
      <c r="T25" s="314"/>
      <c r="U25" s="314"/>
      <c r="V25" s="130">
        <v>0.5</v>
      </c>
      <c r="W25" s="314"/>
      <c r="X25" s="314"/>
      <c r="Y25" s="130">
        <f>+Y24</f>
        <v>0.75</v>
      </c>
      <c r="Z25" s="314"/>
      <c r="AA25" s="314"/>
      <c r="AB25" s="130">
        <f>+AB24</f>
        <v>1</v>
      </c>
      <c r="AC25" s="314"/>
      <c r="AD25" s="314"/>
    </row>
    <row r="26" spans="1:30" ht="49.5" customHeight="1" x14ac:dyDescent="0.2">
      <c r="A26" s="296"/>
      <c r="B26" s="327"/>
      <c r="C26" s="328">
        <v>11</v>
      </c>
      <c r="D26" s="330"/>
      <c r="E26" s="331" t="s">
        <v>226</v>
      </c>
      <c r="F26" s="300" t="s">
        <v>163</v>
      </c>
      <c r="G26" s="140">
        <v>0</v>
      </c>
      <c r="H26" s="140">
        <v>0</v>
      </c>
      <c r="I26" s="140">
        <v>0</v>
      </c>
      <c r="J26" s="333">
        <v>1</v>
      </c>
      <c r="K26" s="333"/>
      <c r="L26" s="142">
        <f>+SUM(G26:J26)</f>
        <v>1</v>
      </c>
      <c r="M26" s="313">
        <v>44531</v>
      </c>
      <c r="N26" s="313">
        <v>44576</v>
      </c>
      <c r="O26" s="300"/>
      <c r="P26" s="140">
        <v>0</v>
      </c>
      <c r="Q26" s="334" t="s">
        <v>461</v>
      </c>
      <c r="R26" s="335"/>
      <c r="S26" s="140">
        <v>0</v>
      </c>
      <c r="T26" s="334" t="s">
        <v>493</v>
      </c>
      <c r="U26" s="335"/>
      <c r="V26" s="140">
        <v>0</v>
      </c>
      <c r="W26" s="334" t="s">
        <v>493</v>
      </c>
      <c r="X26" s="335"/>
      <c r="Y26" s="140">
        <v>0</v>
      </c>
      <c r="Z26" s="310" t="s">
        <v>493</v>
      </c>
      <c r="AA26" s="335"/>
      <c r="AB26" s="143">
        <v>1</v>
      </c>
      <c r="AC26" s="310" t="s">
        <v>601</v>
      </c>
      <c r="AD26" s="238" t="s">
        <v>602</v>
      </c>
    </row>
    <row r="27" spans="1:30" x14ac:dyDescent="0.2">
      <c r="A27" s="296"/>
      <c r="B27" s="327"/>
      <c r="C27" s="329"/>
      <c r="D27" s="330"/>
      <c r="E27" s="331"/>
      <c r="F27" s="300"/>
      <c r="G27" s="130">
        <v>0</v>
      </c>
      <c r="H27" s="130">
        <v>0</v>
      </c>
      <c r="I27" s="130">
        <v>0</v>
      </c>
      <c r="J27" s="337">
        <v>1</v>
      </c>
      <c r="K27" s="337"/>
      <c r="L27" s="130">
        <v>1</v>
      </c>
      <c r="M27" s="313"/>
      <c r="N27" s="313"/>
      <c r="O27" s="300"/>
      <c r="P27" s="130">
        <v>0</v>
      </c>
      <c r="Q27" s="334"/>
      <c r="R27" s="335"/>
      <c r="S27" s="130">
        <v>0</v>
      </c>
      <c r="T27" s="334"/>
      <c r="U27" s="335"/>
      <c r="V27" s="130">
        <v>0</v>
      </c>
      <c r="W27" s="334"/>
      <c r="X27" s="335"/>
      <c r="Y27" s="130">
        <v>0</v>
      </c>
      <c r="Z27" s="310"/>
      <c r="AA27" s="335"/>
      <c r="AB27" s="130">
        <v>1</v>
      </c>
      <c r="AC27" s="310"/>
      <c r="AD27" s="238"/>
    </row>
    <row r="28" spans="1:30" ht="119.25" customHeight="1" x14ac:dyDescent="0.2">
      <c r="A28" s="296"/>
      <c r="B28" s="327" t="s">
        <v>227</v>
      </c>
      <c r="C28" s="338">
        <v>12</v>
      </c>
      <c r="D28" s="330" t="s">
        <v>228</v>
      </c>
      <c r="E28" s="331" t="s">
        <v>195</v>
      </c>
      <c r="F28" s="300" t="s">
        <v>163</v>
      </c>
      <c r="G28" s="132">
        <v>0</v>
      </c>
      <c r="H28" s="132">
        <v>0</v>
      </c>
      <c r="I28" s="132">
        <v>0</v>
      </c>
      <c r="J28" s="315">
        <v>1</v>
      </c>
      <c r="K28" s="315"/>
      <c r="L28" s="128">
        <f>+SUM(G28:J28)</f>
        <v>1</v>
      </c>
      <c r="M28" s="313">
        <v>44470</v>
      </c>
      <c r="N28" s="313">
        <v>44576</v>
      </c>
      <c r="O28" s="300" t="s">
        <v>137</v>
      </c>
      <c r="P28" s="140">
        <v>0</v>
      </c>
      <c r="Q28" s="334" t="s">
        <v>461</v>
      </c>
      <c r="R28" s="335"/>
      <c r="S28" s="140">
        <v>0</v>
      </c>
      <c r="T28" s="334" t="s">
        <v>493</v>
      </c>
      <c r="U28" s="335"/>
      <c r="V28" s="140">
        <v>0</v>
      </c>
      <c r="W28" s="334" t="s">
        <v>493</v>
      </c>
      <c r="X28" s="335"/>
      <c r="Y28" s="140">
        <v>0</v>
      </c>
      <c r="Z28" s="310" t="s">
        <v>493</v>
      </c>
      <c r="AA28" s="335"/>
      <c r="AB28" s="143">
        <v>1</v>
      </c>
      <c r="AC28" s="310" t="s">
        <v>633</v>
      </c>
      <c r="AD28" s="310" t="s">
        <v>634</v>
      </c>
    </row>
    <row r="29" spans="1:30" ht="12.75" customHeight="1" x14ac:dyDescent="0.2">
      <c r="A29" s="296"/>
      <c r="B29" s="327"/>
      <c r="C29" s="338"/>
      <c r="D29" s="330"/>
      <c r="E29" s="331"/>
      <c r="F29" s="300"/>
      <c r="G29" s="130">
        <v>0</v>
      </c>
      <c r="H29" s="130">
        <v>0</v>
      </c>
      <c r="I29" s="130">
        <v>0</v>
      </c>
      <c r="J29" s="337">
        <v>1</v>
      </c>
      <c r="K29" s="337"/>
      <c r="L29" s="130">
        <v>1</v>
      </c>
      <c r="M29" s="336"/>
      <c r="N29" s="336"/>
      <c r="O29" s="300"/>
      <c r="P29" s="130">
        <v>0</v>
      </c>
      <c r="Q29" s="334"/>
      <c r="R29" s="335"/>
      <c r="S29" s="130">
        <v>0</v>
      </c>
      <c r="T29" s="334"/>
      <c r="U29" s="335"/>
      <c r="V29" s="130">
        <v>0</v>
      </c>
      <c r="W29" s="334"/>
      <c r="X29" s="335"/>
      <c r="Y29" s="130">
        <v>0</v>
      </c>
      <c r="Z29" s="310"/>
      <c r="AA29" s="335"/>
      <c r="AB29" s="130">
        <v>1</v>
      </c>
      <c r="AC29" s="310"/>
      <c r="AD29" s="310"/>
    </row>
    <row r="30" spans="1:30" ht="13.5" thickBot="1" x14ac:dyDescent="0.25">
      <c r="A30" s="144"/>
      <c r="B30" s="145"/>
      <c r="C30" s="145"/>
      <c r="D30" s="146"/>
      <c r="E30" s="146"/>
      <c r="F30" s="147" t="s">
        <v>196</v>
      </c>
      <c r="G30" s="148">
        <f>+(G10+G12+G14+G20+G23+G25+G27+G29)/8</f>
        <v>0.46250000000000002</v>
      </c>
      <c r="H30" s="148">
        <f>+(H10+H12+H14+H20+H23+H25+H27+H29)/8</f>
        <v>0.625</v>
      </c>
      <c r="I30" s="148">
        <f>+(I10+I12+I14+I20+I23+I25+I27+I29)/8</f>
        <v>0.6875</v>
      </c>
      <c r="J30" s="339">
        <f>+(J10+J12+J14+J20+J23+J25+J27+J29)/8</f>
        <v>1</v>
      </c>
      <c r="K30" s="340"/>
      <c r="L30" s="148">
        <f>+(L10+L12+L14+L20+L23+L25+L27+L29)/8</f>
        <v>1</v>
      </c>
      <c r="M30" s="149"/>
      <c r="N30" s="149"/>
      <c r="O30" s="145"/>
      <c r="P30" s="148">
        <f>+(P10+P12+P14+P20+P22+P25+P27+P29)/8</f>
        <v>0.53125</v>
      </c>
      <c r="S30" s="148">
        <f>+(S10+S12+S14+S20+S23+S25+S27+S29)/8</f>
        <v>0.625</v>
      </c>
      <c r="V30" s="148">
        <f>+(V10+V12+V14+V20+V23+V25+V27+V29)/8</f>
        <v>0.625</v>
      </c>
      <c r="Y30" s="148">
        <f>+(Y10+Y12+Y14+Y20+Y23+Y25+Y27+Y29)/8</f>
        <v>0.6875</v>
      </c>
      <c r="AB30" s="148">
        <f>+(AB10+AB12+AB14+AB20+AB23+AB25+AB27+AB29)/8</f>
        <v>1</v>
      </c>
    </row>
    <row r="31" spans="1:30" x14ac:dyDescent="0.2">
      <c r="A31" s="144"/>
      <c r="B31" s="144"/>
      <c r="C31" s="144"/>
      <c r="D31" s="150"/>
      <c r="E31" s="150"/>
      <c r="F31" s="151"/>
      <c r="G31" s="152"/>
      <c r="H31" s="152"/>
      <c r="I31" s="152"/>
      <c r="J31" s="152"/>
      <c r="K31" s="152"/>
      <c r="L31" s="152"/>
      <c r="M31" s="153"/>
      <c r="N31" s="153"/>
      <c r="O31" s="144"/>
      <c r="P31" s="152"/>
      <c r="S31" s="152"/>
    </row>
    <row r="32" spans="1:30" x14ac:dyDescent="0.2">
      <c r="A32" s="112" t="s">
        <v>472</v>
      </c>
      <c r="B32" s="144"/>
      <c r="C32" s="144"/>
      <c r="D32" s="150"/>
      <c r="E32" s="150"/>
      <c r="F32" s="151"/>
      <c r="G32" s="152"/>
      <c r="H32" s="152"/>
      <c r="I32" s="152"/>
      <c r="J32" s="152"/>
      <c r="K32" s="152"/>
      <c r="L32" s="152"/>
      <c r="M32" s="153"/>
      <c r="N32" s="153"/>
      <c r="O32" s="144"/>
      <c r="P32" s="152"/>
      <c r="S32" s="152"/>
    </row>
    <row r="33" spans="1:15" x14ac:dyDescent="0.2">
      <c r="A33" s="112" t="s">
        <v>473</v>
      </c>
      <c r="B33" s="145"/>
      <c r="C33" s="145"/>
      <c r="D33" s="146"/>
      <c r="E33" s="146"/>
      <c r="F33" s="147"/>
      <c r="G33" s="154"/>
      <c r="H33" s="154"/>
      <c r="I33" s="154"/>
      <c r="J33" s="154"/>
      <c r="K33" s="154"/>
      <c r="L33" s="154"/>
      <c r="M33" s="149"/>
      <c r="N33" s="149"/>
      <c r="O33" s="155"/>
    </row>
    <row r="34" spans="1:15" x14ac:dyDescent="0.2">
      <c r="A34" s="113" t="s">
        <v>516</v>
      </c>
      <c r="B34" s="109"/>
      <c r="C34" s="149"/>
      <c r="D34" s="109"/>
      <c r="E34" s="109"/>
      <c r="F34" s="109"/>
      <c r="G34" s="109"/>
      <c r="H34" s="109"/>
      <c r="I34" s="109"/>
      <c r="J34" s="109"/>
      <c r="K34" s="109"/>
      <c r="L34" s="109"/>
      <c r="M34" s="109"/>
      <c r="N34" s="109"/>
      <c r="O34" s="155"/>
    </row>
    <row r="35" spans="1:15" x14ac:dyDescent="0.2">
      <c r="A35" s="113" t="s">
        <v>604</v>
      </c>
      <c r="B35" s="109"/>
      <c r="C35" s="149"/>
      <c r="D35" s="109"/>
      <c r="E35" s="109"/>
      <c r="F35" s="109"/>
      <c r="G35" s="109"/>
      <c r="H35" s="109"/>
      <c r="I35" s="109"/>
      <c r="J35" s="109"/>
      <c r="K35" s="109"/>
      <c r="L35" s="109"/>
      <c r="M35" s="109"/>
      <c r="N35" s="109"/>
      <c r="O35" s="155"/>
    </row>
    <row r="36" spans="1:15" x14ac:dyDescent="0.2">
      <c r="A36" s="109"/>
      <c r="B36" s="109"/>
      <c r="C36" s="149"/>
      <c r="D36" s="109"/>
      <c r="E36" s="109"/>
      <c r="F36" s="109"/>
      <c r="G36" s="109"/>
      <c r="H36" s="109"/>
      <c r="I36" s="109"/>
      <c r="J36" s="109"/>
      <c r="K36" s="109"/>
      <c r="L36" s="109"/>
      <c r="M36" s="109"/>
      <c r="N36" s="109"/>
      <c r="O36" s="155"/>
    </row>
    <row r="37" spans="1:15" x14ac:dyDescent="0.2">
      <c r="A37" s="341"/>
      <c r="B37" s="341"/>
      <c r="C37" s="341"/>
      <c r="D37" s="341"/>
      <c r="E37" s="341"/>
      <c r="F37" s="341"/>
      <c r="G37" s="341"/>
      <c r="H37" s="341"/>
      <c r="I37" s="341"/>
      <c r="J37" s="341"/>
      <c r="K37" s="341"/>
      <c r="L37" s="109"/>
      <c r="M37" s="109"/>
      <c r="N37" s="109"/>
      <c r="O37" s="155"/>
    </row>
    <row r="38" spans="1:15" x14ac:dyDescent="0.2">
      <c r="A38" s="109"/>
      <c r="B38" s="109"/>
      <c r="C38" s="149"/>
      <c r="D38" s="109"/>
      <c r="E38" s="109"/>
      <c r="F38" s="109"/>
      <c r="G38" s="109"/>
      <c r="H38" s="109"/>
      <c r="I38" s="109"/>
      <c r="J38" s="109"/>
      <c r="K38" s="109"/>
      <c r="L38" s="109"/>
      <c r="M38" s="109"/>
      <c r="N38" s="109"/>
      <c r="O38" s="155"/>
    </row>
    <row r="39" spans="1:15" x14ac:dyDescent="0.2">
      <c r="A39" s="109"/>
      <c r="B39" s="109"/>
      <c r="C39" s="149"/>
      <c r="D39" s="109"/>
      <c r="E39" s="109"/>
      <c r="F39" s="109"/>
      <c r="G39" s="109"/>
      <c r="H39" s="109"/>
      <c r="I39" s="109"/>
      <c r="J39" s="109"/>
      <c r="K39" s="109"/>
      <c r="L39" s="109"/>
      <c r="M39" s="109"/>
      <c r="N39" s="109"/>
      <c r="O39" s="155"/>
    </row>
    <row r="40" spans="1:15" x14ac:dyDescent="0.2">
      <c r="A40" s="109"/>
      <c r="B40" s="109"/>
      <c r="C40" s="149"/>
      <c r="D40" s="109"/>
      <c r="E40" s="109"/>
      <c r="F40" s="109"/>
      <c r="G40" s="109"/>
      <c r="H40" s="109"/>
      <c r="I40" s="109"/>
      <c r="J40" s="109"/>
      <c r="K40" s="109"/>
      <c r="L40" s="109"/>
      <c r="M40" s="109"/>
      <c r="N40" s="109"/>
      <c r="O40" s="155"/>
    </row>
    <row r="41" spans="1:15" x14ac:dyDescent="0.2">
      <c r="A41" s="109"/>
      <c r="B41" s="109"/>
      <c r="C41" s="149"/>
      <c r="D41" s="109"/>
      <c r="E41" s="109"/>
      <c r="F41" s="109"/>
      <c r="G41" s="109"/>
      <c r="H41" s="109"/>
      <c r="I41" s="109"/>
      <c r="J41" s="109"/>
      <c r="K41" s="109"/>
      <c r="L41" s="109"/>
      <c r="M41" s="109"/>
      <c r="N41" s="109"/>
      <c r="O41" s="155"/>
    </row>
    <row r="42" spans="1:15" x14ac:dyDescent="0.2">
      <c r="A42" s="109"/>
      <c r="B42" s="109"/>
      <c r="C42" s="149"/>
      <c r="D42" s="109"/>
      <c r="E42" s="109"/>
      <c r="F42" s="109"/>
      <c r="G42" s="109"/>
      <c r="H42" s="109"/>
      <c r="I42" s="109"/>
      <c r="J42" s="109"/>
      <c r="K42" s="109"/>
      <c r="L42" s="109"/>
      <c r="M42" s="109"/>
      <c r="N42" s="109"/>
      <c r="O42" s="155"/>
    </row>
    <row r="43" spans="1:15" ht="20.100000000000001" customHeight="1" x14ac:dyDescent="0.2"/>
    <row r="44" spans="1:15" ht="20.100000000000001" customHeight="1" x14ac:dyDescent="0.2"/>
    <row r="45" spans="1:15" ht="20.100000000000001" customHeight="1" x14ac:dyDescent="0.2"/>
    <row r="46" spans="1:15" ht="20.100000000000001" customHeight="1" x14ac:dyDescent="0.2"/>
    <row r="47" spans="1:15" ht="20.100000000000001" customHeight="1" x14ac:dyDescent="0.2"/>
    <row r="48" spans="1:15"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sheetData>
  <autoFilter ref="A8:U30" xr:uid="{AAEAD76E-27A5-4257-8526-FC7A97BDC475}"/>
  <mergeCells count="201">
    <mergeCell ref="AD28:AD29"/>
    <mergeCell ref="J29:K29"/>
    <mergeCell ref="O28:O29"/>
    <mergeCell ref="Q28:Q29"/>
    <mergeCell ref="R28:R29"/>
    <mergeCell ref="T28:T29"/>
    <mergeCell ref="U28:U29"/>
    <mergeCell ref="W28:W29"/>
    <mergeCell ref="U26:U27"/>
    <mergeCell ref="W26:W27"/>
    <mergeCell ref="X26:X27"/>
    <mergeCell ref="Z26:Z27"/>
    <mergeCell ref="AA26:AA27"/>
    <mergeCell ref="AC26:AC27"/>
    <mergeCell ref="J30:K30"/>
    <mergeCell ref="A37:K37"/>
    <mergeCell ref="X28:X29"/>
    <mergeCell ref="Z28:Z29"/>
    <mergeCell ref="AA28:AA29"/>
    <mergeCell ref="AC28:AC29"/>
    <mergeCell ref="AD24:AD25"/>
    <mergeCell ref="C26:C27"/>
    <mergeCell ref="E26:E27"/>
    <mergeCell ref="F26:F27"/>
    <mergeCell ref="J26:K26"/>
    <mergeCell ref="M26:M27"/>
    <mergeCell ref="N26:N27"/>
    <mergeCell ref="Q26:Q27"/>
    <mergeCell ref="R26:R27"/>
    <mergeCell ref="T26:T27"/>
    <mergeCell ref="U24:U25"/>
    <mergeCell ref="W24:W25"/>
    <mergeCell ref="X24:X25"/>
    <mergeCell ref="Z24:Z25"/>
    <mergeCell ref="AA24:AA25"/>
    <mergeCell ref="AC24:AC25"/>
    <mergeCell ref="M24:M25"/>
    <mergeCell ref="N24:N25"/>
    <mergeCell ref="O24:O27"/>
    <mergeCell ref="Q24:Q25"/>
    <mergeCell ref="R24:R25"/>
    <mergeCell ref="T24:T25"/>
    <mergeCell ref="AD26:AD27"/>
    <mergeCell ref="J27:K27"/>
    <mergeCell ref="AC21:AC23"/>
    <mergeCell ref="AD21:AD23"/>
    <mergeCell ref="C22:C23"/>
    <mergeCell ref="D22:D23"/>
    <mergeCell ref="E22:E23"/>
    <mergeCell ref="B24:B27"/>
    <mergeCell ref="C24:C25"/>
    <mergeCell ref="D24:D27"/>
    <mergeCell ref="E24:E25"/>
    <mergeCell ref="F24:F25"/>
    <mergeCell ref="W21:W23"/>
    <mergeCell ref="X21:X23"/>
    <mergeCell ref="Y21:Y22"/>
    <mergeCell ref="Z21:Z23"/>
    <mergeCell ref="AA21:AA23"/>
    <mergeCell ref="AB21:AB22"/>
    <mergeCell ref="Q21:Q22"/>
    <mergeCell ref="R21:R22"/>
    <mergeCell ref="S21:S22"/>
    <mergeCell ref="T21:T23"/>
    <mergeCell ref="U21:U23"/>
    <mergeCell ref="V21:V22"/>
    <mergeCell ref="J21:J22"/>
    <mergeCell ref="K21:K22"/>
    <mergeCell ref="L21:L22"/>
    <mergeCell ref="M21:M23"/>
    <mergeCell ref="N21:N23"/>
    <mergeCell ref="O21:O23"/>
    <mergeCell ref="A21:A29"/>
    <mergeCell ref="B21:B23"/>
    <mergeCell ref="F21:F23"/>
    <mergeCell ref="G21:G22"/>
    <mergeCell ref="H21:H22"/>
    <mergeCell ref="I21:I22"/>
    <mergeCell ref="B28:B29"/>
    <mergeCell ref="C28:C29"/>
    <mergeCell ref="D28:D29"/>
    <mergeCell ref="E28:E29"/>
    <mergeCell ref="F28:F29"/>
    <mergeCell ref="J28:K28"/>
    <mergeCell ref="M28:M29"/>
    <mergeCell ref="N28:N29"/>
    <mergeCell ref="AB15:AB19"/>
    <mergeCell ref="AC15:AC20"/>
    <mergeCell ref="AD15:AD20"/>
    <mergeCell ref="C19:C20"/>
    <mergeCell ref="D19:D20"/>
    <mergeCell ref="E19:E20"/>
    <mergeCell ref="V15:V19"/>
    <mergeCell ref="W15:W20"/>
    <mergeCell ref="X15:X20"/>
    <mergeCell ref="Y15:Y19"/>
    <mergeCell ref="Z15:Z20"/>
    <mergeCell ref="AA15:AA20"/>
    <mergeCell ref="P15:P19"/>
    <mergeCell ref="Q15:Q20"/>
    <mergeCell ref="R15:R20"/>
    <mergeCell ref="S15:S19"/>
    <mergeCell ref="T15:T20"/>
    <mergeCell ref="U15:U20"/>
    <mergeCell ref="J15:J19"/>
    <mergeCell ref="K15:K19"/>
    <mergeCell ref="L15:L19"/>
    <mergeCell ref="M15:M20"/>
    <mergeCell ref="N15:N20"/>
    <mergeCell ref="O15:O20"/>
    <mergeCell ref="E15:E16"/>
    <mergeCell ref="F15:F20"/>
    <mergeCell ref="G15:G19"/>
    <mergeCell ref="H15:H19"/>
    <mergeCell ref="I15:I19"/>
    <mergeCell ref="T13:T14"/>
    <mergeCell ref="U13:U14"/>
    <mergeCell ref="W13:W14"/>
    <mergeCell ref="X13:X14"/>
    <mergeCell ref="AC11:AC12"/>
    <mergeCell ref="AD11:AD12"/>
    <mergeCell ref="C13:C14"/>
    <mergeCell ref="F13:F14"/>
    <mergeCell ref="M13:M14"/>
    <mergeCell ref="N13:N14"/>
    <mergeCell ref="Q13:Q14"/>
    <mergeCell ref="R13:R14"/>
    <mergeCell ref="Q11:Q12"/>
    <mergeCell ref="R11:R12"/>
    <mergeCell ref="T11:T12"/>
    <mergeCell ref="U11:U12"/>
    <mergeCell ref="W11:W12"/>
    <mergeCell ref="X11:X12"/>
    <mergeCell ref="AC13:AC14"/>
    <mergeCell ref="AD13:AD14"/>
    <mergeCell ref="Z13:Z14"/>
    <mergeCell ref="AA13:AA14"/>
    <mergeCell ref="AC9:AC10"/>
    <mergeCell ref="AD9:AD10"/>
    <mergeCell ref="B11:B14"/>
    <mergeCell ref="C11:C12"/>
    <mergeCell ref="D11:D14"/>
    <mergeCell ref="E11:E14"/>
    <mergeCell ref="F11:F12"/>
    <mergeCell ref="M11:M12"/>
    <mergeCell ref="N11:N12"/>
    <mergeCell ref="O11:O14"/>
    <mergeCell ref="T9:T10"/>
    <mergeCell ref="U9:U10"/>
    <mergeCell ref="W9:W10"/>
    <mergeCell ref="X9:X10"/>
    <mergeCell ref="Z9:Z10"/>
    <mergeCell ref="AA9:AA10"/>
    <mergeCell ref="G9:H9"/>
    <mergeCell ref="M9:M10"/>
    <mergeCell ref="N9:N10"/>
    <mergeCell ref="O9:O10"/>
    <mergeCell ref="Q9:Q10"/>
    <mergeCell ref="R9:R10"/>
    <mergeCell ref="Z11:Z12"/>
    <mergeCell ref="AA11:AA12"/>
    <mergeCell ref="A9:A20"/>
    <mergeCell ref="B9:B10"/>
    <mergeCell ref="C9:C10"/>
    <mergeCell ref="D9:D10"/>
    <mergeCell ref="E9:E10"/>
    <mergeCell ref="F9:F10"/>
    <mergeCell ref="Y7:Y8"/>
    <mergeCell ref="Z7:Z8"/>
    <mergeCell ref="AA7:AA8"/>
    <mergeCell ref="G7:L7"/>
    <mergeCell ref="M7:N7"/>
    <mergeCell ref="O7:O8"/>
    <mergeCell ref="P7:P8"/>
    <mergeCell ref="Q7:Q8"/>
    <mergeCell ref="R7:R8"/>
    <mergeCell ref="A7:A8"/>
    <mergeCell ref="B7:B8"/>
    <mergeCell ref="C7:C8"/>
    <mergeCell ref="D7:D8"/>
    <mergeCell ref="E7:E8"/>
    <mergeCell ref="F7:F8"/>
    <mergeCell ref="B15:B20"/>
    <mergeCell ref="C15:C16"/>
    <mergeCell ref="D15:D16"/>
    <mergeCell ref="A1:AD5"/>
    <mergeCell ref="A6:O6"/>
    <mergeCell ref="P6:R6"/>
    <mergeCell ref="S6:U6"/>
    <mergeCell ref="V6:X6"/>
    <mergeCell ref="Y6:AA6"/>
    <mergeCell ref="AB6:AD6"/>
    <mergeCell ref="AB7:AB8"/>
    <mergeCell ref="AC7:AC8"/>
    <mergeCell ref="AD7:AD8"/>
    <mergeCell ref="S7:S8"/>
    <mergeCell ref="T7:T8"/>
    <mergeCell ref="U7:U8"/>
    <mergeCell ref="V7:V8"/>
    <mergeCell ref="W7:W8"/>
    <mergeCell ref="X7:X8"/>
  </mergeCells>
  <pageMargins left="0.7" right="0.7" top="0.75" bottom="0.75" header="0.3" footer="0.3"/>
  <pageSetup paperSize="5" scale="30" orientation="landscape"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05F18-8A92-494B-81A0-5B6DDCF78D56}">
  <dimension ref="A1:K36"/>
  <sheetViews>
    <sheetView showGridLines="0" topLeftCell="A7" zoomScale="50" zoomScaleNormal="50" workbookViewId="0">
      <selection activeCell="G11" sqref="G11"/>
    </sheetView>
  </sheetViews>
  <sheetFormatPr baseColWidth="10" defaultRowHeight="15" x14ac:dyDescent="0.25"/>
  <cols>
    <col min="1" max="1" width="85.140625" customWidth="1"/>
    <col min="2" max="2" width="31.7109375" customWidth="1"/>
    <col min="3" max="3" width="30.5703125" customWidth="1"/>
    <col min="4" max="5" width="34.140625" customWidth="1"/>
    <col min="6" max="6" width="39.5703125" customWidth="1"/>
    <col min="7" max="7" width="126.28515625" customWidth="1"/>
  </cols>
  <sheetData>
    <row r="1" spans="1:11" x14ac:dyDescent="0.25">
      <c r="A1" s="342" t="s">
        <v>387</v>
      </c>
      <c r="B1" s="343"/>
      <c r="C1" s="343"/>
      <c r="D1" s="343"/>
      <c r="E1" s="343"/>
      <c r="F1" s="343"/>
      <c r="G1" s="343"/>
      <c r="H1" s="343"/>
      <c r="I1" s="343"/>
      <c r="J1" s="343"/>
      <c r="K1" s="343"/>
    </row>
    <row r="2" spans="1:11" x14ac:dyDescent="0.25">
      <c r="A2" s="343"/>
      <c r="B2" s="343"/>
      <c r="C2" s="343"/>
      <c r="D2" s="343"/>
      <c r="E2" s="343"/>
      <c r="F2" s="343"/>
      <c r="G2" s="343"/>
      <c r="H2" s="343"/>
      <c r="I2" s="343"/>
      <c r="J2" s="343"/>
      <c r="K2" s="343"/>
    </row>
    <row r="3" spans="1:11" x14ac:dyDescent="0.25">
      <c r="A3" s="343"/>
      <c r="B3" s="343"/>
      <c r="C3" s="343"/>
      <c r="D3" s="343"/>
      <c r="E3" s="343"/>
      <c r="F3" s="343"/>
      <c r="G3" s="343"/>
      <c r="H3" s="343"/>
      <c r="I3" s="343"/>
      <c r="J3" s="343"/>
      <c r="K3" s="343"/>
    </row>
    <row r="4" spans="1:11" x14ac:dyDescent="0.25">
      <c r="A4" s="343"/>
      <c r="B4" s="343"/>
      <c r="C4" s="343"/>
      <c r="D4" s="343"/>
      <c r="E4" s="343"/>
      <c r="F4" s="343"/>
      <c r="G4" s="343"/>
      <c r="H4" s="343"/>
      <c r="I4" s="343"/>
      <c r="J4" s="343"/>
      <c r="K4" s="343"/>
    </row>
    <row r="5" spans="1:11" x14ac:dyDescent="0.25">
      <c r="A5" s="343"/>
      <c r="B5" s="343"/>
      <c r="C5" s="343"/>
      <c r="D5" s="343"/>
      <c r="E5" s="343"/>
      <c r="F5" s="343"/>
      <c r="G5" s="343"/>
      <c r="H5" s="343"/>
      <c r="I5" s="343"/>
      <c r="J5" s="343"/>
      <c r="K5" s="343"/>
    </row>
    <row r="6" spans="1:11" x14ac:dyDescent="0.25">
      <c r="A6" s="343"/>
      <c r="B6" s="343"/>
      <c r="C6" s="343"/>
      <c r="D6" s="343"/>
      <c r="E6" s="343"/>
      <c r="F6" s="343"/>
      <c r="G6" s="343"/>
      <c r="H6" s="343"/>
      <c r="I6" s="343"/>
      <c r="J6" s="343"/>
      <c r="K6" s="343"/>
    </row>
    <row r="7" spans="1:11" ht="15.75" thickBot="1" x14ac:dyDescent="0.3">
      <c r="A7" s="344"/>
      <c r="B7" s="344"/>
      <c r="C7" s="344"/>
      <c r="D7" s="344"/>
      <c r="E7" s="344"/>
      <c r="F7" s="344"/>
      <c r="G7" s="344"/>
      <c r="H7" s="344"/>
      <c r="I7" s="344"/>
      <c r="J7" s="344"/>
      <c r="K7" s="344"/>
    </row>
    <row r="8" spans="1:11" ht="23.25" x14ac:dyDescent="0.25">
      <c r="A8" s="39" t="s">
        <v>370</v>
      </c>
      <c r="B8" s="23"/>
      <c r="C8" s="23"/>
      <c r="D8" s="23"/>
      <c r="E8" s="23"/>
      <c r="F8" s="24"/>
      <c r="G8" s="19"/>
      <c r="H8" s="19"/>
      <c r="I8" s="19"/>
      <c r="J8" s="19"/>
      <c r="K8" s="19"/>
    </row>
    <row r="9" spans="1:11" ht="44.25" customHeight="1" x14ac:dyDescent="0.25">
      <c r="A9" s="345" t="s">
        <v>83</v>
      </c>
      <c r="B9" s="345" t="s">
        <v>82</v>
      </c>
      <c r="C9" s="346" t="s">
        <v>81</v>
      </c>
      <c r="D9" s="347" t="s">
        <v>80</v>
      </c>
      <c r="E9" s="348"/>
      <c r="F9" s="91" t="s">
        <v>587</v>
      </c>
      <c r="G9" s="346" t="s">
        <v>533</v>
      </c>
    </row>
    <row r="10" spans="1:11" ht="72.75" customHeight="1" thickBot="1" x14ac:dyDescent="0.3">
      <c r="A10" s="345"/>
      <c r="B10" s="345"/>
      <c r="C10" s="346"/>
      <c r="D10" s="349" t="s">
        <v>78</v>
      </c>
      <c r="E10" s="350"/>
      <c r="F10" s="92" t="s">
        <v>254</v>
      </c>
      <c r="G10" s="351"/>
    </row>
    <row r="11" spans="1:11" ht="315.75" customHeight="1" x14ac:dyDescent="0.25">
      <c r="A11" s="163" t="s">
        <v>337</v>
      </c>
      <c r="B11" s="86" t="s">
        <v>338</v>
      </c>
      <c r="C11" s="86" t="s">
        <v>340</v>
      </c>
      <c r="D11" s="93">
        <v>44229</v>
      </c>
      <c r="E11" s="93">
        <v>44561</v>
      </c>
      <c r="F11" s="87">
        <v>1</v>
      </c>
      <c r="G11" s="90" t="s">
        <v>635</v>
      </c>
    </row>
    <row r="12" spans="1:11" ht="240" customHeight="1" x14ac:dyDescent="0.25">
      <c r="A12" s="163" t="s">
        <v>585</v>
      </c>
      <c r="B12" s="86" t="s">
        <v>339</v>
      </c>
      <c r="C12" s="86" t="s">
        <v>340</v>
      </c>
      <c r="D12" s="93">
        <v>44229</v>
      </c>
      <c r="E12" s="93">
        <v>44561</v>
      </c>
      <c r="F12" s="87">
        <v>1</v>
      </c>
      <c r="G12" s="88" t="s">
        <v>636</v>
      </c>
    </row>
    <row r="13" spans="1:11" ht="195" customHeight="1" x14ac:dyDescent="0.25">
      <c r="A13" s="163" t="s">
        <v>586</v>
      </c>
      <c r="B13" s="86" t="s">
        <v>400</v>
      </c>
      <c r="C13" s="86" t="s">
        <v>340</v>
      </c>
      <c r="D13" s="93">
        <v>44229</v>
      </c>
      <c r="E13" s="93">
        <v>44561</v>
      </c>
      <c r="F13" s="89">
        <v>1</v>
      </c>
      <c r="G13" s="90" t="s">
        <v>637</v>
      </c>
    </row>
    <row r="14" spans="1:11" ht="15" customHeight="1" x14ac:dyDescent="0.25">
      <c r="A14" s="12"/>
      <c r="B14" s="12"/>
      <c r="C14" s="12"/>
      <c r="D14" s="12"/>
      <c r="E14" s="12"/>
      <c r="F14" s="12"/>
      <c r="G14" s="12"/>
    </row>
    <row r="15" spans="1:11" x14ac:dyDescent="0.25">
      <c r="A15" s="12"/>
      <c r="B15" s="12"/>
      <c r="C15" s="12"/>
      <c r="D15" s="12"/>
      <c r="E15" s="12"/>
      <c r="F15" s="12"/>
      <c r="G15" s="12"/>
    </row>
    <row r="16" spans="1:11" x14ac:dyDescent="0.25">
      <c r="A16" s="12"/>
      <c r="B16" s="12"/>
      <c r="C16" s="12"/>
      <c r="D16" s="12"/>
      <c r="E16" s="12"/>
      <c r="F16" s="12"/>
      <c r="G16" s="12"/>
    </row>
    <row r="17" spans="1:7" x14ac:dyDescent="0.25">
      <c r="A17" s="12"/>
      <c r="B17" s="12"/>
      <c r="C17" s="12"/>
      <c r="D17" s="12"/>
      <c r="E17" s="12"/>
      <c r="F17" s="12"/>
      <c r="G17" s="12"/>
    </row>
    <row r="18" spans="1:7" x14ac:dyDescent="0.25">
      <c r="A18" s="12"/>
      <c r="B18" s="12"/>
      <c r="C18" s="12"/>
      <c r="D18" s="12"/>
      <c r="E18" s="12"/>
      <c r="F18" s="12"/>
      <c r="G18" s="12"/>
    </row>
    <row r="19" spans="1:7" x14ac:dyDescent="0.25">
      <c r="A19" s="12"/>
      <c r="B19" s="12"/>
      <c r="C19" s="12"/>
      <c r="D19" s="12"/>
      <c r="E19" s="12"/>
      <c r="F19" s="12"/>
      <c r="G19" s="12"/>
    </row>
    <row r="20" spans="1:7" x14ac:dyDescent="0.25">
      <c r="A20" s="12"/>
      <c r="B20" s="12"/>
      <c r="C20" s="12"/>
      <c r="D20" s="12"/>
      <c r="E20" s="12"/>
      <c r="F20" s="12"/>
      <c r="G20" s="12"/>
    </row>
    <row r="21" spans="1:7" x14ac:dyDescent="0.25">
      <c r="A21" s="12"/>
      <c r="B21" s="12"/>
      <c r="C21" s="12"/>
      <c r="D21" s="12"/>
      <c r="E21" s="12"/>
      <c r="F21" s="12"/>
      <c r="G21" s="12"/>
    </row>
    <row r="22" spans="1:7" x14ac:dyDescent="0.25">
      <c r="A22" s="12"/>
      <c r="B22" s="12"/>
      <c r="C22" s="12"/>
      <c r="D22" s="12"/>
      <c r="E22" s="12"/>
      <c r="F22" s="12"/>
      <c r="G22" s="12"/>
    </row>
    <row r="23" spans="1:7" x14ac:dyDescent="0.25">
      <c r="A23" s="12"/>
      <c r="B23" s="12"/>
      <c r="C23" s="12"/>
      <c r="D23" s="12"/>
      <c r="E23" s="12"/>
      <c r="F23" s="12"/>
      <c r="G23" s="12"/>
    </row>
    <row r="24" spans="1:7" x14ac:dyDescent="0.25">
      <c r="A24" s="12"/>
      <c r="B24" s="12"/>
      <c r="C24" s="12"/>
      <c r="D24" s="12"/>
      <c r="E24" s="12"/>
      <c r="F24" s="12"/>
      <c r="G24" s="12"/>
    </row>
    <row r="25" spans="1:7" x14ac:dyDescent="0.25">
      <c r="A25" s="12"/>
      <c r="B25" s="12"/>
      <c r="C25" s="12"/>
      <c r="D25" s="12"/>
      <c r="E25" s="12"/>
      <c r="F25" s="12"/>
      <c r="G25" s="12"/>
    </row>
    <row r="26" spans="1:7" x14ac:dyDescent="0.25">
      <c r="A26" s="12"/>
      <c r="B26" s="12"/>
      <c r="C26" s="12"/>
      <c r="D26" s="12"/>
      <c r="E26" s="12"/>
      <c r="F26" s="12"/>
      <c r="G26" s="12"/>
    </row>
    <row r="27" spans="1:7" x14ac:dyDescent="0.25">
      <c r="A27" s="12"/>
      <c r="B27" s="12"/>
      <c r="C27" s="12"/>
      <c r="D27" s="12"/>
      <c r="E27" s="12"/>
      <c r="F27" s="12"/>
      <c r="G27" s="12"/>
    </row>
    <row r="28" spans="1:7" x14ac:dyDescent="0.25">
      <c r="A28" s="12"/>
      <c r="B28" s="12"/>
      <c r="C28" s="12"/>
      <c r="D28" s="12"/>
      <c r="E28" s="12"/>
      <c r="F28" s="12"/>
      <c r="G28" s="12"/>
    </row>
    <row r="29" spans="1:7" x14ac:dyDescent="0.25">
      <c r="A29" s="12"/>
      <c r="B29" s="12"/>
      <c r="C29" s="12"/>
      <c r="D29" s="12"/>
      <c r="E29" s="12"/>
      <c r="F29" s="12"/>
      <c r="G29" s="12"/>
    </row>
    <row r="30" spans="1:7" x14ac:dyDescent="0.25">
      <c r="A30" s="12"/>
      <c r="B30" s="12"/>
      <c r="C30" s="12"/>
      <c r="D30" s="12"/>
      <c r="E30" s="12"/>
      <c r="F30" s="12"/>
      <c r="G30" s="12"/>
    </row>
    <row r="31" spans="1:7" x14ac:dyDescent="0.25">
      <c r="A31" s="12"/>
      <c r="B31" s="12"/>
      <c r="C31" s="12"/>
      <c r="D31" s="12"/>
      <c r="E31" s="12"/>
      <c r="F31" s="12"/>
      <c r="G31" s="12"/>
    </row>
    <row r="32" spans="1:7" x14ac:dyDescent="0.25">
      <c r="A32" s="12"/>
      <c r="B32" s="12"/>
      <c r="C32" s="12"/>
      <c r="D32" s="12"/>
      <c r="E32" s="12"/>
      <c r="F32" s="12"/>
      <c r="G32" s="12"/>
    </row>
    <row r="33" spans="1:7" x14ac:dyDescent="0.25">
      <c r="A33" s="12"/>
      <c r="B33" s="12"/>
      <c r="C33" s="12"/>
      <c r="D33" s="12"/>
      <c r="E33" s="12"/>
      <c r="F33" s="12"/>
      <c r="G33" s="12"/>
    </row>
    <row r="34" spans="1:7" x14ac:dyDescent="0.25">
      <c r="A34" s="12"/>
      <c r="B34" s="12"/>
      <c r="C34" s="12"/>
      <c r="D34" s="12"/>
      <c r="E34" s="12"/>
      <c r="F34" s="12"/>
      <c r="G34" s="12"/>
    </row>
    <row r="35" spans="1:7" x14ac:dyDescent="0.25">
      <c r="A35" s="12"/>
      <c r="B35" s="12"/>
      <c r="C35" s="12"/>
      <c r="D35" s="12"/>
      <c r="E35" s="12"/>
      <c r="F35" s="12"/>
      <c r="G35" s="12"/>
    </row>
    <row r="36" spans="1:7" x14ac:dyDescent="0.25">
      <c r="A36" s="12"/>
      <c r="B36" s="12"/>
      <c r="C36" s="12"/>
      <c r="D36" s="12"/>
      <c r="E36" s="12"/>
      <c r="F36" s="12"/>
      <c r="G36" s="12"/>
    </row>
  </sheetData>
  <mergeCells count="7">
    <mergeCell ref="A1:K7"/>
    <mergeCell ref="A9:A10"/>
    <mergeCell ref="B9:B10"/>
    <mergeCell ref="C9:C10"/>
    <mergeCell ref="D9:E9"/>
    <mergeCell ref="D10:E10"/>
    <mergeCell ref="G9:G10"/>
  </mergeCells>
  <pageMargins left="0.7" right="0.7" top="0.75" bottom="0.75" header="0.3" footer="0.3"/>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FAF88-ECDA-4381-94AC-262779510292}">
  <dimension ref="A1:C5"/>
  <sheetViews>
    <sheetView topLeftCell="A4" workbookViewId="0">
      <selection activeCell="C5" sqref="C5"/>
    </sheetView>
  </sheetViews>
  <sheetFormatPr baseColWidth="10" defaultRowHeight="15" x14ac:dyDescent="0.25"/>
  <cols>
    <col min="3" max="3" width="127.42578125" customWidth="1"/>
  </cols>
  <sheetData>
    <row r="1" spans="1:3" x14ac:dyDescent="0.25">
      <c r="A1" s="352" t="s">
        <v>351</v>
      </c>
      <c r="B1" s="352"/>
      <c r="C1" s="352"/>
    </row>
    <row r="2" spans="1:3" x14ac:dyDescent="0.25">
      <c r="A2" s="14" t="s">
        <v>352</v>
      </c>
      <c r="B2" s="14" t="s">
        <v>353</v>
      </c>
      <c r="C2" s="14" t="s">
        <v>354</v>
      </c>
    </row>
    <row r="3" spans="1:3" ht="52.5" customHeight="1" x14ac:dyDescent="0.25">
      <c r="A3" s="16" t="s">
        <v>355</v>
      </c>
      <c r="B3" s="16" t="s">
        <v>356</v>
      </c>
      <c r="C3" s="15" t="s">
        <v>357</v>
      </c>
    </row>
    <row r="4" spans="1:3" ht="60" x14ac:dyDescent="0.25">
      <c r="A4" s="17">
        <v>2</v>
      </c>
      <c r="B4" s="16" t="s">
        <v>360</v>
      </c>
      <c r="C4" s="18" t="s">
        <v>361</v>
      </c>
    </row>
    <row r="5" spans="1:3" ht="132" customHeight="1" x14ac:dyDescent="0.25">
      <c r="A5" s="17">
        <v>3</v>
      </c>
      <c r="B5" s="16" t="s">
        <v>497</v>
      </c>
      <c r="C5" s="41" t="s">
        <v>498</v>
      </c>
    </row>
  </sheetData>
  <mergeCells count="1">
    <mergeCell ref="A1:C1"/>
  </mergeCells>
  <phoneticPr fontId="39"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19C8F40EB92D24B95BD0A3D145DBD3C" ma:contentTypeVersion="13" ma:contentTypeDescription="Crear nuevo documento." ma:contentTypeScope="" ma:versionID="54edac9482d10041c78d0b404a8c390c">
  <xsd:schema xmlns:xsd="http://www.w3.org/2001/XMLSchema" xmlns:xs="http://www.w3.org/2001/XMLSchema" xmlns:p="http://schemas.microsoft.com/office/2006/metadata/properties" xmlns:ns3="6aaf2138-3e1c-409c-a7bd-5e07c9f28726" xmlns:ns4="ab7ec48e-0734-4688-97ba-4e4ace8ccb4c" targetNamespace="http://schemas.microsoft.com/office/2006/metadata/properties" ma:root="true" ma:fieldsID="44b9e9689469f6dc6226650dbebdb4b0" ns3:_="" ns4:_="">
    <xsd:import namespace="6aaf2138-3e1c-409c-a7bd-5e07c9f28726"/>
    <xsd:import namespace="ab7ec48e-0734-4688-97ba-4e4ace8ccb4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af2138-3e1c-409c-a7bd-5e07c9f287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7ec48e-0734-4688-97ba-4e4ace8ccb4c"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04321B-E48D-426B-8F11-3FC6E1D1D5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af2138-3e1c-409c-a7bd-5e07c9f28726"/>
    <ds:schemaRef ds:uri="ab7ec48e-0734-4688-97ba-4e4ace8ccb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7C14E7-A285-4D4D-8A4C-6C060E69BE57}">
  <ds:schemaRefs>
    <ds:schemaRef ds:uri="http://schemas.microsoft.com/sharepoint/v3/contenttype/forms"/>
  </ds:schemaRefs>
</ds:datastoreItem>
</file>

<file path=customXml/itemProps3.xml><?xml version="1.0" encoding="utf-8"?>
<ds:datastoreItem xmlns:ds="http://schemas.openxmlformats.org/officeDocument/2006/customXml" ds:itemID="{4D6558D3-D814-41C3-A1D6-D0359E0D5CF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1. Mapa de Riesgos Corrupción</vt:lpstr>
      <vt:lpstr>2 Racionalización de Trámites.</vt:lpstr>
      <vt:lpstr>2 Racionalización de Trámites</vt:lpstr>
      <vt:lpstr>3. Rendición de Cuentas</vt:lpstr>
      <vt:lpstr>4. Servicio al ciudadano</vt:lpstr>
      <vt:lpstr>5. Transparencia y Acceso IP</vt:lpstr>
      <vt:lpstr>6. Participación Ciudadana </vt:lpstr>
      <vt:lpstr>7.Iniciativas Adicionales</vt:lpstr>
      <vt:lpstr>VERSIONAMIENTO</vt:lpstr>
      <vt:lpstr>'2 Racionalización de Trámites'!Área_de_impresión</vt:lpstr>
      <vt:lpstr>'2 Racionalización de Trámites.'!Área_de_impresión</vt:lpstr>
      <vt:lpstr>'5. Transparencia y Acceso IP'!Área_de_impresión</vt:lpstr>
      <vt:lpstr>'6. Participación Ciudadana '!Área_de_impresión</vt:lpstr>
      <vt:lpstr>'3. Rendición de Cuentas'!Títulos_a_imprimir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Farid Barrera Molina</cp:lastModifiedBy>
  <cp:lastPrinted>2022-01-13T19:24:25Z</cp:lastPrinted>
  <dcterms:created xsi:type="dcterms:W3CDTF">2020-01-28T16:17:28Z</dcterms:created>
  <dcterms:modified xsi:type="dcterms:W3CDTF">2022-01-14T15:46:25Z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0x010100519C8F40EB92D24B95BD0A3D145DBD3C</vt:lpwstr>
  </property>
</Properties>
</file>