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6" yWindow="110" windowWidth="15420" windowHeight="8140" activeTab="2"/>
  </bookViews>
  <sheets>
    <sheet name="Dptos" sheetId="1" r:id="rId1"/>
    <sheet name="Distymuniccertf" sheetId="2" r:id="rId2"/>
    <sheet name="Resumen" sheetId="3" r:id="rId3"/>
  </sheets>
  <externalReferences>
    <externalReference r:id="rId6"/>
  </externalReferences>
  <definedNames>
    <definedName name="_xlnm._FilterDatabase" localSheetId="1" hidden="1">'Distymuniccertf'!$A$10:$L$73</definedName>
    <definedName name="_xlnm._FilterDatabase" localSheetId="0" hidden="1">'Dptos'!$A$9:$J$42</definedName>
    <definedName name="_xlnm.Print_Area" localSheetId="1">'Distymuniccertf'!#REF!</definedName>
    <definedName name="_xlnm.Print_Area" localSheetId="0">'Dptos'!#REF!</definedName>
    <definedName name="_xlnm.Print_Area" localSheetId="2">'Resumen'!$A$1:$E$18</definedName>
    <definedName name="CERTICALIDAD2015">'[1]Muni Certif'!$A$206:$BL$268</definedName>
    <definedName name="_xlnm.Print_Titles" localSheetId="0">'Dptos'!$1:$9</definedName>
  </definedNames>
  <calcPr fullCalcOnLoad="1"/>
</workbook>
</file>

<file path=xl/sharedStrings.xml><?xml version="1.0" encoding="utf-8"?>
<sst xmlns="http://schemas.openxmlformats.org/spreadsheetml/2006/main" count="163" uniqueCount="141">
  <si>
    <t>Código</t>
  </si>
  <si>
    <t>Departamento</t>
  </si>
  <si>
    <t>Cancelación</t>
  </si>
  <si>
    <t>Total</t>
  </si>
  <si>
    <t>ANTIOQUIA</t>
  </si>
  <si>
    <t>CALDAS</t>
  </si>
  <si>
    <t>CAUCA</t>
  </si>
  <si>
    <t>CESAR</t>
  </si>
  <si>
    <t>CUNDINAMARCA</t>
  </si>
  <si>
    <t>HUILA</t>
  </si>
  <si>
    <t>MAGDALENA</t>
  </si>
  <si>
    <t>META</t>
  </si>
  <si>
    <t>NARIÑO</t>
  </si>
  <si>
    <t>RISARALDA</t>
  </si>
  <si>
    <t>SANTANDER</t>
  </si>
  <si>
    <t>SUCRE</t>
  </si>
  <si>
    <t>TOLIMA</t>
  </si>
  <si>
    <t>ARAUCA</t>
  </si>
  <si>
    <t>CASANARE</t>
  </si>
  <si>
    <t>PUTUMAYO</t>
  </si>
  <si>
    <t>AMAZONAS</t>
  </si>
  <si>
    <t>GUAVIARE</t>
  </si>
  <si>
    <t>VICHADA</t>
  </si>
  <si>
    <t>TOTAL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</si>
  <si>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</si>
  <si>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</si>
  <si>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</si>
  <si>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</si>
  <si>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</si>
  <si>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</si>
  <si>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</si>
  <si>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</si>
  <si>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</si>
  <si>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</si>
  <si>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</si>
  <si>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</si>
  <si>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</si>
  <si>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</si>
  <si>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VILLAVICENCIO</t>
  </si>
  <si>
    <t>PASTO</t>
  </si>
  <si>
    <t>TUMACO</t>
  </si>
  <si>
    <t>ARMENIA</t>
  </si>
  <si>
    <t>PEREIRA</t>
  </si>
  <si>
    <t>DOSQUEBRADAS</t>
  </si>
  <si>
    <t>BUCARAMANGA</t>
  </si>
  <si>
    <t>FLORIDABLANCA</t>
  </si>
  <si>
    <t>SINCELEJO</t>
  </si>
  <si>
    <t>BUENAVENTURA</t>
  </si>
  <si>
    <t>BUGA</t>
  </si>
  <si>
    <t>CARTAGO</t>
  </si>
  <si>
    <t>PALMIRA</t>
  </si>
  <si>
    <t>RIONEGRO</t>
  </si>
  <si>
    <t>MALAMBO</t>
  </si>
  <si>
    <t>MOSQUERA</t>
  </si>
  <si>
    <t>PITALITO</t>
  </si>
  <si>
    <t>RIOHACHA</t>
  </si>
  <si>
    <t>IPIALES</t>
  </si>
  <si>
    <t>PIEDECUESTA</t>
  </si>
  <si>
    <t>YOPAL</t>
  </si>
  <si>
    <t>Prestación de servicio</t>
  </si>
  <si>
    <t>Funcionamiento</t>
  </si>
  <si>
    <t xml:space="preserve">MINISTERIO DE EDUCACIÓN NACIONAL </t>
  </si>
  <si>
    <t>PAC - SISTEMA GENERAL DE PARTICIPACIONES</t>
  </si>
  <si>
    <t>Giro entidad territorial</t>
  </si>
  <si>
    <t>Total giro prestación de servicios</t>
  </si>
  <si>
    <t>(1)</t>
  </si>
  <si>
    <t>(2)</t>
  </si>
  <si>
    <t>(3)</t>
  </si>
  <si>
    <t>(5)</t>
  </si>
  <si>
    <t xml:space="preserve">Prestación de servicio </t>
  </si>
  <si>
    <t>* Funcionamiento</t>
  </si>
  <si>
    <t xml:space="preserve">* Aportes patronales </t>
  </si>
  <si>
    <t>municipios no certificados</t>
  </si>
  <si>
    <t>Concepto /entidad territorial</t>
  </si>
  <si>
    <t>OFICINA ASESORA DE PLANEACIÓN Y FINANZAS</t>
  </si>
  <si>
    <t>CALI</t>
  </si>
  <si>
    <t xml:space="preserve">Total giro prestación de servicios 
</t>
  </si>
  <si>
    <t>* Aportes del docente</t>
  </si>
  <si>
    <t>Distrito</t>
  </si>
  <si>
    <t>Departamentos</t>
  </si>
  <si>
    <t>Distritos y municipios certificados</t>
  </si>
  <si>
    <t>TURBO</t>
  </si>
  <si>
    <t>TUNJA</t>
  </si>
  <si>
    <t>(5) = (1)+(2)+(3)</t>
  </si>
  <si>
    <t>Aportes docentes 8%</t>
  </si>
  <si>
    <t>BARRANCABERMEJA</t>
  </si>
  <si>
    <t>BARRANQUILLA</t>
  </si>
  <si>
    <t>CARTAGENA</t>
  </si>
  <si>
    <t>SANTA MARTA</t>
  </si>
  <si>
    <t>Giro Fiduciaria La Previsora (1)</t>
  </si>
  <si>
    <t>LA GUAJIRA</t>
  </si>
  <si>
    <t>SABANETA</t>
  </si>
  <si>
    <t>BOLIVAR</t>
  </si>
  <si>
    <t>SAN ANDRES</t>
  </si>
  <si>
    <t>ATLANTICO</t>
  </si>
  <si>
    <t>CORDOBA</t>
  </si>
  <si>
    <t>BOYACA</t>
  </si>
  <si>
    <t>CIENAGA</t>
  </si>
  <si>
    <t>CAQUETA</t>
  </si>
  <si>
    <t>CHOCO</t>
  </si>
  <si>
    <t>QUINDIO</t>
  </si>
  <si>
    <t>YUMBO</t>
  </si>
  <si>
    <t>GUAINIA</t>
  </si>
  <si>
    <t>VAUPES</t>
  </si>
  <si>
    <t>Conectividad</t>
  </si>
  <si>
    <t>ESTE PAC</t>
  </si>
  <si>
    <t>(9)</t>
  </si>
  <si>
    <t>Conectividad Giro Previsora</t>
  </si>
  <si>
    <t>Conectividad Giro cuenta de la Entidad</t>
  </si>
  <si>
    <t>Giro Calidad</t>
  </si>
  <si>
    <t>TOTAL GENERAL</t>
  </si>
  <si>
    <t>BOGOTA</t>
  </si>
  <si>
    <t>CUCUTA</t>
  </si>
  <si>
    <t>FUSAGASUGA</t>
  </si>
  <si>
    <t>GIRON</t>
  </si>
  <si>
    <t>IBAGUE</t>
  </si>
  <si>
    <t>ITAGUI</t>
  </si>
  <si>
    <t>MAGANGUE</t>
  </si>
  <si>
    <t>MEDELLIN</t>
  </si>
  <si>
    <t>MONTERIA</t>
  </si>
  <si>
    <t>POPAYAN</t>
  </si>
  <si>
    <t>SAHAGUN</t>
  </si>
  <si>
    <t>TULUA</t>
  </si>
  <si>
    <t>QUIBDO</t>
  </si>
  <si>
    <t>URIBIA</t>
  </si>
  <si>
    <t>APARTADO</t>
  </si>
  <si>
    <t>FACATATIVA</t>
  </si>
  <si>
    <t>CHIA</t>
  </si>
  <si>
    <t>JAMUNDI</t>
  </si>
  <si>
    <t>ZIPAQUIRA</t>
  </si>
  <si>
    <t>76892</t>
  </si>
  <si>
    <t xml:space="preserve">Observación </t>
  </si>
  <si>
    <t>NORTE DE SANTANDER</t>
  </si>
  <si>
    <t>DEPARTAMENTOS - PAC- MAYO 2016</t>
  </si>
  <si>
    <t>DISTRITOS Y MUNICIPIOS CERTIFICADOS - PAC - MAYO 2016</t>
  </si>
  <si>
    <t>PAC - MAYO 2016</t>
  </si>
  <si>
    <t xml:space="preserve">Aportes patronales  </t>
  </si>
  <si>
    <t xml:space="preserve">Aportes docentes </t>
  </si>
  <si>
    <t xml:space="preserve">Aportes patronales </t>
  </si>
  <si>
    <r>
      <t xml:space="preserve">VALLE DEL CAUCA </t>
    </r>
    <r>
      <rPr>
        <sz val="14"/>
        <color indexed="10"/>
        <rFont val="Arial"/>
        <family val="2"/>
      </rPr>
      <t>*</t>
    </r>
  </si>
  <si>
    <r>
      <rPr>
        <b/>
        <sz val="14"/>
        <color indexed="10"/>
        <rFont val="Arial"/>
        <family val="2"/>
      </rPr>
      <t>*</t>
    </r>
    <r>
      <rPr>
        <b/>
        <sz val="10"/>
        <rFont val="Arial"/>
        <family val="2"/>
      </rPr>
      <t xml:space="preserve"> Incluye anticipo de PAC por $3.500 millones girados el 5 de mayo de 2017</t>
    </r>
  </si>
</sst>
</file>

<file path=xl/styles.xml><?xml version="1.0" encoding="utf-8"?>
<styleSheet xmlns="http://schemas.openxmlformats.org/spreadsheetml/2006/main">
  <numFmts count="4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 * #,##0.00_ ;_ * \-#,##0.00_ ;_ * &quot;-&quot;??_ ;_ @_ "/>
    <numFmt numFmtId="179" formatCode="_ * #,##0_ ;_ * \-#,##0_ ;_ * &quot;-&quot;??_ ;_ @_ "/>
    <numFmt numFmtId="180" formatCode="_ * #,##0.000_ ;_ * \-#,##0.000_ ;_ * &quot;-&quot;??_ ;_ @_ "/>
    <numFmt numFmtId="181" formatCode="_-* #,##0\ _€_-;\-* #,##0\ _€_-;_-* &quot;-&quot;??\ _€_-;_-@_-"/>
    <numFmt numFmtId="182" formatCode="_(* #,##0_);_(* \(#,##0\);_(* &quot;-&quot;??_);_(@_)"/>
    <numFmt numFmtId="183" formatCode="_(&quot;$&quot;\ * #,##0_);_(&quot;$&quot;\ * \(#,##0\);_(&quot;$&quot;\ * &quot;-&quot;??_);_(@_)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dd/mm/yyyy"/>
    <numFmt numFmtId="193" formatCode="#,##0.00_);\-#,##0.00"/>
    <numFmt numFmtId="194" formatCode="_ * #,##0.0_ ;_ * \-#,##0.0_ ;_ * &quot;-&quot;??_ ;_ @_ "/>
    <numFmt numFmtId="195" formatCode="_ * #,##0.0000_ ;_ * \-#,##0.0000_ ;_ * &quot;-&quot;??_ ;_ @_ "/>
    <numFmt numFmtId="196" formatCode="_ * #,##0.00000_ ;_ * \-#,##0.00000_ ;_ * &quot;-&quot;??_ ;_ @_ "/>
    <numFmt numFmtId="197" formatCode="_ * #,##0.000000_ ;_ * \-#,##0.000000_ ;_ * &quot;-&quot;??_ ;_ @_ "/>
    <numFmt numFmtId="198" formatCode="_ * #,##0.0000000_ ;_ * \-#,##0.0000000_ ;_ * &quot;-&quot;??_ ;_ @_ "/>
    <numFmt numFmtId="199" formatCode="_ * #,##0.00000000_ ;_ * \-#,##0.00000000_ ;_ * &quot;-&quot;??_ ;_ @_ "/>
    <numFmt numFmtId="200" formatCode="0.0"/>
    <numFmt numFmtId="201" formatCode="[$-1240A]&quot;$&quot;\ #,##0.00;\(&quot;$&quot;\ #,##0.00\)"/>
    <numFmt numFmtId="202" formatCode="0.0%"/>
  </numFmts>
  <fonts count="67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color indexed="6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0"/>
      <color indexed="8"/>
      <name val="MS Sans Serif"/>
      <family val="2"/>
    </font>
    <font>
      <b/>
      <u val="single"/>
      <sz val="10"/>
      <color indexed="8"/>
      <name val="Times New Roman"/>
      <family val="1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9"/>
      <color indexed="8"/>
      <name val="Segoe U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name val="Segoe UI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b/>
      <sz val="9"/>
      <color rgb="FF000000"/>
      <name val="Segoe U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178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91" fontId="1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5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49" fillId="0" borderId="8" applyNumberFormat="0" applyFill="0" applyAlignment="0" applyProtection="0"/>
    <xf numFmtId="0" fontId="61" fillId="0" borderId="9" applyNumberFormat="0" applyFill="0" applyAlignment="0" applyProtection="0"/>
  </cellStyleXfs>
  <cellXfs count="176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Alignment="1">
      <alignment horizontal="center"/>
    </xf>
    <xf numFmtId="179" fontId="0" fillId="0" borderId="0" xfId="49" applyNumberFormat="1" applyFont="1" applyAlignment="1">
      <alignment/>
    </xf>
    <xf numFmtId="179" fontId="2" fillId="0" borderId="0" xfId="49" applyNumberFormat="1" applyFont="1" applyAlignment="1">
      <alignment/>
    </xf>
    <xf numFmtId="179" fontId="0" fillId="0" borderId="0" xfId="49" applyNumberFormat="1" applyFont="1" applyAlignment="1">
      <alignment/>
    </xf>
    <xf numFmtId="179" fontId="0" fillId="0" borderId="0" xfId="49" applyNumberFormat="1" applyFont="1" applyAlignment="1">
      <alignment/>
    </xf>
    <xf numFmtId="0" fontId="0" fillId="0" borderId="10" xfId="0" applyFont="1" applyBorder="1" applyAlignment="1">
      <alignment horizontal="left" vertical="center" wrapText="1"/>
    </xf>
    <xf numFmtId="179" fontId="0" fillId="33" borderId="0" xfId="49" applyNumberFormat="1" applyFont="1" applyFill="1" applyBorder="1" applyAlignment="1">
      <alignment horizontal="left"/>
    </xf>
    <xf numFmtId="179" fontId="0" fillId="0" borderId="0" xfId="49" applyNumberFormat="1" applyFont="1" applyAlignment="1">
      <alignment horizontal="left"/>
    </xf>
    <xf numFmtId="179" fontId="3" fillId="0" borderId="0" xfId="49" applyNumberFormat="1" applyFont="1" applyAlignment="1">
      <alignment/>
    </xf>
    <xf numFmtId="179" fontId="3" fillId="0" borderId="0" xfId="49" applyNumberFormat="1" applyFont="1" applyAlignment="1">
      <alignment horizontal="center"/>
    </xf>
    <xf numFmtId="179" fontId="0" fillId="0" borderId="0" xfId="49" applyNumberFormat="1" applyFont="1" applyAlignment="1">
      <alignment/>
    </xf>
    <xf numFmtId="0" fontId="8" fillId="0" borderId="0" xfId="0" applyFont="1" applyAlignment="1">
      <alignment horizontal="left"/>
    </xf>
    <xf numFmtId="179" fontId="3" fillId="0" borderId="0" xfId="49" applyNumberFormat="1" applyFont="1" applyFill="1" applyBorder="1" applyAlignment="1">
      <alignment horizontal="center" vertical="center" wrapText="1"/>
    </xf>
    <xf numFmtId="179" fontId="0" fillId="33" borderId="0" xfId="49" applyNumberFormat="1" applyFont="1" applyFill="1" applyBorder="1" applyAlignment="1">
      <alignment/>
    </xf>
    <xf numFmtId="49" fontId="2" fillId="0" borderId="0" xfId="0" applyNumberFormat="1" applyFont="1" applyAlignment="1">
      <alignment horizontal="center"/>
    </xf>
    <xf numFmtId="179" fontId="5" fillId="0" borderId="0" xfId="49" applyNumberFormat="1" applyFont="1" applyBorder="1" applyAlignment="1">
      <alignment/>
    </xf>
    <xf numFmtId="179" fontId="0" fillId="0" borderId="11" xfId="49" applyNumberFormat="1" applyFont="1" applyBorder="1" applyAlignment="1">
      <alignment/>
    </xf>
    <xf numFmtId="179" fontId="3" fillId="0" borderId="0" xfId="49" applyNumberFormat="1" applyFont="1" applyFill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34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78" fontId="0" fillId="0" borderId="0" xfId="49" applyNumberFormat="1" applyFont="1" applyAlignment="1">
      <alignment/>
    </xf>
    <xf numFmtId="178" fontId="0" fillId="33" borderId="0" xfId="49" applyNumberFormat="1" applyFont="1" applyFill="1" applyBorder="1" applyAlignment="1">
      <alignment/>
    </xf>
    <xf numFmtId="0" fontId="0" fillId="0" borderId="0" xfId="0" applyFont="1" applyFill="1" applyAlignment="1">
      <alignment/>
    </xf>
    <xf numFmtId="49" fontId="3" fillId="0" borderId="0" xfId="49" applyNumberFormat="1" applyFont="1" applyFill="1" applyBorder="1" applyAlignment="1">
      <alignment horizontal="center" vertical="center" wrapText="1"/>
    </xf>
    <xf numFmtId="179" fontId="5" fillId="0" borderId="11" xfId="49" applyNumberFormat="1" applyFont="1" applyBorder="1" applyAlignment="1">
      <alignment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79" fontId="3" fillId="0" borderId="15" xfId="49" applyNumberFormat="1" applyFont="1" applyFill="1" applyBorder="1" applyAlignment="1">
      <alignment horizontal="center" vertical="center" wrapText="1"/>
    </xf>
    <xf numFmtId="179" fontId="3" fillId="0" borderId="16" xfId="49" applyNumberFormat="1" applyFont="1" applyFill="1" applyBorder="1" applyAlignment="1">
      <alignment horizontal="center" vertical="center" wrapText="1"/>
    </xf>
    <xf numFmtId="179" fontId="5" fillId="35" borderId="11" xfId="49" applyNumberFormat="1" applyFont="1" applyFill="1" applyBorder="1" applyAlignment="1">
      <alignment vertical="center"/>
    </xf>
    <xf numFmtId="179" fontId="5" fillId="0" borderId="11" xfId="49" applyNumberFormat="1" applyFont="1" applyBorder="1" applyAlignment="1">
      <alignment/>
    </xf>
    <xf numFmtId="179" fontId="0" fillId="0" borderId="0" xfId="49" applyNumberFormat="1" applyFont="1" applyAlignment="1">
      <alignment horizontal="left" vertical="center"/>
    </xf>
    <xf numFmtId="179" fontId="4" fillId="0" borderId="0" xfId="49" applyNumberFormat="1" applyFont="1" applyFill="1" applyAlignment="1">
      <alignment horizontal="left"/>
    </xf>
    <xf numFmtId="179" fontId="33" fillId="0" borderId="11" xfId="49" applyNumberFormat="1" applyFont="1" applyFill="1" applyBorder="1" applyAlignment="1">
      <alignment/>
    </xf>
    <xf numFmtId="0" fontId="9" fillId="0" borderId="11" xfId="0" applyFont="1" applyFill="1" applyBorder="1" applyAlignment="1">
      <alignment/>
    </xf>
    <xf numFmtId="3" fontId="9" fillId="0" borderId="11" xfId="0" applyNumberFormat="1" applyFont="1" applyFill="1" applyBorder="1" applyAlignment="1">
      <alignment vertical="center" wrapText="1"/>
    </xf>
    <xf numFmtId="179" fontId="9" fillId="0" borderId="11" xfId="49" applyNumberFormat="1" applyFont="1" applyFill="1" applyBorder="1" applyAlignment="1">
      <alignment horizontal="left"/>
    </xf>
    <xf numFmtId="0" fontId="9" fillId="0" borderId="11" xfId="0" applyFont="1" applyFill="1" applyBorder="1" applyAlignment="1">
      <alignment/>
    </xf>
    <xf numFmtId="179" fontId="9" fillId="0" borderId="11" xfId="49" applyNumberFormat="1" applyFont="1" applyFill="1" applyBorder="1" applyAlignment="1">
      <alignment/>
    </xf>
    <xf numFmtId="3" fontId="9" fillId="0" borderId="11" xfId="0" applyNumberFormat="1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179" fontId="2" fillId="0" borderId="11" xfId="49" applyNumberFormat="1" applyFont="1" applyBorder="1" applyAlignment="1">
      <alignment vertical="center"/>
    </xf>
    <xf numFmtId="179" fontId="9" fillId="0" borderId="11" xfId="49" applyNumberFormat="1" applyFont="1" applyBorder="1" applyAlignment="1">
      <alignment/>
    </xf>
    <xf numFmtId="179" fontId="2" fillId="0" borderId="11" xfId="49" applyNumberFormat="1" applyFont="1" applyBorder="1" applyAlignment="1">
      <alignment/>
    </xf>
    <xf numFmtId="179" fontId="2" fillId="0" borderId="11" xfId="49" applyNumberFormat="1" applyFont="1" applyFill="1" applyBorder="1" applyAlignment="1">
      <alignment/>
    </xf>
    <xf numFmtId="179" fontId="2" fillId="35" borderId="11" xfId="49" applyNumberFormat="1" applyFont="1" applyFill="1" applyBorder="1" applyAlignment="1">
      <alignment vertical="center"/>
    </xf>
    <xf numFmtId="0" fontId="8" fillId="0" borderId="0" xfId="0" applyFont="1" applyAlignment="1">
      <alignment/>
    </xf>
    <xf numFmtId="179" fontId="8" fillId="0" borderId="0" xfId="49" applyNumberFormat="1" applyFont="1" applyAlignment="1">
      <alignment/>
    </xf>
    <xf numFmtId="0" fontId="10" fillId="0" borderId="0" xfId="0" applyFont="1" applyAlignment="1">
      <alignment/>
    </xf>
    <xf numFmtId="179" fontId="0" fillId="34" borderId="11" xfId="49" applyNumberFormat="1" applyFont="1" applyFill="1" applyBorder="1" applyAlignment="1">
      <alignment/>
    </xf>
    <xf numFmtId="179" fontId="9" fillId="34" borderId="11" xfId="49" applyNumberFormat="1" applyFont="1" applyFill="1" applyBorder="1" applyAlignment="1">
      <alignment/>
    </xf>
    <xf numFmtId="179" fontId="9" fillId="0" borderId="0" xfId="49" applyNumberFormat="1" applyFont="1" applyAlignment="1">
      <alignment/>
    </xf>
    <xf numFmtId="179" fontId="5" fillId="34" borderId="17" xfId="49" applyNumberFormat="1" applyFont="1" applyFill="1" applyBorder="1" applyAlignment="1">
      <alignment horizontal="center" vertical="center" wrapText="1"/>
    </xf>
    <xf numFmtId="179" fontId="5" fillId="34" borderId="18" xfId="49" applyNumberFormat="1" applyFont="1" applyFill="1" applyBorder="1" applyAlignment="1">
      <alignment horizontal="center" vertical="center" wrapText="1"/>
    </xf>
    <xf numFmtId="179" fontId="6" fillId="0" borderId="0" xfId="49" applyNumberFormat="1" applyFont="1" applyAlignment="1">
      <alignment/>
    </xf>
    <xf numFmtId="179" fontId="0" fillId="0" borderId="0" xfId="49" applyNumberFormat="1" applyFont="1" applyFill="1" applyAlignment="1">
      <alignment/>
    </xf>
    <xf numFmtId="179" fontId="11" fillId="0" borderId="0" xfId="49" applyNumberFormat="1" applyFont="1" applyAlignment="1">
      <alignment/>
    </xf>
    <xf numFmtId="178" fontId="9" fillId="0" borderId="0" xfId="49" applyFont="1" applyAlignment="1">
      <alignment/>
    </xf>
    <xf numFmtId="179" fontId="2" fillId="35" borderId="0" xfId="49" applyNumberFormat="1" applyFont="1" applyFill="1" applyBorder="1" applyAlignment="1">
      <alignment vertical="center"/>
    </xf>
    <xf numFmtId="0" fontId="9" fillId="33" borderId="11" xfId="0" applyFont="1" applyFill="1" applyBorder="1" applyAlignment="1">
      <alignment/>
    </xf>
    <xf numFmtId="178" fontId="2" fillId="35" borderId="11" xfId="49" applyNumberFormat="1" applyFont="1" applyFill="1" applyBorder="1" applyAlignment="1">
      <alignment vertical="center"/>
    </xf>
    <xf numFmtId="179" fontId="0" fillId="0" borderId="0" xfId="0" applyNumberFormat="1" applyFont="1" applyAlignment="1">
      <alignment/>
    </xf>
    <xf numFmtId="179" fontId="9" fillId="0" borderId="11" xfId="49" applyNumberFormat="1" applyFont="1" applyBorder="1" applyAlignment="1">
      <alignment/>
    </xf>
    <xf numFmtId="178" fontId="2" fillId="0" borderId="0" xfId="49" applyNumberFormat="1" applyFont="1" applyBorder="1" applyAlignment="1">
      <alignment horizontal="center" vertical="center" wrapText="1"/>
    </xf>
    <xf numFmtId="179" fontId="11" fillId="0" borderId="11" xfId="49" applyNumberFormat="1" applyFont="1" applyBorder="1" applyAlignment="1">
      <alignment horizontal="right"/>
    </xf>
    <xf numFmtId="0" fontId="14" fillId="0" borderId="12" xfId="0" applyFont="1" applyBorder="1" applyAlignment="1">
      <alignment vertical="center"/>
    </xf>
    <xf numFmtId="178" fontId="14" fillId="0" borderId="17" xfId="49" applyNumberFormat="1" applyFont="1" applyBorder="1" applyAlignment="1">
      <alignment horizontal="left" vertical="center"/>
    </xf>
    <xf numFmtId="178" fontId="14" fillId="0" borderId="18" xfId="49" applyNumberFormat="1" applyFont="1" applyBorder="1" applyAlignment="1">
      <alignment horizontal="left" vertical="center"/>
    </xf>
    <xf numFmtId="179" fontId="14" fillId="0" borderId="17" xfId="49" applyNumberFormat="1" applyFont="1" applyBorder="1" applyAlignment="1">
      <alignment horizontal="left" vertical="center"/>
    </xf>
    <xf numFmtId="178" fontId="2" fillId="0" borderId="17" xfId="49" applyNumberFormat="1" applyFont="1" applyBorder="1" applyAlignment="1">
      <alignment vertical="center"/>
    </xf>
    <xf numFmtId="43" fontId="0" fillId="0" borderId="0" xfId="0" applyNumberFormat="1" applyFont="1" applyAlignment="1">
      <alignment/>
    </xf>
    <xf numFmtId="179" fontId="9" fillId="33" borderId="11" xfId="49" applyNumberFormat="1" applyFont="1" applyFill="1" applyBorder="1" applyAlignment="1">
      <alignment/>
    </xf>
    <xf numFmtId="0" fontId="9" fillId="0" borderId="11" xfId="0" applyFont="1" applyFill="1" applyBorder="1" applyAlignment="1">
      <alignment horizontal="left"/>
    </xf>
    <xf numFmtId="179" fontId="62" fillId="33" borderId="11" xfId="49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178" fontId="3" fillId="0" borderId="0" xfId="49" applyFont="1" applyAlignment="1">
      <alignment horizontal="center"/>
    </xf>
    <xf numFmtId="178" fontId="2" fillId="36" borderId="11" xfId="49" applyFont="1" applyFill="1" applyBorder="1" applyAlignment="1">
      <alignment horizontal="center" vertical="center" wrapText="1"/>
    </xf>
    <xf numFmtId="178" fontId="2" fillId="36" borderId="19" xfId="49" applyFont="1" applyFill="1" applyBorder="1" applyAlignment="1">
      <alignment horizontal="center" vertical="center" wrapText="1"/>
    </xf>
    <xf numFmtId="178" fontId="2" fillId="37" borderId="19" xfId="49" applyFont="1" applyFill="1" applyBorder="1" applyAlignment="1">
      <alignment horizontal="center" vertical="center" wrapText="1"/>
    </xf>
    <xf numFmtId="178" fontId="9" fillId="0" borderId="11" xfId="49" applyFont="1" applyBorder="1" applyAlignment="1">
      <alignment/>
    </xf>
    <xf numFmtId="178" fontId="0" fillId="0" borderId="0" xfId="49" applyFont="1" applyAlignment="1">
      <alignment/>
    </xf>
    <xf numFmtId="178" fontId="8" fillId="0" borderId="0" xfId="49" applyNumberFormat="1" applyFont="1" applyAlignment="1">
      <alignment/>
    </xf>
    <xf numFmtId="178" fontId="3" fillId="0" borderId="0" xfId="49" applyNumberFormat="1" applyFont="1" applyAlignment="1">
      <alignment horizontal="center"/>
    </xf>
    <xf numFmtId="178" fontId="2" fillId="36" borderId="11" xfId="49" applyNumberFormat="1" applyFont="1" applyFill="1" applyBorder="1" applyAlignment="1">
      <alignment horizontal="center" vertical="center" wrapText="1"/>
    </xf>
    <xf numFmtId="178" fontId="2" fillId="36" borderId="19" xfId="49" applyNumberFormat="1" applyFont="1" applyFill="1" applyBorder="1" applyAlignment="1">
      <alignment horizontal="center" vertical="center" wrapText="1"/>
    </xf>
    <xf numFmtId="178" fontId="2" fillId="37" borderId="19" xfId="49" applyNumberFormat="1" applyFont="1" applyFill="1" applyBorder="1" applyAlignment="1">
      <alignment horizontal="center" vertical="center" wrapText="1"/>
    </xf>
    <xf numFmtId="178" fontId="3" fillId="0" borderId="14" xfId="49" applyNumberFormat="1" applyFont="1" applyFill="1" applyBorder="1" applyAlignment="1">
      <alignment horizontal="center" vertical="center" wrapText="1"/>
    </xf>
    <xf numFmtId="178" fontId="9" fillId="0" borderId="11" xfId="49" applyNumberFormat="1" applyFont="1" applyBorder="1" applyAlignment="1">
      <alignment/>
    </xf>
    <xf numFmtId="178" fontId="9" fillId="0" borderId="11" xfId="49" applyNumberFormat="1" applyFont="1" applyFill="1" applyBorder="1" applyAlignment="1">
      <alignment horizontal="left"/>
    </xf>
    <xf numFmtId="178" fontId="11" fillId="0" borderId="0" xfId="49" applyNumberFormat="1" applyFont="1" applyAlignment="1">
      <alignment/>
    </xf>
    <xf numFmtId="178" fontId="9" fillId="0" borderId="0" xfId="49" applyNumberFormat="1" applyFont="1" applyAlignment="1">
      <alignment/>
    </xf>
    <xf numFmtId="178" fontId="3" fillId="0" borderId="0" xfId="49" applyFont="1" applyAlignment="1">
      <alignment/>
    </xf>
    <xf numFmtId="178" fontId="3" fillId="0" borderId="0" xfId="49" applyFont="1" applyFill="1" applyBorder="1" applyAlignment="1">
      <alignment horizontal="center" vertical="center" wrapText="1"/>
    </xf>
    <xf numFmtId="178" fontId="9" fillId="0" borderId="11" xfId="49" applyFont="1" applyFill="1" applyBorder="1" applyAlignment="1">
      <alignment/>
    </xf>
    <xf numFmtId="178" fontId="0" fillId="33" borderId="0" xfId="49" applyFont="1" applyFill="1" applyBorder="1" applyAlignment="1">
      <alignment horizontal="left"/>
    </xf>
    <xf numFmtId="178" fontId="0" fillId="33" borderId="20" xfId="49" applyFont="1" applyFill="1" applyBorder="1" applyAlignment="1">
      <alignment/>
    </xf>
    <xf numFmtId="178" fontId="2" fillId="0" borderId="17" xfId="49" applyFont="1" applyBorder="1" applyAlignment="1">
      <alignment vertical="center"/>
    </xf>
    <xf numFmtId="3" fontId="2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79" fontId="63" fillId="0" borderId="0" xfId="49" applyNumberFormat="1" applyFont="1" applyAlignment="1">
      <alignment/>
    </xf>
    <xf numFmtId="179" fontId="0" fillId="0" borderId="0" xfId="0" applyNumberFormat="1" applyFont="1" applyAlignment="1">
      <alignment/>
    </xf>
    <xf numFmtId="43" fontId="64" fillId="0" borderId="0" xfId="0" applyNumberFormat="1" applyFont="1" applyAlignment="1">
      <alignment vertical="center"/>
    </xf>
    <xf numFmtId="0" fontId="0" fillId="33" borderId="11" xfId="0" applyFont="1" applyFill="1" applyBorder="1" applyAlignment="1">
      <alignment/>
    </xf>
    <xf numFmtId="178" fontId="2" fillId="38" borderId="11" xfId="49" applyNumberFormat="1" applyFont="1" applyFill="1" applyBorder="1" applyAlignment="1">
      <alignment vertical="center"/>
    </xf>
    <xf numFmtId="178" fontId="9" fillId="0" borderId="11" xfId="49" applyNumberFormat="1" applyFont="1" applyBorder="1" applyAlignment="1">
      <alignment/>
    </xf>
    <xf numFmtId="178" fontId="9" fillId="34" borderId="11" xfId="49" applyNumberFormat="1" applyFont="1" applyFill="1" applyBorder="1" applyAlignment="1">
      <alignment/>
    </xf>
    <xf numFmtId="178" fontId="2" fillId="0" borderId="11" xfId="49" applyNumberFormat="1" applyFont="1" applyBorder="1" applyAlignment="1">
      <alignment/>
    </xf>
    <xf numFmtId="178" fontId="2" fillId="38" borderId="11" xfId="49" applyNumberFormat="1" applyFont="1" applyFill="1" applyBorder="1" applyAlignment="1">
      <alignment/>
    </xf>
    <xf numFmtId="43" fontId="0" fillId="0" borderId="0" xfId="0" applyNumberFormat="1" applyFont="1" applyAlignment="1">
      <alignment/>
    </xf>
    <xf numFmtId="178" fontId="0" fillId="0" borderId="0" xfId="0" applyNumberFormat="1" applyFont="1" applyAlignment="1">
      <alignment/>
    </xf>
    <xf numFmtId="6" fontId="65" fillId="0" borderId="0" xfId="0" applyNumberFormat="1" applyFont="1" applyAlignment="1">
      <alignment/>
    </xf>
    <xf numFmtId="6" fontId="66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179" fontId="2" fillId="39" borderId="25" xfId="49" applyNumberFormat="1" applyFont="1" applyFill="1" applyBorder="1" applyAlignment="1">
      <alignment horizontal="center" vertical="center" wrapText="1"/>
    </xf>
    <xf numFmtId="179" fontId="9" fillId="39" borderId="26" xfId="49" applyNumberFormat="1" applyFont="1" applyFill="1" applyBorder="1" applyAlignment="1">
      <alignment horizontal="center" vertical="center" wrapText="1"/>
    </xf>
    <xf numFmtId="179" fontId="9" fillId="39" borderId="27" xfId="49" applyNumberFormat="1" applyFont="1" applyFill="1" applyBorder="1" applyAlignment="1">
      <alignment horizontal="center" vertical="center" wrapText="1"/>
    </xf>
    <xf numFmtId="178" fontId="2" fillId="0" borderId="24" xfId="49" applyNumberFormat="1" applyFont="1" applyFill="1" applyBorder="1" applyAlignment="1">
      <alignment horizontal="center" vertical="center" wrapText="1"/>
    </xf>
    <xf numFmtId="178" fontId="2" fillId="40" borderId="28" xfId="49" applyNumberFormat="1" applyFont="1" applyFill="1" applyBorder="1" applyAlignment="1">
      <alignment horizontal="center" vertical="center" wrapText="1"/>
    </xf>
    <xf numFmtId="178" fontId="2" fillId="40" borderId="29" xfId="49" applyNumberFormat="1" applyFont="1" applyFill="1" applyBorder="1" applyAlignment="1">
      <alignment horizontal="center" vertical="center" wrapText="1"/>
    </xf>
    <xf numFmtId="179" fontId="2" fillId="41" borderId="30" xfId="49" applyNumberFormat="1" applyFont="1" applyFill="1" applyBorder="1" applyAlignment="1">
      <alignment horizontal="center" vertical="center" wrapText="1"/>
    </xf>
    <xf numFmtId="179" fontId="2" fillId="41" borderId="14" xfId="49" applyNumberFormat="1" applyFont="1" applyFill="1" applyBorder="1" applyAlignment="1">
      <alignment horizontal="center" vertical="center" wrapText="1"/>
    </xf>
    <xf numFmtId="179" fontId="2" fillId="41" borderId="29" xfId="49" applyNumberFormat="1" applyFont="1" applyFill="1" applyBorder="1" applyAlignment="1">
      <alignment horizontal="center" vertical="center" wrapText="1"/>
    </xf>
    <xf numFmtId="178" fontId="2" fillId="42" borderId="31" xfId="49" applyNumberFormat="1" applyFont="1" applyFill="1" applyBorder="1" applyAlignment="1">
      <alignment horizontal="center" vertical="center" wrapText="1"/>
    </xf>
    <xf numFmtId="178" fontId="2" fillId="42" borderId="32" xfId="49" applyNumberFormat="1" applyFont="1" applyFill="1" applyBorder="1" applyAlignment="1">
      <alignment horizontal="center" vertical="center" wrapText="1"/>
    </xf>
    <xf numFmtId="178" fontId="9" fillId="42" borderId="33" xfId="49" applyNumberFormat="1" applyFont="1" applyFill="1" applyBorder="1" applyAlignment="1">
      <alignment vertical="center" wrapText="1"/>
    </xf>
    <xf numFmtId="178" fontId="2" fillId="37" borderId="11" xfId="49" applyNumberFormat="1" applyFont="1" applyFill="1" applyBorder="1" applyAlignment="1">
      <alignment horizontal="center" vertical="center"/>
    </xf>
    <xf numFmtId="178" fontId="2" fillId="42" borderId="25" xfId="49" applyNumberFormat="1" applyFont="1" applyFill="1" applyBorder="1" applyAlignment="1">
      <alignment horizontal="center" vertical="center" wrapText="1"/>
    </xf>
    <xf numFmtId="178" fontId="2" fillId="42" borderId="26" xfId="49" applyNumberFormat="1" applyFont="1" applyFill="1" applyBorder="1" applyAlignment="1">
      <alignment horizontal="center" vertical="center" wrapText="1"/>
    </xf>
    <xf numFmtId="178" fontId="9" fillId="42" borderId="27" xfId="49" applyNumberFormat="1" applyFont="1" applyFill="1" applyBorder="1" applyAlignment="1">
      <alignment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78" fontId="2" fillId="37" borderId="11" xfId="49" applyFont="1" applyFill="1" applyBorder="1" applyAlignment="1">
      <alignment horizontal="center"/>
    </xf>
    <xf numFmtId="178" fontId="2" fillId="0" borderId="24" xfId="49" applyFont="1" applyFill="1" applyBorder="1" applyAlignment="1">
      <alignment horizontal="center" vertical="center" wrapText="1"/>
    </xf>
    <xf numFmtId="179" fontId="2" fillId="33" borderId="24" xfId="49" applyNumberFormat="1" applyFont="1" applyFill="1" applyBorder="1" applyAlignment="1">
      <alignment horizontal="center" vertical="center" wrapText="1"/>
    </xf>
    <xf numFmtId="179" fontId="2" fillId="33" borderId="11" xfId="49" applyNumberFormat="1" applyFont="1" applyFill="1" applyBorder="1" applyAlignment="1">
      <alignment horizontal="center" vertical="center" wrapText="1"/>
    </xf>
    <xf numFmtId="179" fontId="2" fillId="33" borderId="19" xfId="49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78" fontId="2" fillId="43" borderId="24" xfId="49" applyNumberFormat="1" applyFont="1" applyFill="1" applyBorder="1" applyAlignment="1">
      <alignment horizontal="center" vertical="center" wrapText="1"/>
    </xf>
    <xf numFmtId="178" fontId="2" fillId="43" borderId="11" xfId="49" applyNumberFormat="1" applyFont="1" applyFill="1" applyBorder="1" applyAlignment="1">
      <alignment horizontal="center" vertical="center" wrapText="1"/>
    </xf>
    <xf numFmtId="178" fontId="9" fillId="43" borderId="19" xfId="49" applyNumberFormat="1" applyFont="1" applyFill="1" applyBorder="1" applyAlignment="1">
      <alignment vertical="center" wrapText="1"/>
    </xf>
    <xf numFmtId="178" fontId="2" fillId="40" borderId="11" xfId="49" applyFont="1" applyFill="1" applyBorder="1" applyAlignment="1">
      <alignment horizontal="center" vertical="center" wrapText="1"/>
    </xf>
    <xf numFmtId="178" fontId="9" fillId="0" borderId="19" xfId="49" applyFont="1" applyBorder="1" applyAlignment="1">
      <alignment horizontal="center" vertical="center" wrapText="1"/>
    </xf>
    <xf numFmtId="179" fontId="2" fillId="41" borderId="24" xfId="49" applyNumberFormat="1" applyFont="1" applyFill="1" applyBorder="1" applyAlignment="1">
      <alignment horizontal="center" vertical="center" wrapText="1"/>
    </xf>
    <xf numFmtId="179" fontId="2" fillId="41" borderId="11" xfId="49" applyNumberFormat="1" applyFont="1" applyFill="1" applyBorder="1" applyAlignment="1">
      <alignment horizontal="center" vertical="center" wrapText="1"/>
    </xf>
    <xf numFmtId="179" fontId="2" fillId="41" borderId="19" xfId="49" applyNumberFormat="1" applyFont="1" applyFill="1" applyBorder="1" applyAlignment="1">
      <alignment horizontal="center" vertical="center" wrapText="1"/>
    </xf>
    <xf numFmtId="179" fontId="2" fillId="36" borderId="24" xfId="49" applyNumberFormat="1" applyFont="1" applyFill="1" applyBorder="1" applyAlignment="1">
      <alignment horizontal="center" vertical="center" wrapText="1"/>
    </xf>
    <xf numFmtId="179" fontId="2" fillId="36" borderId="11" xfId="49" applyNumberFormat="1" applyFont="1" applyFill="1" applyBorder="1" applyAlignment="1">
      <alignment horizontal="center" vertical="center" wrapText="1"/>
    </xf>
    <xf numFmtId="179" fontId="2" fillId="36" borderId="19" xfId="49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178" fontId="9" fillId="4" borderId="11" xfId="49" applyFont="1" applyFill="1" applyBorder="1" applyAlignment="1">
      <alignment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Millares 4" xfId="53"/>
    <cellStyle name="Millares 7" xfId="54"/>
    <cellStyle name="Currency" xfId="55"/>
    <cellStyle name="Currency [0]" xfId="56"/>
    <cellStyle name="Moneda 2" xfId="57"/>
    <cellStyle name="Neutral" xfId="58"/>
    <cellStyle name="Normal 2" xfId="59"/>
    <cellStyle name="Normal 2 2" xfId="60"/>
    <cellStyle name="Normal 3" xfId="61"/>
    <cellStyle name="Normal 4" xfId="62"/>
    <cellStyle name="Normal 5" xfId="63"/>
    <cellStyle name="Notas" xfId="64"/>
    <cellStyle name="Percent" xfId="65"/>
    <cellStyle name="Salida" xfId="66"/>
    <cellStyle name="Texto de advertencia" xfId="67"/>
    <cellStyle name="Texto explicativo" xfId="68"/>
    <cellStyle name="Título" xfId="69"/>
    <cellStyle name="Título 2" xfId="70"/>
    <cellStyle name="Título 3" xfId="71"/>
    <cellStyle name="Total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NIAC\Nalba-OAPF%20inf.a%20partir%20sept-2014\Hist&#243;rico%20PAC%20-SGP\INFOGIROS%20SGP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ptos"/>
      <sheetName val="Distritos"/>
      <sheetName val="Muni Certif"/>
      <sheetName val="Munic no Certif"/>
      <sheetName val="RESUMEN SGP"/>
      <sheetName val="FORMULARIO SGP2015"/>
    </sheetNames>
    <sheetDataSet>
      <sheetData sheetId="2">
        <row r="206">
          <cell r="A206" t="str">
            <v>MEDELLIN</v>
          </cell>
          <cell r="B206" t="str">
            <v>210105001</v>
          </cell>
          <cell r="C206" t="str">
            <v>ANTIOQUIA</v>
          </cell>
          <cell r="D206" t="str">
            <v>MEDELLIN</v>
          </cell>
          <cell r="E206">
            <v>8909052111</v>
          </cell>
          <cell r="F206">
            <v>400817805</v>
          </cell>
          <cell r="G206" t="str">
            <v>Occidente</v>
          </cell>
          <cell r="H206">
            <v>23</v>
          </cell>
          <cell r="I206">
            <v>36369377409</v>
          </cell>
          <cell r="J206">
            <v>5976879992</v>
          </cell>
          <cell r="K206">
            <v>11625039699</v>
          </cell>
          <cell r="L206">
            <v>12017306388</v>
          </cell>
          <cell r="M206">
            <v>14451180104</v>
          </cell>
          <cell r="N206">
            <v>15415290077</v>
          </cell>
          <cell r="O206">
            <v>20668998474</v>
          </cell>
          <cell r="P206">
            <v>22569657790</v>
          </cell>
          <cell r="Q206">
            <v>23622747607</v>
          </cell>
          <cell r="R206">
            <v>24836353629</v>
          </cell>
          <cell r="S206">
            <v>36183058444</v>
          </cell>
          <cell r="T206">
            <v>38048098140</v>
          </cell>
          <cell r="U206">
            <v>37793106444</v>
          </cell>
          <cell r="W206">
            <v>0</v>
          </cell>
          <cell r="X206">
            <v>16280322429</v>
          </cell>
          <cell r="AD206">
            <v>16280322429</v>
          </cell>
          <cell r="AF206" t="str">
            <v>2015-01-30</v>
          </cell>
          <cell r="AH206" t="str">
            <v>2015-02-25</v>
          </cell>
          <cell r="AJ206" t="str">
            <v>2015-02-27</v>
          </cell>
          <cell r="AK206">
            <v>1356693536</v>
          </cell>
          <cell r="AL206" t="str">
            <v>2015-04-27</v>
          </cell>
          <cell r="AM206">
            <v>5426774144</v>
          </cell>
          <cell r="AN206" t="str">
            <v>2015-05-05---2015-05-08</v>
          </cell>
          <cell r="AQ206">
            <v>2713387072</v>
          </cell>
          <cell r="AR206" t="str">
            <v>2015-07-13</v>
          </cell>
          <cell r="AS206">
            <v>1356693536</v>
          </cell>
          <cell r="AT206" t="str">
            <v>2015-08-27</v>
          </cell>
          <cell r="AU206">
            <v>2713387072</v>
          </cell>
          <cell r="AV206" t="str">
            <v>2015-09-28</v>
          </cell>
          <cell r="BK206">
            <v>13566935360</v>
          </cell>
          <cell r="BL206">
            <v>2713387069</v>
          </cell>
        </row>
        <row r="207">
          <cell r="A207" t="str">
            <v>APARTADO</v>
          </cell>
          <cell r="B207" t="str">
            <v>214505045</v>
          </cell>
          <cell r="C207" t="str">
            <v>ANTIOQUIA</v>
          </cell>
          <cell r="D207" t="str">
            <v>APARTADO</v>
          </cell>
          <cell r="E207">
            <v>8909800952</v>
          </cell>
          <cell r="F207">
            <v>64508284129</v>
          </cell>
          <cell r="G207" t="str">
            <v>Davivienda</v>
          </cell>
          <cell r="H207">
            <v>39</v>
          </cell>
          <cell r="P207">
            <v>35296518</v>
          </cell>
          <cell r="Q207">
            <v>1941364198</v>
          </cell>
          <cell r="R207">
            <v>2013894015</v>
          </cell>
          <cell r="S207">
            <v>2790606653</v>
          </cell>
          <cell r="T207">
            <v>3390192656</v>
          </cell>
          <cell r="U207">
            <v>3146002879</v>
          </cell>
          <cell r="X207">
            <v>1405573711</v>
          </cell>
          <cell r="AD207">
            <v>1405573711</v>
          </cell>
          <cell r="AF207" t="str">
            <v>2015-01-30</v>
          </cell>
          <cell r="AH207" t="str">
            <v>2015-02-25</v>
          </cell>
          <cell r="AJ207" t="str">
            <v>2015-02-27</v>
          </cell>
          <cell r="AK207">
            <v>117131143</v>
          </cell>
          <cell r="AL207" t="str">
            <v>2015-04-27</v>
          </cell>
          <cell r="AM207">
            <v>468524572</v>
          </cell>
          <cell r="AN207" t="str">
            <v>2015-05-05---2015-05-08</v>
          </cell>
          <cell r="AQ207">
            <v>234262286</v>
          </cell>
          <cell r="AR207" t="str">
            <v>2015-07-13</v>
          </cell>
          <cell r="AS207">
            <v>117131143</v>
          </cell>
          <cell r="AT207" t="str">
            <v>2015-08-27</v>
          </cell>
          <cell r="AU207">
            <v>234262286</v>
          </cell>
          <cell r="AV207" t="str">
            <v>2015-09-28</v>
          </cell>
          <cell r="BK207">
            <v>1171311430</v>
          </cell>
          <cell r="BL207">
            <v>234262281</v>
          </cell>
        </row>
        <row r="208">
          <cell r="A208" t="str">
            <v>BELLO</v>
          </cell>
          <cell r="B208" t="str">
            <v>218805088</v>
          </cell>
          <cell r="C208" t="str">
            <v>ANTIOQUIA</v>
          </cell>
          <cell r="D208" t="str">
            <v>BELLO</v>
          </cell>
          <cell r="E208">
            <v>8909801121</v>
          </cell>
          <cell r="F208">
            <v>196020713</v>
          </cell>
          <cell r="G208" t="str">
            <v>Popular</v>
          </cell>
          <cell r="H208">
            <v>2</v>
          </cell>
          <cell r="I208">
            <v>5109224246</v>
          </cell>
          <cell r="J208">
            <v>1303260855</v>
          </cell>
          <cell r="K208">
            <v>1724431372</v>
          </cell>
          <cell r="L208">
            <v>1798444826</v>
          </cell>
          <cell r="M208">
            <v>2100518846</v>
          </cell>
          <cell r="N208">
            <v>2236917001</v>
          </cell>
          <cell r="O208">
            <v>3011128536</v>
          </cell>
          <cell r="P208">
            <v>3206793820</v>
          </cell>
          <cell r="Q208">
            <v>3577717922</v>
          </cell>
          <cell r="R208">
            <v>3707525815</v>
          </cell>
          <cell r="S208">
            <v>5490738636</v>
          </cell>
          <cell r="T208">
            <v>6263300448</v>
          </cell>
          <cell r="U208">
            <v>5907907636</v>
          </cell>
          <cell r="X208">
            <v>2381751454</v>
          </cell>
          <cell r="AD208">
            <v>2381751454</v>
          </cell>
          <cell r="AF208" t="str">
            <v>2015-01-30</v>
          </cell>
          <cell r="AH208" t="str">
            <v>2015-02-25</v>
          </cell>
          <cell r="AJ208" t="str">
            <v>2015-02-27</v>
          </cell>
          <cell r="AK208">
            <v>198479288</v>
          </cell>
          <cell r="AL208" t="str">
            <v>2015-04-27</v>
          </cell>
          <cell r="AM208">
            <v>793917152</v>
          </cell>
          <cell r="AN208" t="str">
            <v>2015-05-05---2015-05-08</v>
          </cell>
          <cell r="AO208">
            <v>198479288</v>
          </cell>
          <cell r="AP208" t="str">
            <v>2015-06-25</v>
          </cell>
          <cell r="AQ208">
            <v>198479288</v>
          </cell>
          <cell r="AR208" t="str">
            <v>2015-07-29</v>
          </cell>
          <cell r="AS208">
            <v>198479288</v>
          </cell>
          <cell r="AT208" t="str">
            <v>2015-08-27</v>
          </cell>
          <cell r="AU208">
            <v>396958576</v>
          </cell>
          <cell r="AV208" t="str">
            <v>2015-09-28</v>
          </cell>
          <cell r="BK208">
            <v>1984792880</v>
          </cell>
          <cell r="BL208">
            <v>396958574</v>
          </cell>
        </row>
        <row r="209">
          <cell r="A209" t="str">
            <v>ENVIGADO</v>
          </cell>
          <cell r="B209" t="str">
            <v>216605266</v>
          </cell>
          <cell r="C209" t="str">
            <v>ANTIOQUIA</v>
          </cell>
          <cell r="D209" t="str">
            <v>ENVIGADO</v>
          </cell>
          <cell r="E209">
            <v>8909071065</v>
          </cell>
          <cell r="F209">
            <v>1908314707</v>
          </cell>
          <cell r="G209" t="str">
            <v>Bancolombia</v>
          </cell>
          <cell r="H209">
            <v>7</v>
          </cell>
          <cell r="I209">
            <v>4667580376</v>
          </cell>
          <cell r="J209">
            <v>685044029</v>
          </cell>
          <cell r="K209">
            <v>536635965</v>
          </cell>
          <cell r="L209">
            <v>648685401</v>
          </cell>
          <cell r="M209">
            <v>805067075</v>
          </cell>
          <cell r="N209">
            <v>862351296</v>
          </cell>
          <cell r="O209">
            <v>1031956433</v>
          </cell>
          <cell r="P209">
            <v>1105708737</v>
          </cell>
          <cell r="Q209">
            <v>1100929889</v>
          </cell>
          <cell r="R209">
            <v>1275515585</v>
          </cell>
          <cell r="S209">
            <v>2056088879</v>
          </cell>
          <cell r="T209">
            <v>2158984879</v>
          </cell>
          <cell r="U209">
            <v>2156417879</v>
          </cell>
          <cell r="X209">
            <v>901326738</v>
          </cell>
          <cell r="AD209">
            <v>901326738</v>
          </cell>
          <cell r="AF209" t="str">
            <v>2015-01-30</v>
          </cell>
          <cell r="AH209" t="str">
            <v>2015-02-25</v>
          </cell>
          <cell r="AJ209" t="str">
            <v>2015-02-27</v>
          </cell>
          <cell r="AK209">
            <v>75110562</v>
          </cell>
          <cell r="AL209" t="str">
            <v>2015-04-27</v>
          </cell>
          <cell r="AM209">
            <v>300442248</v>
          </cell>
          <cell r="AN209" t="str">
            <v>2015-05-05---2015-05-08</v>
          </cell>
          <cell r="AQ209">
            <v>150221124</v>
          </cell>
          <cell r="AR209" t="str">
            <v>2015-07-13</v>
          </cell>
          <cell r="AS209">
            <v>75110562</v>
          </cell>
          <cell r="AT209" t="str">
            <v>2015-08-27</v>
          </cell>
          <cell r="AU209">
            <v>150221124</v>
          </cell>
          <cell r="AV209" t="str">
            <v>2015-09-28</v>
          </cell>
          <cell r="BK209">
            <v>751105620</v>
          </cell>
          <cell r="BL209">
            <v>150221118</v>
          </cell>
        </row>
        <row r="210">
          <cell r="A210" t="str">
            <v>ITAGUI</v>
          </cell>
          <cell r="B210">
            <v>216005360</v>
          </cell>
          <cell r="C210" t="str">
            <v>ANTIOQUIA</v>
          </cell>
          <cell r="D210" t="str">
            <v>ITAGUI</v>
          </cell>
          <cell r="E210">
            <v>8909800938</v>
          </cell>
          <cell r="F210">
            <v>192720621</v>
          </cell>
          <cell r="G210" t="str">
            <v>Popular</v>
          </cell>
          <cell r="H210">
            <v>2</v>
          </cell>
          <cell r="I210">
            <v>6517440595</v>
          </cell>
          <cell r="J210">
            <v>1419912966</v>
          </cell>
          <cell r="K210">
            <v>1109226898</v>
          </cell>
          <cell r="L210">
            <v>1387979445</v>
          </cell>
          <cell r="M210">
            <v>1528282751</v>
          </cell>
          <cell r="N210">
            <v>1619202278</v>
          </cell>
          <cell r="O210">
            <v>2071955195</v>
          </cell>
          <cell r="P210">
            <v>2281816988</v>
          </cell>
          <cell r="Q210">
            <v>2304717622</v>
          </cell>
          <cell r="R210">
            <v>2559940351</v>
          </cell>
          <cell r="S210">
            <v>3941713988</v>
          </cell>
          <cell r="T210">
            <v>4234713474</v>
          </cell>
          <cell r="U210">
            <v>4183821988</v>
          </cell>
          <cell r="X210">
            <v>1701090147</v>
          </cell>
          <cell r="AD210">
            <v>1701090147</v>
          </cell>
          <cell r="AF210" t="str">
            <v>2015-01-30</v>
          </cell>
          <cell r="AH210" t="str">
            <v>2015-02-25</v>
          </cell>
          <cell r="AJ210" t="str">
            <v>2015-02-27</v>
          </cell>
          <cell r="AK210">
            <v>141757512</v>
          </cell>
          <cell r="AL210" t="str">
            <v>2015-04-27</v>
          </cell>
          <cell r="AM210">
            <v>567030048</v>
          </cell>
          <cell r="AN210" t="str">
            <v>2015-05-05---2015-05-08</v>
          </cell>
          <cell r="AQ210">
            <v>283515024</v>
          </cell>
          <cell r="AR210" t="str">
            <v>2015-07-13</v>
          </cell>
          <cell r="AS210">
            <v>141757512</v>
          </cell>
          <cell r="AT210" t="str">
            <v>2015-08-27</v>
          </cell>
          <cell r="AU210">
            <v>283515024</v>
          </cell>
          <cell r="AV210" t="str">
            <v>2015-09-28</v>
          </cell>
          <cell r="BK210">
            <v>1417575120</v>
          </cell>
          <cell r="BL210">
            <v>283515027</v>
          </cell>
        </row>
        <row r="211">
          <cell r="A211" t="str">
            <v>RIONEGRO</v>
          </cell>
          <cell r="B211" t="str">
            <v>211505615</v>
          </cell>
          <cell r="C211" t="str">
            <v>ANTIOQUIA</v>
          </cell>
          <cell r="D211" t="str">
            <v>RIONEGRO</v>
          </cell>
          <cell r="E211">
            <v>8909073172</v>
          </cell>
          <cell r="F211">
            <v>490023215</v>
          </cell>
          <cell r="G211" t="str">
            <v>Occidente</v>
          </cell>
          <cell r="H211">
            <v>23</v>
          </cell>
          <cell r="P211">
            <v>35411418</v>
          </cell>
          <cell r="Q211">
            <v>1565622880</v>
          </cell>
          <cell r="R211">
            <v>1755874047</v>
          </cell>
          <cell r="S211">
            <v>2612837046</v>
          </cell>
          <cell r="T211">
            <v>2725413046</v>
          </cell>
          <cell r="U211">
            <v>2773377046</v>
          </cell>
          <cell r="X211">
            <v>1274811046</v>
          </cell>
          <cell r="AD211">
            <v>1274811046</v>
          </cell>
          <cell r="AF211" t="str">
            <v>2015-01-30</v>
          </cell>
          <cell r="AH211" t="str">
            <v>2015-02-25</v>
          </cell>
          <cell r="AJ211" t="str">
            <v>2015-02-27</v>
          </cell>
          <cell r="AK211">
            <v>106234254</v>
          </cell>
          <cell r="AL211" t="str">
            <v>2015-04-27</v>
          </cell>
          <cell r="AM211">
            <v>424937016</v>
          </cell>
          <cell r="AN211" t="str">
            <v>2015-05-05---2015-05-08</v>
          </cell>
          <cell r="AQ211">
            <v>212468508</v>
          </cell>
          <cell r="AR211" t="str">
            <v>2015-07-13</v>
          </cell>
          <cell r="AS211">
            <v>106234254</v>
          </cell>
          <cell r="AT211" t="str">
            <v>2015-08-27</v>
          </cell>
          <cell r="AU211">
            <v>212468508</v>
          </cell>
          <cell r="AV211" t="str">
            <v>2015-09-28</v>
          </cell>
          <cell r="BK211">
            <v>1062342540</v>
          </cell>
          <cell r="BL211">
            <v>212468506</v>
          </cell>
        </row>
        <row r="212">
          <cell r="A212" t="str">
            <v>SABANETA</v>
          </cell>
          <cell r="B212" t="str">
            <v>213105631</v>
          </cell>
          <cell r="C212" t="str">
            <v>ANTIOQUIA</v>
          </cell>
          <cell r="D212" t="str">
            <v>SABANETA</v>
          </cell>
          <cell r="E212">
            <v>8909803316</v>
          </cell>
          <cell r="F212" t="str">
            <v>01708300493</v>
          </cell>
          <cell r="G212" t="str">
            <v>Bancolombia</v>
          </cell>
          <cell r="H212">
            <v>7</v>
          </cell>
          <cell r="Q212">
            <v>594105121</v>
          </cell>
          <cell r="R212">
            <v>642057948</v>
          </cell>
          <cell r="S212">
            <v>947954358</v>
          </cell>
          <cell r="T212">
            <v>971494358</v>
          </cell>
          <cell r="U212">
            <v>981926358</v>
          </cell>
          <cell r="X212">
            <v>465630358</v>
          </cell>
          <cell r="AD212">
            <v>465630358</v>
          </cell>
          <cell r="AF212" t="str">
            <v>2015-01-30</v>
          </cell>
          <cell r="AH212" t="str">
            <v>2015-02-25</v>
          </cell>
          <cell r="AJ212" t="str">
            <v>2015-02-27</v>
          </cell>
          <cell r="AK212">
            <v>38802530</v>
          </cell>
          <cell r="AL212" t="str">
            <v>2015-04-27</v>
          </cell>
          <cell r="AM212">
            <v>155210120</v>
          </cell>
          <cell r="AN212" t="str">
            <v>2015-05-05---2015-05-08</v>
          </cell>
          <cell r="AQ212">
            <v>77605060</v>
          </cell>
          <cell r="AR212" t="str">
            <v>2015-07-13</v>
          </cell>
          <cell r="AS212">
            <v>38802530</v>
          </cell>
          <cell r="AT212" t="str">
            <v>2015-08-27</v>
          </cell>
          <cell r="AU212">
            <v>77605060</v>
          </cell>
          <cell r="AV212" t="str">
            <v>2015-09-28</v>
          </cell>
          <cell r="BK212">
            <v>388025300</v>
          </cell>
          <cell r="BL212">
            <v>77605058</v>
          </cell>
        </row>
        <row r="213">
          <cell r="A213" t="str">
            <v>TURBO</v>
          </cell>
          <cell r="B213" t="str">
            <v>213705837</v>
          </cell>
          <cell r="C213" t="str">
            <v>ANTIOQUIA</v>
          </cell>
          <cell r="D213" t="str">
            <v>TURBO</v>
          </cell>
          <cell r="E213">
            <v>8909811385</v>
          </cell>
          <cell r="F213">
            <v>920003126</v>
          </cell>
          <cell r="G213" t="str">
            <v>BBVA</v>
          </cell>
          <cell r="H213">
            <v>13</v>
          </cell>
          <cell r="I213">
            <v>3152008020</v>
          </cell>
          <cell r="J213">
            <v>1813280395</v>
          </cell>
          <cell r="K213">
            <v>2511475668</v>
          </cell>
          <cell r="L213">
            <v>2724782801</v>
          </cell>
          <cell r="M213">
            <v>2698036751</v>
          </cell>
          <cell r="N213">
            <v>2844697598</v>
          </cell>
          <cell r="O213">
            <v>4050262810</v>
          </cell>
          <cell r="P213">
            <v>4487535884</v>
          </cell>
          <cell r="Q213">
            <v>5572736277</v>
          </cell>
          <cell r="R213">
            <v>5709913083</v>
          </cell>
          <cell r="S213">
            <v>6495248025</v>
          </cell>
          <cell r="T213">
            <v>7837140586</v>
          </cell>
          <cell r="U213">
            <v>7533781444</v>
          </cell>
          <cell r="X213">
            <v>4820942516</v>
          </cell>
          <cell r="AD213">
            <v>4820942516</v>
          </cell>
          <cell r="AF213" t="str">
            <v>2015-01-30</v>
          </cell>
          <cell r="AH213" t="str">
            <v>2015-02-25</v>
          </cell>
          <cell r="AJ213" t="str">
            <v>2015-02-27</v>
          </cell>
          <cell r="AK213">
            <v>401745210</v>
          </cell>
          <cell r="AL213" t="str">
            <v>2015-04-27</v>
          </cell>
          <cell r="AM213">
            <v>1606980840</v>
          </cell>
          <cell r="AN213" t="str">
            <v>2015-05-05---2015-05-08</v>
          </cell>
          <cell r="AQ213">
            <v>803490420</v>
          </cell>
          <cell r="AR213" t="str">
            <v>2015-07-13</v>
          </cell>
          <cell r="AS213">
            <v>401745210</v>
          </cell>
          <cell r="AT213" t="str">
            <v>2015-08-27</v>
          </cell>
          <cell r="AU213">
            <v>803490420</v>
          </cell>
          <cell r="AV213" t="str">
            <v>2015-09-28</v>
          </cell>
          <cell r="BK213">
            <v>4017452100</v>
          </cell>
          <cell r="BL213">
            <v>803490416</v>
          </cell>
        </row>
        <row r="214">
          <cell r="A214" t="str">
            <v>BARRANQUILLA</v>
          </cell>
          <cell r="B214">
            <v>210108001</v>
          </cell>
          <cell r="C214" t="str">
            <v>ATLANTICO</v>
          </cell>
          <cell r="D214" t="str">
            <v>BARRANQUILLA</v>
          </cell>
          <cell r="E214">
            <v>8901020181</v>
          </cell>
          <cell r="F214">
            <v>302003389</v>
          </cell>
          <cell r="G214" t="str">
            <v>BBVA</v>
          </cell>
          <cell r="H214">
            <v>13</v>
          </cell>
          <cell r="N214">
            <v>97261804</v>
          </cell>
          <cell r="O214">
            <v>8992555600</v>
          </cell>
          <cell r="P214">
            <v>11071319341</v>
          </cell>
          <cell r="Q214">
            <v>14206194762</v>
          </cell>
          <cell r="R214">
            <v>14587910075</v>
          </cell>
          <cell r="S214">
            <v>24300918451</v>
          </cell>
          <cell r="T214">
            <v>22535920719</v>
          </cell>
          <cell r="U214">
            <v>19851418283</v>
          </cell>
          <cell r="X214">
            <v>9259380522</v>
          </cell>
          <cell r="AD214">
            <v>9259380522</v>
          </cell>
          <cell r="AF214" t="str">
            <v>2015-01-30</v>
          </cell>
          <cell r="AH214" t="str">
            <v>2015-02-25</v>
          </cell>
          <cell r="AJ214" t="str">
            <v>2015-02-27</v>
          </cell>
          <cell r="AK214">
            <v>771615044</v>
          </cell>
          <cell r="AL214" t="str">
            <v>2015-04-27</v>
          </cell>
          <cell r="AM214">
            <v>3086460176</v>
          </cell>
          <cell r="AN214" t="str">
            <v>2015-05-05---2015-05-08</v>
          </cell>
          <cell r="AO214">
            <v>771615044</v>
          </cell>
          <cell r="AP214" t="str">
            <v>2015-06-25</v>
          </cell>
          <cell r="AQ214">
            <v>771615044</v>
          </cell>
          <cell r="AR214" t="str">
            <v>2015-07-29</v>
          </cell>
          <cell r="AS214">
            <v>771615044</v>
          </cell>
          <cell r="AT214" t="str">
            <v>2015-08-27</v>
          </cell>
          <cell r="AU214">
            <v>1543230088</v>
          </cell>
          <cell r="AV214" t="str">
            <v>2015-09-28</v>
          </cell>
          <cell r="BK214">
            <v>7716150440</v>
          </cell>
          <cell r="BL214">
            <v>1543230082</v>
          </cell>
        </row>
        <row r="215">
          <cell r="A215" t="str">
            <v>MALAMBO</v>
          </cell>
          <cell r="B215" t="str">
            <v>08433</v>
          </cell>
          <cell r="C215" t="str">
            <v>ATLANTICO</v>
          </cell>
          <cell r="D215" t="str">
            <v>MALAMBO</v>
          </cell>
          <cell r="E215">
            <v>8901143351</v>
          </cell>
          <cell r="F215" t="str">
            <v>48113665174</v>
          </cell>
          <cell r="G215" t="str">
            <v>Bancolombia</v>
          </cell>
          <cell r="H215">
            <v>7</v>
          </cell>
          <cell r="Q215">
            <v>1394594353</v>
          </cell>
          <cell r="R215">
            <v>1551712553</v>
          </cell>
          <cell r="S215">
            <v>1976482953</v>
          </cell>
          <cell r="T215">
            <v>2118430995</v>
          </cell>
          <cell r="U215">
            <v>2140580953</v>
          </cell>
          <cell r="X215">
            <v>1073352953</v>
          </cell>
          <cell r="AD215">
            <v>1073352953</v>
          </cell>
          <cell r="AF215" t="str">
            <v>2015-01-30</v>
          </cell>
          <cell r="AH215" t="str">
            <v>2015-02-25</v>
          </cell>
          <cell r="AJ215" t="str">
            <v>2015-02-27</v>
          </cell>
          <cell r="AK215">
            <v>89446079</v>
          </cell>
          <cell r="AL215" t="str">
            <v>2015-04-27</v>
          </cell>
          <cell r="AM215">
            <v>357784316</v>
          </cell>
          <cell r="AN215" t="str">
            <v>2015-05-05---2015-05-08</v>
          </cell>
          <cell r="AQ215">
            <v>178892158</v>
          </cell>
          <cell r="AR215" t="str">
            <v>2015-07-13</v>
          </cell>
          <cell r="AS215">
            <v>89446079</v>
          </cell>
          <cell r="AT215" t="str">
            <v>2015-08-27</v>
          </cell>
          <cell r="AU215">
            <v>178892158</v>
          </cell>
          <cell r="AV215" t="str">
            <v>2015-09-28</v>
          </cell>
          <cell r="BK215">
            <v>894460790</v>
          </cell>
          <cell r="BL215">
            <v>178892163</v>
          </cell>
        </row>
        <row r="216">
          <cell r="A216" t="str">
            <v>SOLEDAD</v>
          </cell>
          <cell r="B216" t="str">
            <v>215808758</v>
          </cell>
          <cell r="C216" t="str">
            <v>ATLANTICO</v>
          </cell>
          <cell r="D216" t="str">
            <v>SOLEDAD</v>
          </cell>
          <cell r="E216">
            <v>8901062912</v>
          </cell>
          <cell r="F216">
            <v>687100842</v>
          </cell>
          <cell r="G216" t="str">
            <v>Popular</v>
          </cell>
          <cell r="H216">
            <v>2</v>
          </cell>
          <cell r="I216">
            <v>4838219208</v>
          </cell>
          <cell r="J216">
            <v>992770930</v>
          </cell>
          <cell r="K216">
            <v>1523009698</v>
          </cell>
          <cell r="L216">
            <v>1687037255</v>
          </cell>
          <cell r="M216">
            <v>1881045980</v>
          </cell>
          <cell r="N216">
            <v>1997256623</v>
          </cell>
          <cell r="O216">
            <v>3018556348</v>
          </cell>
          <cell r="P216">
            <v>3318707017</v>
          </cell>
          <cell r="Q216">
            <v>3948620122</v>
          </cell>
          <cell r="R216">
            <v>4240551940</v>
          </cell>
          <cell r="S216">
            <v>5559047877</v>
          </cell>
          <cell r="T216">
            <v>6462754378</v>
          </cell>
          <cell r="U216">
            <v>5724131358</v>
          </cell>
          <cell r="X216">
            <v>2672703622</v>
          </cell>
          <cell r="AD216">
            <v>2672703622</v>
          </cell>
          <cell r="AF216" t="str">
            <v>2015-01-30</v>
          </cell>
          <cell r="AH216" t="str">
            <v>2015-02-25</v>
          </cell>
          <cell r="AJ216" t="str">
            <v>2015-02-27</v>
          </cell>
          <cell r="AK216">
            <v>0</v>
          </cell>
          <cell r="AL216" t="str">
            <v>2015-04-27</v>
          </cell>
          <cell r="AM216">
            <v>0</v>
          </cell>
          <cell r="AN216" t="str">
            <v>2015-05-05---2015-05-08</v>
          </cell>
          <cell r="AQ216">
            <v>0</v>
          </cell>
          <cell r="AS216">
            <v>0</v>
          </cell>
          <cell r="AT216" t="str">
            <v>2015-08-27</v>
          </cell>
          <cell r="AU216">
            <v>0</v>
          </cell>
          <cell r="BK216">
            <v>0</v>
          </cell>
          <cell r="BL216">
            <v>2672703622</v>
          </cell>
        </row>
        <row r="217">
          <cell r="A217" t="str">
            <v>BOGOTA</v>
          </cell>
          <cell r="B217">
            <v>210111001</v>
          </cell>
          <cell r="C217" t="str">
            <v>BOGOTA</v>
          </cell>
          <cell r="D217" t="str">
            <v>BOGOTA</v>
          </cell>
          <cell r="E217">
            <v>8999994589</v>
          </cell>
          <cell r="F217">
            <v>17108214853</v>
          </cell>
          <cell r="G217" t="str">
            <v>Bancolombia</v>
          </cell>
          <cell r="H217">
            <v>7</v>
          </cell>
          <cell r="N217">
            <v>441681825</v>
          </cell>
          <cell r="O217">
            <v>43924173963</v>
          </cell>
          <cell r="P217">
            <v>54086402460</v>
          </cell>
          <cell r="Q217">
            <v>57460222222</v>
          </cell>
          <cell r="R217">
            <v>60201242925</v>
          </cell>
          <cell r="S217">
            <v>83022344283</v>
          </cell>
          <cell r="T217">
            <v>87387977398</v>
          </cell>
          <cell r="U217">
            <v>85273891564</v>
          </cell>
          <cell r="X217">
            <v>33961189968</v>
          </cell>
          <cell r="AD217">
            <v>33961189968</v>
          </cell>
          <cell r="AF217" t="str">
            <v>2015-01-30</v>
          </cell>
          <cell r="AH217" t="str">
            <v>2015-02-25</v>
          </cell>
          <cell r="AJ217" t="str">
            <v>2015-02-27</v>
          </cell>
          <cell r="AK217">
            <v>2830099164</v>
          </cell>
          <cell r="AL217" t="str">
            <v>2015-04-27</v>
          </cell>
          <cell r="AM217">
            <v>11320396656</v>
          </cell>
          <cell r="AN217" t="str">
            <v>2015-05-05---2015-05-08</v>
          </cell>
          <cell r="AO217">
            <v>2830099164</v>
          </cell>
          <cell r="AP217" t="str">
            <v>2015-06-25</v>
          </cell>
          <cell r="AQ217">
            <v>2830099164</v>
          </cell>
          <cell r="AR217" t="str">
            <v>2015-07-29</v>
          </cell>
          <cell r="AS217">
            <v>2830099164</v>
          </cell>
          <cell r="AT217" t="str">
            <v>2015-08-27</v>
          </cell>
          <cell r="AU217">
            <v>7308589998</v>
          </cell>
          <cell r="AV217" t="str">
            <v>2015-09-28</v>
          </cell>
          <cell r="BK217">
            <v>29949383310</v>
          </cell>
          <cell r="BL217">
            <v>4011806658</v>
          </cell>
        </row>
        <row r="218">
          <cell r="A218" t="str">
            <v>CARTAGENA</v>
          </cell>
          <cell r="B218">
            <v>210113001</v>
          </cell>
          <cell r="C218" t="str">
            <v>BOLIVAR</v>
          </cell>
          <cell r="D218" t="str">
            <v>CARTAGENA</v>
          </cell>
          <cell r="E218">
            <v>8904801844</v>
          </cell>
          <cell r="F218">
            <v>253006779</v>
          </cell>
          <cell r="G218" t="str">
            <v>BBVA</v>
          </cell>
          <cell r="H218">
            <v>13</v>
          </cell>
          <cell r="N218">
            <v>86981547</v>
          </cell>
          <cell r="O218">
            <v>10078363956</v>
          </cell>
          <cell r="P218">
            <v>11639073491</v>
          </cell>
          <cell r="Q218">
            <v>12220366433</v>
          </cell>
          <cell r="R218">
            <v>12630029894</v>
          </cell>
          <cell r="S218">
            <v>16111155057</v>
          </cell>
          <cell r="T218">
            <v>18112568465</v>
          </cell>
          <cell r="U218">
            <v>16696982259</v>
          </cell>
          <cell r="X218">
            <v>7910684930</v>
          </cell>
          <cell r="AD218">
            <v>7910684930</v>
          </cell>
          <cell r="AF218" t="str">
            <v>2015-01-30</v>
          </cell>
          <cell r="AH218" t="str">
            <v>2015-02-25</v>
          </cell>
          <cell r="AJ218" t="str">
            <v>2015-02-27</v>
          </cell>
          <cell r="AK218">
            <v>659223744</v>
          </cell>
          <cell r="AL218" t="str">
            <v>2015-04-27</v>
          </cell>
          <cell r="AM218">
            <v>2636894976</v>
          </cell>
          <cell r="AN218" t="str">
            <v>2015-05-05---2015-05-08</v>
          </cell>
          <cell r="AO218">
            <v>659223744</v>
          </cell>
          <cell r="AP218" t="str">
            <v>2015-06-25</v>
          </cell>
          <cell r="AQ218">
            <v>659223744</v>
          </cell>
          <cell r="AR218" t="str">
            <v>2015-07-29</v>
          </cell>
          <cell r="AS218">
            <v>659223744</v>
          </cell>
          <cell r="AT218" t="str">
            <v>2015-08-27</v>
          </cell>
          <cell r="AU218">
            <v>1318447488</v>
          </cell>
          <cell r="AV218" t="str">
            <v>2015-09-28</v>
          </cell>
          <cell r="BK218">
            <v>6592237440</v>
          </cell>
          <cell r="BL218">
            <v>1318447490</v>
          </cell>
        </row>
        <row r="219">
          <cell r="A219" t="str">
            <v>MAGANGUE</v>
          </cell>
          <cell r="B219" t="str">
            <v>213013430</v>
          </cell>
          <cell r="C219" t="str">
            <v>BOLIVAR</v>
          </cell>
          <cell r="D219" t="str">
            <v>MAGANGUE</v>
          </cell>
          <cell r="E219">
            <v>8000284322</v>
          </cell>
          <cell r="F219">
            <v>530004555</v>
          </cell>
          <cell r="G219" t="str">
            <v>BBVA</v>
          </cell>
          <cell r="H219">
            <v>13</v>
          </cell>
          <cell r="I219">
            <v>3423738775</v>
          </cell>
          <cell r="J219">
            <v>1439500455</v>
          </cell>
          <cell r="K219">
            <v>1985212075</v>
          </cell>
          <cell r="L219">
            <v>2112864406</v>
          </cell>
          <cell r="M219">
            <v>2061758117</v>
          </cell>
          <cell r="N219">
            <v>2161664458</v>
          </cell>
          <cell r="O219">
            <v>2890314931</v>
          </cell>
          <cell r="P219">
            <v>3391803699</v>
          </cell>
          <cell r="Q219">
            <v>3525190754</v>
          </cell>
          <cell r="R219">
            <v>3475223048</v>
          </cell>
          <cell r="S219">
            <v>4613288180</v>
          </cell>
          <cell r="T219">
            <v>5312429080</v>
          </cell>
          <cell r="U219">
            <v>4946094187</v>
          </cell>
          <cell r="X219">
            <v>3110227415</v>
          </cell>
          <cell r="AD219">
            <v>3110227415</v>
          </cell>
          <cell r="AF219" t="str">
            <v>2015-01-30</v>
          </cell>
          <cell r="AH219" t="str">
            <v>2015-02-25</v>
          </cell>
          <cell r="AJ219" t="str">
            <v>2015-02-27</v>
          </cell>
          <cell r="AK219">
            <v>259185618</v>
          </cell>
          <cell r="AL219" t="str">
            <v>2015-04-27</v>
          </cell>
          <cell r="AM219">
            <v>1036742472</v>
          </cell>
          <cell r="AN219" t="str">
            <v>2015-05-05---2015-05-08</v>
          </cell>
          <cell r="AQ219">
            <v>518371236</v>
          </cell>
          <cell r="AR219" t="str">
            <v>2015-07-13</v>
          </cell>
          <cell r="AS219">
            <v>259185618</v>
          </cell>
          <cell r="AT219" t="str">
            <v>2015-08-27</v>
          </cell>
          <cell r="AU219">
            <v>518371236</v>
          </cell>
          <cell r="AV219" t="str">
            <v>2015-09-28</v>
          </cell>
          <cell r="BK219">
            <v>2591856180</v>
          </cell>
          <cell r="BL219">
            <v>518371235</v>
          </cell>
        </row>
        <row r="220">
          <cell r="A220" t="str">
            <v>TUNJA</v>
          </cell>
          <cell r="B220" t="str">
            <v>210115001</v>
          </cell>
          <cell r="C220" t="str">
            <v>BOYACA</v>
          </cell>
          <cell r="D220" t="str">
            <v>TUNJA</v>
          </cell>
          <cell r="E220">
            <v>8918008461</v>
          </cell>
          <cell r="F220">
            <v>250021094</v>
          </cell>
          <cell r="G220" t="str">
            <v>Popular</v>
          </cell>
          <cell r="H220">
            <v>2</v>
          </cell>
          <cell r="I220">
            <v>2045816030</v>
          </cell>
          <cell r="J220">
            <v>601582621</v>
          </cell>
          <cell r="K220">
            <v>877313130</v>
          </cell>
          <cell r="L220">
            <v>902785272</v>
          </cell>
          <cell r="M220">
            <v>1087637625</v>
          </cell>
          <cell r="N220">
            <v>1165204585</v>
          </cell>
          <cell r="O220">
            <v>1546668905</v>
          </cell>
          <cell r="P220">
            <v>1568263043</v>
          </cell>
          <cell r="Q220">
            <v>1806886617</v>
          </cell>
          <cell r="R220">
            <v>1870584678</v>
          </cell>
          <cell r="S220">
            <v>2737420528</v>
          </cell>
          <cell r="T220">
            <v>2872370758</v>
          </cell>
          <cell r="U220">
            <v>2771684528</v>
          </cell>
          <cell r="X220">
            <v>1185274896</v>
          </cell>
          <cell r="AD220">
            <v>1185274896</v>
          </cell>
          <cell r="AF220" t="str">
            <v>2015-01-30</v>
          </cell>
          <cell r="AH220" t="str">
            <v>2015-02-25</v>
          </cell>
          <cell r="AJ220" t="str">
            <v>2015-02-27</v>
          </cell>
          <cell r="AK220">
            <v>98772908</v>
          </cell>
          <cell r="AL220" t="str">
            <v>2015-04-27</v>
          </cell>
          <cell r="AM220">
            <v>395091632</v>
          </cell>
          <cell r="AN220" t="str">
            <v>2015-05-05---2015-05-08</v>
          </cell>
          <cell r="AQ220">
            <v>197545816</v>
          </cell>
          <cell r="AR220" t="str">
            <v>2015-07-13</v>
          </cell>
          <cell r="AS220">
            <v>98772908</v>
          </cell>
          <cell r="AT220" t="str">
            <v>2015-08-27</v>
          </cell>
          <cell r="AU220">
            <v>197545816</v>
          </cell>
          <cell r="AV220" t="str">
            <v>2015-09-28</v>
          </cell>
          <cell r="BK220">
            <v>987729080</v>
          </cell>
          <cell r="BL220">
            <v>197545816</v>
          </cell>
        </row>
        <row r="221">
          <cell r="A221" t="str">
            <v>DUITAMA</v>
          </cell>
          <cell r="B221" t="str">
            <v>213815238</v>
          </cell>
          <cell r="C221" t="str">
            <v>BOYACA</v>
          </cell>
          <cell r="D221" t="str">
            <v>DUITAMA</v>
          </cell>
          <cell r="E221">
            <v>8918551381</v>
          </cell>
          <cell r="F221">
            <v>282067503</v>
          </cell>
          <cell r="G221" t="str">
            <v>Bogotá</v>
          </cell>
          <cell r="H221">
            <v>1</v>
          </cell>
          <cell r="I221">
            <v>2361341303</v>
          </cell>
          <cell r="J221">
            <v>415548383</v>
          </cell>
          <cell r="K221">
            <v>649585198</v>
          </cell>
          <cell r="L221">
            <v>803329727</v>
          </cell>
          <cell r="M221">
            <v>848059949</v>
          </cell>
          <cell r="N221">
            <v>893230126</v>
          </cell>
          <cell r="O221">
            <v>1197279156</v>
          </cell>
          <cell r="P221">
            <v>1340231632</v>
          </cell>
          <cell r="Q221">
            <v>1349374411</v>
          </cell>
          <cell r="R221">
            <v>1438872851</v>
          </cell>
          <cell r="S221">
            <v>2085273155</v>
          </cell>
          <cell r="T221">
            <v>2256053937</v>
          </cell>
          <cell r="U221">
            <v>2224792155</v>
          </cell>
          <cell r="X221">
            <v>925046038</v>
          </cell>
          <cell r="AD221">
            <v>925046038</v>
          </cell>
          <cell r="AF221" t="str">
            <v>2015-01-30</v>
          </cell>
          <cell r="AH221" t="str">
            <v>2015-02-25</v>
          </cell>
          <cell r="AJ221" t="str">
            <v>2015-02-27</v>
          </cell>
          <cell r="AK221">
            <v>77087170</v>
          </cell>
          <cell r="AL221" t="str">
            <v>2015-04-27</v>
          </cell>
          <cell r="AM221">
            <v>308348680</v>
          </cell>
          <cell r="AN221" t="str">
            <v>2015-05-05---2015-05-08</v>
          </cell>
          <cell r="AQ221">
            <v>154174340</v>
          </cell>
          <cell r="AR221" t="str">
            <v>2015-07-13</v>
          </cell>
          <cell r="AS221">
            <v>77087170</v>
          </cell>
          <cell r="AT221" t="str">
            <v>2015-08-27</v>
          </cell>
          <cell r="AU221">
            <v>154174340</v>
          </cell>
          <cell r="AV221" t="str">
            <v>2015-09-28</v>
          </cell>
          <cell r="BK221">
            <v>770871700</v>
          </cell>
          <cell r="BL221">
            <v>154174338</v>
          </cell>
        </row>
        <row r="222">
          <cell r="A222" t="str">
            <v>SOGAMOSO</v>
          </cell>
          <cell r="B222">
            <v>215915759</v>
          </cell>
          <cell r="C222" t="str">
            <v>BOYACA</v>
          </cell>
          <cell r="D222" t="str">
            <v>SOGAMOSO</v>
          </cell>
          <cell r="E222">
            <v>8918551301</v>
          </cell>
          <cell r="F222">
            <v>7049950270</v>
          </cell>
          <cell r="G222" t="str">
            <v>Bogotá</v>
          </cell>
          <cell r="H222">
            <v>1</v>
          </cell>
          <cell r="I222">
            <v>2612500778.7200003</v>
          </cell>
          <cell r="J222">
            <v>483591498</v>
          </cell>
          <cell r="K222">
            <v>851235607</v>
          </cell>
          <cell r="L222">
            <v>904746510</v>
          </cell>
          <cell r="M222">
            <v>1002069202</v>
          </cell>
          <cell r="N222">
            <v>1062625782</v>
          </cell>
          <cell r="O222">
            <v>1440392269</v>
          </cell>
          <cell r="P222">
            <v>1631601824</v>
          </cell>
          <cell r="Q222">
            <v>1667600324</v>
          </cell>
          <cell r="R222">
            <v>1736476323</v>
          </cell>
          <cell r="S222">
            <v>2433946261</v>
          </cell>
          <cell r="T222">
            <v>2638209854</v>
          </cell>
          <cell r="U222">
            <v>2594106261</v>
          </cell>
          <cell r="X222">
            <v>1079675999</v>
          </cell>
          <cell r="AD222">
            <v>1079675999</v>
          </cell>
          <cell r="AF222" t="str">
            <v>2015-01-30</v>
          </cell>
          <cell r="AH222" t="str">
            <v>2015-02-25</v>
          </cell>
          <cell r="AJ222" t="str">
            <v>2015-02-27</v>
          </cell>
          <cell r="AK222">
            <v>89973000</v>
          </cell>
          <cell r="AL222" t="str">
            <v>2015-04-27</v>
          </cell>
          <cell r="AM222">
            <v>359892000</v>
          </cell>
          <cell r="AN222" t="str">
            <v>2015-05-05---2015-05-08</v>
          </cell>
          <cell r="AQ222">
            <v>179946000</v>
          </cell>
          <cell r="AR222" t="str">
            <v>2015-07-13</v>
          </cell>
          <cell r="AS222">
            <v>89973000</v>
          </cell>
          <cell r="AT222" t="str">
            <v>2015-08-27</v>
          </cell>
          <cell r="AU222">
            <v>179946000</v>
          </cell>
          <cell r="AV222" t="str">
            <v>2015-09-28</v>
          </cell>
          <cell r="BK222">
            <v>899730000</v>
          </cell>
          <cell r="BL222">
            <v>179945999</v>
          </cell>
        </row>
        <row r="223">
          <cell r="A223" t="str">
            <v>MANIZALES</v>
          </cell>
          <cell r="B223" t="str">
            <v>210117001</v>
          </cell>
          <cell r="C223" t="str">
            <v>CALDAS</v>
          </cell>
          <cell r="D223" t="str">
            <v>MANIZALES</v>
          </cell>
          <cell r="E223">
            <v>8908010537</v>
          </cell>
          <cell r="F223">
            <v>256638958</v>
          </cell>
          <cell r="G223" t="str">
            <v>Davivienda</v>
          </cell>
          <cell r="H223">
            <v>39</v>
          </cell>
          <cell r="I223">
            <v>5439077495</v>
          </cell>
          <cell r="J223">
            <v>2728327168</v>
          </cell>
          <cell r="K223">
            <v>2699380631</v>
          </cell>
          <cell r="L223">
            <v>2672618019</v>
          </cell>
          <cell r="M223">
            <v>2921080713</v>
          </cell>
          <cell r="N223">
            <v>3096173682</v>
          </cell>
          <cell r="O223">
            <v>3985414221</v>
          </cell>
          <cell r="P223">
            <v>4268413243</v>
          </cell>
          <cell r="Q223">
            <v>4355077069</v>
          </cell>
          <cell r="R223">
            <v>4640651416</v>
          </cell>
          <cell r="S223">
            <v>6580340669</v>
          </cell>
          <cell r="T223">
            <v>6796462669</v>
          </cell>
          <cell r="U223">
            <v>6735182669</v>
          </cell>
          <cell r="X223">
            <v>3070280669</v>
          </cell>
          <cell r="AD223">
            <v>3070280669</v>
          </cell>
          <cell r="AF223" t="str">
            <v>2015-01-30</v>
          </cell>
          <cell r="AH223" t="str">
            <v>2015-02-25</v>
          </cell>
          <cell r="AJ223" t="str">
            <v>2015-02-27</v>
          </cell>
          <cell r="AK223">
            <v>255856722</v>
          </cell>
          <cell r="AL223" t="str">
            <v>2015-04-27</v>
          </cell>
          <cell r="AM223">
            <v>1023426888</v>
          </cell>
          <cell r="AN223" t="str">
            <v>2015-05-05---2015-05-08</v>
          </cell>
          <cell r="AQ223">
            <v>511713444</v>
          </cell>
          <cell r="AR223" t="str">
            <v>2015-07-13</v>
          </cell>
          <cell r="AS223">
            <v>255856722</v>
          </cell>
          <cell r="AT223" t="str">
            <v>2015-08-27</v>
          </cell>
          <cell r="AU223">
            <v>511713444</v>
          </cell>
          <cell r="AV223" t="str">
            <v>2015-09-28</v>
          </cell>
          <cell r="BK223">
            <v>2558567220</v>
          </cell>
          <cell r="BL223">
            <v>511713449</v>
          </cell>
        </row>
        <row r="224">
          <cell r="A224" t="str">
            <v>FLORENCIA</v>
          </cell>
          <cell r="B224" t="str">
            <v>210118001</v>
          </cell>
          <cell r="C224" t="str">
            <v>CAQUETA</v>
          </cell>
          <cell r="D224" t="str">
            <v>FLORENCIA</v>
          </cell>
          <cell r="E224">
            <v>8000957282</v>
          </cell>
          <cell r="F224">
            <v>312074461</v>
          </cell>
          <cell r="G224" t="str">
            <v>Bogotá</v>
          </cell>
          <cell r="H224">
            <v>1</v>
          </cell>
          <cell r="I224">
            <v>2058252832</v>
          </cell>
          <cell r="J224">
            <v>1440716041</v>
          </cell>
          <cell r="K224">
            <v>1638390121</v>
          </cell>
          <cell r="L224">
            <v>1755097664</v>
          </cell>
          <cell r="M224">
            <v>1689498914</v>
          </cell>
          <cell r="N224">
            <v>1757533634</v>
          </cell>
          <cell r="O224">
            <v>2614037018</v>
          </cell>
          <cell r="P224">
            <v>2773631774</v>
          </cell>
          <cell r="Q224">
            <v>2993827342</v>
          </cell>
          <cell r="R224">
            <v>3225273337</v>
          </cell>
          <cell r="S224">
            <v>4521937396</v>
          </cell>
          <cell r="T224">
            <v>5254661452</v>
          </cell>
          <cell r="U224">
            <v>4783012966</v>
          </cell>
          <cell r="X224">
            <v>2284573126</v>
          </cell>
          <cell r="AD224">
            <v>2284573126</v>
          </cell>
          <cell r="AF224" t="str">
            <v>2015-01-30</v>
          </cell>
          <cell r="AH224" t="str">
            <v>2015-02-25</v>
          </cell>
          <cell r="AJ224" t="str">
            <v>2015-02-27</v>
          </cell>
          <cell r="AK224">
            <v>190381094</v>
          </cell>
          <cell r="AL224" t="str">
            <v>2015-04-27</v>
          </cell>
          <cell r="AM224">
            <v>761524376</v>
          </cell>
          <cell r="AN224" t="str">
            <v>2015-05-05---2015-05-08</v>
          </cell>
          <cell r="AQ224">
            <v>380762188</v>
          </cell>
          <cell r="AR224" t="str">
            <v>2015-07-13</v>
          </cell>
          <cell r="AS224">
            <v>190381094</v>
          </cell>
          <cell r="AT224" t="str">
            <v>2015-08-27</v>
          </cell>
          <cell r="AU224">
            <v>380762188</v>
          </cell>
          <cell r="AV224" t="str">
            <v>2015-09-28</v>
          </cell>
          <cell r="BK224">
            <v>1903810940</v>
          </cell>
          <cell r="BL224">
            <v>380762186</v>
          </cell>
        </row>
        <row r="225">
          <cell r="A225" t="str">
            <v>POPAYAN</v>
          </cell>
          <cell r="B225" t="str">
            <v>210119001</v>
          </cell>
          <cell r="C225" t="str">
            <v>CAUCA</v>
          </cell>
          <cell r="D225" t="str">
            <v>POPAYAN</v>
          </cell>
          <cell r="E225">
            <v>8915800064</v>
          </cell>
          <cell r="F225">
            <v>86808347309</v>
          </cell>
          <cell r="G225" t="str">
            <v>Bancolombia</v>
          </cell>
          <cell r="H225">
            <v>7</v>
          </cell>
          <cell r="I225">
            <v>3051506087</v>
          </cell>
          <cell r="J225">
            <v>1473931768</v>
          </cell>
          <cell r="K225">
            <v>1806259498</v>
          </cell>
          <cell r="L225">
            <v>1992731411</v>
          </cell>
          <cell r="M225">
            <v>2122980912</v>
          </cell>
          <cell r="N225">
            <v>2245119844</v>
          </cell>
          <cell r="O225">
            <v>3019280224</v>
          </cell>
          <cell r="P225">
            <v>3309688360</v>
          </cell>
          <cell r="Q225">
            <v>3546135578</v>
          </cell>
          <cell r="R225">
            <v>3929095856</v>
          </cell>
          <cell r="S225">
            <v>5532880283</v>
          </cell>
          <cell r="T225">
            <v>5802934265</v>
          </cell>
          <cell r="U225">
            <v>4992122130</v>
          </cell>
          <cell r="X225">
            <v>2303242967</v>
          </cell>
          <cell r="AD225">
            <v>2303242967</v>
          </cell>
          <cell r="AF225" t="str">
            <v>2015-01-30</v>
          </cell>
          <cell r="AH225" t="str">
            <v>2015-02-25</v>
          </cell>
          <cell r="AJ225" t="str">
            <v>2015-02-27</v>
          </cell>
          <cell r="AK225">
            <v>191936914</v>
          </cell>
          <cell r="AL225" t="str">
            <v>2015-04-27</v>
          </cell>
          <cell r="AM225">
            <v>767747656</v>
          </cell>
          <cell r="AN225" t="str">
            <v>2015-05-05---2015-05-08</v>
          </cell>
          <cell r="AQ225">
            <v>383873828</v>
          </cell>
          <cell r="AR225" t="str">
            <v>2015-07-13</v>
          </cell>
          <cell r="AS225">
            <v>191936914</v>
          </cell>
          <cell r="AT225" t="str">
            <v>2015-08-27</v>
          </cell>
          <cell r="AU225">
            <v>383873828</v>
          </cell>
          <cell r="AV225" t="str">
            <v>2015-09-28</v>
          </cell>
          <cell r="BK225">
            <v>1919369140</v>
          </cell>
          <cell r="BL225">
            <v>383873827</v>
          </cell>
        </row>
        <row r="226">
          <cell r="A226" t="str">
            <v>VALLEDUPAR</v>
          </cell>
          <cell r="B226" t="str">
            <v>210120001</v>
          </cell>
          <cell r="C226" t="str">
            <v>CESAR</v>
          </cell>
          <cell r="D226" t="str">
            <v>VALLEDUPAR</v>
          </cell>
          <cell r="E226">
            <v>8000989118</v>
          </cell>
          <cell r="F226">
            <v>300022100</v>
          </cell>
          <cell r="G226" t="str">
            <v>Popular</v>
          </cell>
          <cell r="H226">
            <v>2</v>
          </cell>
          <cell r="I226">
            <v>5719878691</v>
          </cell>
          <cell r="J226">
            <v>3582164306</v>
          </cell>
          <cell r="K226">
            <v>3624124413</v>
          </cell>
          <cell r="L226">
            <v>3932864943</v>
          </cell>
          <cell r="M226">
            <v>3751967317</v>
          </cell>
          <cell r="N226">
            <v>3914444526</v>
          </cell>
          <cell r="O226">
            <v>5668814211</v>
          </cell>
          <cell r="P226">
            <v>6597318779</v>
          </cell>
          <cell r="Q226">
            <v>6939666407</v>
          </cell>
          <cell r="R226">
            <v>7194948604</v>
          </cell>
          <cell r="S226">
            <v>9500367037</v>
          </cell>
          <cell r="T226">
            <v>10669962376</v>
          </cell>
          <cell r="U226">
            <v>10244340083</v>
          </cell>
          <cell r="X226">
            <v>4808475773</v>
          </cell>
          <cell r="AD226">
            <v>4808475773</v>
          </cell>
          <cell r="AF226" t="str">
            <v>2015-01-30</v>
          </cell>
          <cell r="AH226" t="str">
            <v>2015-02-25</v>
          </cell>
          <cell r="AJ226" t="str">
            <v>2015-02-27</v>
          </cell>
          <cell r="AK226">
            <v>400706314</v>
          </cell>
          <cell r="AL226" t="str">
            <v>2015-04-27</v>
          </cell>
          <cell r="AM226">
            <v>1602825256</v>
          </cell>
          <cell r="AN226" t="str">
            <v>2015-05-05---2015-05-08</v>
          </cell>
          <cell r="AQ226">
            <v>801412628</v>
          </cell>
          <cell r="AR226" t="str">
            <v>2015-07-13</v>
          </cell>
          <cell r="AS226">
            <v>400706314</v>
          </cell>
          <cell r="AT226" t="str">
            <v>2015-08-27</v>
          </cell>
          <cell r="AU226">
            <v>801412628</v>
          </cell>
          <cell r="AV226" t="str">
            <v>2015-09-28</v>
          </cell>
          <cell r="BK226">
            <v>4007063140</v>
          </cell>
          <cell r="BL226">
            <v>801412633</v>
          </cell>
        </row>
        <row r="227">
          <cell r="A227" t="str">
            <v>MONTERIA</v>
          </cell>
          <cell r="B227">
            <v>210123001</v>
          </cell>
          <cell r="C227" t="str">
            <v>CORDOBA</v>
          </cell>
          <cell r="D227" t="str">
            <v>MONTERIA</v>
          </cell>
          <cell r="E227">
            <v>8000967341</v>
          </cell>
          <cell r="F227">
            <v>438082240</v>
          </cell>
          <cell r="G227" t="str">
            <v>Bogotá</v>
          </cell>
          <cell r="H227">
            <v>1</v>
          </cell>
          <cell r="I227">
            <v>6196120232</v>
          </cell>
          <cell r="J227">
            <v>4225482943</v>
          </cell>
          <cell r="K227">
            <v>4665051817</v>
          </cell>
          <cell r="L227">
            <v>5199690694</v>
          </cell>
          <cell r="M227">
            <v>5025745786</v>
          </cell>
          <cell r="N227">
            <v>5266403210</v>
          </cell>
          <cell r="O227">
            <v>7661996157</v>
          </cell>
          <cell r="P227">
            <v>8839469689</v>
          </cell>
          <cell r="Q227">
            <v>9271292304</v>
          </cell>
          <cell r="R227">
            <v>9461447348</v>
          </cell>
          <cell r="S227">
            <v>12287312966</v>
          </cell>
          <cell r="T227">
            <v>14118050800</v>
          </cell>
          <cell r="U227">
            <v>13119153589</v>
          </cell>
          <cell r="X227">
            <v>8481274816</v>
          </cell>
          <cell r="AD227">
            <v>8481274816</v>
          </cell>
          <cell r="AF227" t="str">
            <v>2015-01-30</v>
          </cell>
          <cell r="AH227" t="str">
            <v>2015-02-25</v>
          </cell>
          <cell r="AJ227" t="str">
            <v>2015-02-27</v>
          </cell>
          <cell r="AK227">
            <v>706772901</v>
          </cell>
          <cell r="AL227" t="str">
            <v>2015-04-27</v>
          </cell>
          <cell r="AM227">
            <v>2827091604</v>
          </cell>
          <cell r="AN227" t="str">
            <v>2015-05-05---2015-05-08</v>
          </cell>
          <cell r="AQ227">
            <v>1413545802</v>
          </cell>
          <cell r="AR227" t="str">
            <v>2015-07-13</v>
          </cell>
          <cell r="AS227">
            <v>706772901</v>
          </cell>
          <cell r="AT227" t="str">
            <v>2015-08-27</v>
          </cell>
          <cell r="AU227">
            <v>1413545802</v>
          </cell>
          <cell r="AV227" t="str">
            <v>2015-09-28</v>
          </cell>
          <cell r="BK227">
            <v>7067729010</v>
          </cell>
          <cell r="BL227">
            <v>1413545806</v>
          </cell>
        </row>
        <row r="228">
          <cell r="A228" t="str">
            <v>LORICA</v>
          </cell>
          <cell r="B228" t="str">
            <v>211723417</v>
          </cell>
          <cell r="C228" t="str">
            <v>CORDOBA</v>
          </cell>
          <cell r="D228" t="str">
            <v>LORICA</v>
          </cell>
          <cell r="E228">
            <v>8000967588</v>
          </cell>
          <cell r="F228">
            <v>408042216</v>
          </cell>
          <cell r="G228" t="str">
            <v>Bogotá</v>
          </cell>
          <cell r="H228">
            <v>1</v>
          </cell>
          <cell r="I228">
            <v>2625196102</v>
          </cell>
          <cell r="J228">
            <v>1586165424</v>
          </cell>
          <cell r="K228">
            <v>1992436335</v>
          </cell>
          <cell r="L228">
            <v>2136859978</v>
          </cell>
          <cell r="M228">
            <v>2067678258</v>
          </cell>
          <cell r="N228">
            <v>2168407572</v>
          </cell>
          <cell r="O228">
            <v>3206809564</v>
          </cell>
          <cell r="P228">
            <v>3550767655</v>
          </cell>
          <cell r="Q228">
            <v>3737585222</v>
          </cell>
          <cell r="R228">
            <v>4032789784</v>
          </cell>
          <cell r="S228">
            <v>5055084530</v>
          </cell>
          <cell r="T228">
            <v>5216494232</v>
          </cell>
          <cell r="U228">
            <v>4715162458</v>
          </cell>
          <cell r="X228">
            <v>2816342095</v>
          </cell>
          <cell r="AD228">
            <v>2816342095</v>
          </cell>
          <cell r="AF228" t="str">
            <v>2015-01-30</v>
          </cell>
          <cell r="AH228" t="str">
            <v>2015-02-25</v>
          </cell>
          <cell r="AJ228" t="str">
            <v>2015-02-27</v>
          </cell>
          <cell r="AK228">
            <v>234695175</v>
          </cell>
          <cell r="AL228" t="str">
            <v>2015-04-27</v>
          </cell>
          <cell r="AM228">
            <v>938780700</v>
          </cell>
          <cell r="AN228" t="str">
            <v>2015-05-05---2015-05-08</v>
          </cell>
          <cell r="AQ228">
            <v>469390350</v>
          </cell>
          <cell r="AR228" t="str">
            <v>2015-07-13</v>
          </cell>
          <cell r="AS228">
            <v>234695175</v>
          </cell>
          <cell r="AT228" t="str">
            <v>2015-08-27</v>
          </cell>
          <cell r="AU228">
            <v>469390350</v>
          </cell>
          <cell r="AV228" t="str">
            <v>2015-09-28</v>
          </cell>
          <cell r="BK228">
            <v>2346951750</v>
          </cell>
          <cell r="BL228">
            <v>469390345</v>
          </cell>
        </row>
        <row r="229">
          <cell r="A229" t="str">
            <v>SAHAGUN</v>
          </cell>
          <cell r="B229" t="str">
            <v>216023660</v>
          </cell>
          <cell r="C229" t="str">
            <v>CORDOBA</v>
          </cell>
          <cell r="D229" t="str">
            <v>SAHAGUN</v>
          </cell>
          <cell r="E229">
            <v>8000967778</v>
          </cell>
          <cell r="F229">
            <v>760139576</v>
          </cell>
          <cell r="G229" t="str">
            <v>BBVA</v>
          </cell>
          <cell r="H229">
            <v>13</v>
          </cell>
          <cell r="I229">
            <v>3318771525</v>
          </cell>
          <cell r="J229">
            <v>1759086100</v>
          </cell>
          <cell r="K229">
            <v>1636327632</v>
          </cell>
          <cell r="L229">
            <v>1724910845</v>
          </cell>
          <cell r="M229">
            <v>1646937921</v>
          </cell>
          <cell r="N229">
            <v>1714810970</v>
          </cell>
          <cell r="O229">
            <v>2360120621</v>
          </cell>
          <cell r="P229">
            <v>2517205287</v>
          </cell>
          <cell r="Q229">
            <v>2819515920</v>
          </cell>
          <cell r="R229">
            <v>2895145748</v>
          </cell>
          <cell r="S229">
            <v>3845455007</v>
          </cell>
          <cell r="T229">
            <v>4396105732</v>
          </cell>
          <cell r="U229">
            <v>3832453787</v>
          </cell>
          <cell r="X229">
            <v>2443947320</v>
          </cell>
          <cell r="AD229">
            <v>2443947320</v>
          </cell>
          <cell r="AF229" t="str">
            <v>2015-01-30</v>
          </cell>
          <cell r="AH229" t="str">
            <v>2015-02-25</v>
          </cell>
          <cell r="AJ229" t="str">
            <v>2015-02-27</v>
          </cell>
          <cell r="AK229">
            <v>203662277</v>
          </cell>
          <cell r="AL229" t="str">
            <v>2015-04-27</v>
          </cell>
          <cell r="AM229">
            <v>814649108</v>
          </cell>
          <cell r="AN229" t="str">
            <v>2015-05-05---2015-05-08</v>
          </cell>
          <cell r="AQ229">
            <v>407324554</v>
          </cell>
          <cell r="AR229" t="str">
            <v>2015-07-13</v>
          </cell>
          <cell r="AS229">
            <v>203662277</v>
          </cell>
          <cell r="AT229" t="str">
            <v>2015-08-27</v>
          </cell>
          <cell r="AU229">
            <v>407324554</v>
          </cell>
          <cell r="AV229" t="str">
            <v>2015-09-28</v>
          </cell>
          <cell r="BK229">
            <v>2036622770</v>
          </cell>
          <cell r="BL229">
            <v>407324550</v>
          </cell>
        </row>
        <row r="230">
          <cell r="A230" t="str">
            <v>CHIA</v>
          </cell>
          <cell r="B230">
            <v>25175</v>
          </cell>
          <cell r="C230" t="str">
            <v>CUNDINAMARCA</v>
          </cell>
          <cell r="D230" t="str">
            <v>CHIA</v>
          </cell>
          <cell r="E230">
            <v>8999991728</v>
          </cell>
          <cell r="F230" t="str">
            <v>33708261291</v>
          </cell>
          <cell r="G230" t="str">
            <v>Bancolombia</v>
          </cell>
          <cell r="H230">
            <v>7</v>
          </cell>
          <cell r="Q230">
            <v>1284314139</v>
          </cell>
          <cell r="R230">
            <v>1376260477</v>
          </cell>
          <cell r="S230">
            <v>1882064808</v>
          </cell>
          <cell r="T230">
            <v>2026303808</v>
          </cell>
          <cell r="U230">
            <v>2054494808</v>
          </cell>
          <cell r="X230">
            <v>944874808</v>
          </cell>
          <cell r="AD230">
            <v>944874808</v>
          </cell>
          <cell r="AF230" t="str">
            <v>2015-01-30</v>
          </cell>
          <cell r="AH230" t="str">
            <v>2015-02-25</v>
          </cell>
          <cell r="AJ230" t="str">
            <v>2015-02-27</v>
          </cell>
          <cell r="AK230">
            <v>78739567</v>
          </cell>
          <cell r="AL230" t="str">
            <v>2015-04-27</v>
          </cell>
          <cell r="AM230">
            <v>314958268</v>
          </cell>
          <cell r="AN230" t="str">
            <v>2015-05-05---2015-05-08</v>
          </cell>
          <cell r="AQ230">
            <v>157479134</v>
          </cell>
          <cell r="AR230" t="str">
            <v>2015-07-13</v>
          </cell>
          <cell r="AS230">
            <v>78739567</v>
          </cell>
          <cell r="AT230" t="str">
            <v>2015-08-27</v>
          </cell>
          <cell r="AU230">
            <v>157479134</v>
          </cell>
          <cell r="AV230" t="str">
            <v>2015-09-28</v>
          </cell>
          <cell r="BK230">
            <v>787395670</v>
          </cell>
          <cell r="BL230">
            <v>157479138</v>
          </cell>
        </row>
        <row r="231">
          <cell r="A231" t="str">
            <v>FACATATIVA</v>
          </cell>
          <cell r="B231" t="str">
            <v>216925269</v>
          </cell>
          <cell r="C231" t="str">
            <v>CUNDINAMARCA</v>
          </cell>
          <cell r="D231" t="str">
            <v>FACATATIVA</v>
          </cell>
          <cell r="E231">
            <v>8999993281</v>
          </cell>
          <cell r="F231" t="str">
            <v>382004224</v>
          </cell>
          <cell r="G231" t="str">
            <v>BBVA</v>
          </cell>
          <cell r="H231">
            <v>13</v>
          </cell>
          <cell r="P231">
            <v>37438918</v>
          </cell>
          <cell r="Q231">
            <v>1975626142</v>
          </cell>
          <cell r="R231">
            <v>2045634815</v>
          </cell>
          <cell r="S231">
            <v>2697517060</v>
          </cell>
          <cell r="T231">
            <v>2863845060</v>
          </cell>
          <cell r="U231">
            <v>2874298060</v>
          </cell>
          <cell r="X231">
            <v>1347801060</v>
          </cell>
          <cell r="AD231">
            <v>1347801060</v>
          </cell>
          <cell r="AF231" t="str">
            <v>2015-01-30</v>
          </cell>
          <cell r="AH231" t="str">
            <v>2015-02-25</v>
          </cell>
          <cell r="AJ231" t="str">
            <v>2015-02-27</v>
          </cell>
          <cell r="AK231">
            <v>112316755</v>
          </cell>
          <cell r="AL231" t="str">
            <v>2015-04-27</v>
          </cell>
          <cell r="AM231">
            <v>449267020</v>
          </cell>
          <cell r="AN231" t="str">
            <v>2015-05-05---2015-05-08</v>
          </cell>
          <cell r="AQ231">
            <v>224633510</v>
          </cell>
          <cell r="AR231" t="str">
            <v>2015-07-13</v>
          </cell>
          <cell r="AS231">
            <v>112316755</v>
          </cell>
          <cell r="AT231" t="str">
            <v>2015-08-27</v>
          </cell>
          <cell r="AU231">
            <v>224633510</v>
          </cell>
          <cell r="AV231" t="str">
            <v>2015-09-28</v>
          </cell>
          <cell r="BK231">
            <v>1123167550</v>
          </cell>
          <cell r="BL231">
            <v>224633510</v>
          </cell>
        </row>
        <row r="232">
          <cell r="A232" t="str">
            <v>FUSAGASUGA</v>
          </cell>
          <cell r="B232" t="str">
            <v>219025290</v>
          </cell>
          <cell r="C232" t="str">
            <v>CUNDINAMARCA</v>
          </cell>
          <cell r="D232" t="str">
            <v>FUSAGASUGA</v>
          </cell>
          <cell r="E232">
            <v>8906800084</v>
          </cell>
          <cell r="F232">
            <v>26408286751</v>
          </cell>
          <cell r="G232" t="str">
            <v>Bancolombia</v>
          </cell>
          <cell r="H232">
            <v>7</v>
          </cell>
          <cell r="I232">
            <v>1479947354</v>
          </cell>
          <cell r="J232">
            <v>582731404</v>
          </cell>
          <cell r="K232">
            <v>835196921</v>
          </cell>
          <cell r="L232">
            <v>930878540</v>
          </cell>
          <cell r="M232">
            <v>941700551</v>
          </cell>
          <cell r="N232">
            <v>991196845</v>
          </cell>
          <cell r="O232">
            <v>1354914025</v>
          </cell>
          <cell r="P232">
            <v>1588785899</v>
          </cell>
          <cell r="Q232">
            <v>1587138382</v>
          </cell>
          <cell r="R232">
            <v>1666468617</v>
          </cell>
          <cell r="S232">
            <v>2367691912</v>
          </cell>
          <cell r="T232">
            <v>2501072290</v>
          </cell>
          <cell r="U232">
            <v>2309571015</v>
          </cell>
          <cell r="X232">
            <v>990602150</v>
          </cell>
          <cell r="AD232">
            <v>990602150</v>
          </cell>
          <cell r="AF232" t="str">
            <v>2015-01-30</v>
          </cell>
          <cell r="AH232" t="str">
            <v>2015-02-25</v>
          </cell>
          <cell r="AJ232" t="str">
            <v>2015-02-27</v>
          </cell>
          <cell r="AK232">
            <v>82550179</v>
          </cell>
          <cell r="AL232" t="str">
            <v>2015-04-27</v>
          </cell>
          <cell r="AM232">
            <v>330200716</v>
          </cell>
          <cell r="AN232" t="str">
            <v>2015-05-05---2015-05-08</v>
          </cell>
          <cell r="AQ232">
            <v>165100358</v>
          </cell>
          <cell r="AR232" t="str">
            <v>2015-07-13</v>
          </cell>
          <cell r="AS232">
            <v>82550179</v>
          </cell>
          <cell r="AT232" t="str">
            <v>2015-08-27</v>
          </cell>
          <cell r="AU232">
            <v>165100358</v>
          </cell>
          <cell r="AV232" t="str">
            <v>2015-09-28</v>
          </cell>
          <cell r="BK232">
            <v>825501790</v>
          </cell>
          <cell r="BL232">
            <v>165100360</v>
          </cell>
        </row>
        <row r="233">
          <cell r="A233" t="str">
            <v>GIRARDOT</v>
          </cell>
          <cell r="B233" t="str">
            <v>210725307</v>
          </cell>
          <cell r="C233" t="str">
            <v>CUNDINAMARCA</v>
          </cell>
          <cell r="D233" t="str">
            <v>GIRARDOT</v>
          </cell>
          <cell r="E233">
            <v>8906803784</v>
          </cell>
          <cell r="F233">
            <v>389052291</v>
          </cell>
          <cell r="G233" t="str">
            <v>BBVA</v>
          </cell>
          <cell r="H233">
            <v>13</v>
          </cell>
          <cell r="I233">
            <v>2212547649</v>
          </cell>
          <cell r="J233">
            <v>892097068</v>
          </cell>
          <cell r="K233">
            <v>634693525</v>
          </cell>
          <cell r="L233">
            <v>643283763</v>
          </cell>
          <cell r="M233">
            <v>668597979</v>
          </cell>
          <cell r="N233">
            <v>701924062</v>
          </cell>
          <cell r="O233">
            <v>942261864</v>
          </cell>
          <cell r="P233">
            <v>1023135997</v>
          </cell>
          <cell r="Q233">
            <v>1096977826</v>
          </cell>
          <cell r="R233">
            <v>1114185676</v>
          </cell>
          <cell r="S233">
            <v>1550033781</v>
          </cell>
          <cell r="T233">
            <v>1723139124</v>
          </cell>
          <cell r="U233">
            <v>1625769781</v>
          </cell>
          <cell r="X233">
            <v>696355781</v>
          </cell>
          <cell r="AD233">
            <v>696355781</v>
          </cell>
          <cell r="AF233" t="str">
            <v>2015-01-30</v>
          </cell>
          <cell r="AH233" t="str">
            <v>2015-02-25</v>
          </cell>
          <cell r="AJ233" t="str">
            <v>2015-02-27</v>
          </cell>
          <cell r="AK233">
            <v>58029648</v>
          </cell>
          <cell r="AL233" t="str">
            <v>2015-04-27</v>
          </cell>
          <cell r="AM233">
            <v>232118592</v>
          </cell>
          <cell r="AN233" t="str">
            <v>2015-05-05---2015-05-08</v>
          </cell>
          <cell r="AQ233">
            <v>116059296</v>
          </cell>
          <cell r="AR233" t="str">
            <v>2015-07-13</v>
          </cell>
          <cell r="AS233">
            <v>58029648</v>
          </cell>
          <cell r="AT233" t="str">
            <v>2015-08-27</v>
          </cell>
          <cell r="AU233">
            <v>116059296</v>
          </cell>
          <cell r="AV233" t="str">
            <v>2015-09-28</v>
          </cell>
          <cell r="BK233">
            <v>580296480</v>
          </cell>
          <cell r="BL233">
            <v>116059301</v>
          </cell>
        </row>
        <row r="234">
          <cell r="A234" t="str">
            <v>MOSQUERA</v>
          </cell>
          <cell r="B234">
            <v>25473</v>
          </cell>
          <cell r="C234" t="str">
            <v>CUNDINAMARCA</v>
          </cell>
          <cell r="D234" t="str">
            <v>MOSQUERA</v>
          </cell>
          <cell r="E234">
            <v>8999993423</v>
          </cell>
          <cell r="F234" t="str">
            <v>032045221</v>
          </cell>
          <cell r="G234" t="str">
            <v>Agrario</v>
          </cell>
          <cell r="H234">
            <v>40</v>
          </cell>
          <cell r="Q234">
            <v>984778054</v>
          </cell>
          <cell r="R234">
            <v>1080117012</v>
          </cell>
          <cell r="S234">
            <v>1538776033</v>
          </cell>
          <cell r="T234">
            <v>1703064619</v>
          </cell>
          <cell r="U234">
            <v>1689570033</v>
          </cell>
          <cell r="X234">
            <v>722164917</v>
          </cell>
          <cell r="AD234">
            <v>722164917</v>
          </cell>
          <cell r="AF234" t="str">
            <v>2015-01-30</v>
          </cell>
          <cell r="AH234" t="str">
            <v>2015-02-25</v>
          </cell>
          <cell r="AJ234" t="str">
            <v>2015-02-27</v>
          </cell>
          <cell r="AK234">
            <v>60180410</v>
          </cell>
          <cell r="AL234" t="str">
            <v>2015-04-27</v>
          </cell>
          <cell r="AM234">
            <v>240721640</v>
          </cell>
          <cell r="AN234" t="str">
            <v>2015-05-05---2015-05-08</v>
          </cell>
          <cell r="AQ234">
            <v>120360820</v>
          </cell>
          <cell r="AR234" t="str">
            <v>2015-07-13</v>
          </cell>
          <cell r="AS234">
            <v>60180410</v>
          </cell>
          <cell r="AT234" t="str">
            <v>2015-08-27</v>
          </cell>
          <cell r="AU234">
            <v>120360820</v>
          </cell>
          <cell r="AV234" t="str">
            <v>2015-09-28</v>
          </cell>
          <cell r="BK234">
            <v>601804100</v>
          </cell>
          <cell r="BL234">
            <v>120360817</v>
          </cell>
        </row>
        <row r="235">
          <cell r="A235" t="str">
            <v>SOACHA</v>
          </cell>
          <cell r="B235" t="str">
            <v>215425754</v>
          </cell>
          <cell r="C235" t="str">
            <v>CUNDINAMARCA</v>
          </cell>
          <cell r="D235" t="str">
            <v>SOACHA</v>
          </cell>
          <cell r="E235">
            <v>8000947557</v>
          </cell>
          <cell r="F235">
            <v>22108261792</v>
          </cell>
          <cell r="G235" t="str">
            <v>Bancolombia</v>
          </cell>
          <cell r="H235">
            <v>7</v>
          </cell>
          <cell r="I235">
            <v>6596694549</v>
          </cell>
          <cell r="J235">
            <v>1200784228</v>
          </cell>
          <cell r="K235">
            <v>2105882068</v>
          </cell>
          <cell r="L235">
            <v>2177134913</v>
          </cell>
          <cell r="M235">
            <v>2408974935</v>
          </cell>
          <cell r="N235">
            <v>2542917152</v>
          </cell>
          <cell r="O235">
            <v>3682247016</v>
          </cell>
          <cell r="P235">
            <v>4194205401</v>
          </cell>
          <cell r="Q235">
            <v>4531991652</v>
          </cell>
          <cell r="R235">
            <v>4443954744</v>
          </cell>
          <cell r="S235">
            <v>6087181322</v>
          </cell>
          <cell r="T235">
            <v>7414163524</v>
          </cell>
          <cell r="U235">
            <v>6729525667</v>
          </cell>
          <cell r="X235">
            <v>2763017167</v>
          </cell>
          <cell r="AD235">
            <v>2763017167</v>
          </cell>
          <cell r="AF235" t="str">
            <v>2015-01-30</v>
          </cell>
          <cell r="AH235" t="str">
            <v>2015-02-25</v>
          </cell>
          <cell r="AJ235" t="str">
            <v>2015-02-27</v>
          </cell>
          <cell r="AK235">
            <v>230251431</v>
          </cell>
          <cell r="AL235" t="str">
            <v>2015-04-27</v>
          </cell>
          <cell r="AM235">
            <v>921005724</v>
          </cell>
          <cell r="AN235" t="str">
            <v>2015-05-05---2015-05-08</v>
          </cell>
          <cell r="AQ235">
            <v>460502862</v>
          </cell>
          <cell r="AR235" t="str">
            <v>2015-07-13</v>
          </cell>
          <cell r="AS235">
            <v>230251431</v>
          </cell>
          <cell r="AT235" t="str">
            <v>2015-08-27</v>
          </cell>
          <cell r="AU235">
            <v>460502862</v>
          </cell>
          <cell r="AV235" t="str">
            <v>2015-09-28</v>
          </cell>
          <cell r="BK235">
            <v>2302514310</v>
          </cell>
          <cell r="BL235">
            <v>460502857</v>
          </cell>
        </row>
        <row r="236">
          <cell r="A236" t="str">
            <v>ZIPAQUIRA</v>
          </cell>
          <cell r="B236">
            <v>25899</v>
          </cell>
          <cell r="C236" t="str">
            <v>CUNDINAMARCA</v>
          </cell>
          <cell r="D236" t="str">
            <v>ZIPAQUIRA</v>
          </cell>
          <cell r="E236" t="str">
            <v>8999993186</v>
          </cell>
          <cell r="F236" t="str">
            <v>33208319979</v>
          </cell>
          <cell r="G236" t="str">
            <v>Bancolombia</v>
          </cell>
          <cell r="H236">
            <v>7</v>
          </cell>
          <cell r="Q236">
            <v>1637499732</v>
          </cell>
          <cell r="R236">
            <v>1745132838</v>
          </cell>
          <cell r="S236">
            <v>2325423285</v>
          </cell>
          <cell r="T236">
            <v>2344061285</v>
          </cell>
          <cell r="U236">
            <v>2411236285</v>
          </cell>
          <cell r="X236">
            <v>1193285285</v>
          </cell>
          <cell r="AD236">
            <v>1193285285</v>
          </cell>
          <cell r="AF236" t="str">
            <v>2015-01-30</v>
          </cell>
          <cell r="AH236" t="str">
            <v>2015-02-25</v>
          </cell>
          <cell r="AJ236" t="str">
            <v>2015-02-27</v>
          </cell>
          <cell r="AK236">
            <v>99440440</v>
          </cell>
          <cell r="AL236" t="str">
            <v>2015-04-27</v>
          </cell>
          <cell r="AM236">
            <v>397761760</v>
          </cell>
          <cell r="AN236" t="str">
            <v>2015-05-05---2015-05-08</v>
          </cell>
          <cell r="AQ236">
            <v>198880880</v>
          </cell>
          <cell r="AR236" t="str">
            <v>2015-07-13</v>
          </cell>
          <cell r="AS236">
            <v>99440440</v>
          </cell>
          <cell r="AT236" t="str">
            <v>2015-08-27</v>
          </cell>
          <cell r="AU236">
            <v>198880880</v>
          </cell>
          <cell r="AV236" t="str">
            <v>2015-09-28</v>
          </cell>
          <cell r="BK236">
            <v>994404400</v>
          </cell>
          <cell r="BL236">
            <v>198880885</v>
          </cell>
        </row>
        <row r="237">
          <cell r="A237" t="str">
            <v>QUIBDO</v>
          </cell>
          <cell r="B237" t="str">
            <v>27001</v>
          </cell>
          <cell r="C237" t="str">
            <v>CHOCO</v>
          </cell>
          <cell r="D237" t="str">
            <v>QUIBDO</v>
          </cell>
          <cell r="E237">
            <v>8916800110</v>
          </cell>
          <cell r="F237" t="str">
            <v>578336646</v>
          </cell>
          <cell r="G237" t="str">
            <v>Bogotá</v>
          </cell>
          <cell r="H237">
            <v>1</v>
          </cell>
          <cell r="O237">
            <v>4218406129</v>
          </cell>
          <cell r="P237">
            <v>5107903384</v>
          </cell>
          <cell r="Q237">
            <v>5209751960</v>
          </cell>
          <cell r="R237">
            <v>6187106077</v>
          </cell>
          <cell r="S237">
            <v>6934366523</v>
          </cell>
          <cell r="T237">
            <v>8428765698</v>
          </cell>
          <cell r="U237">
            <v>6711798818</v>
          </cell>
          <cell r="X237">
            <v>5011934011</v>
          </cell>
          <cell r="AD237">
            <v>5011934011</v>
          </cell>
          <cell r="AF237" t="str">
            <v>2015-01-30</v>
          </cell>
          <cell r="AH237" t="str">
            <v>2015-02-25</v>
          </cell>
          <cell r="AJ237" t="str">
            <v>2015-02-27</v>
          </cell>
          <cell r="AK237">
            <v>417661168</v>
          </cell>
          <cell r="AL237" t="str">
            <v>2015-04-27</v>
          </cell>
          <cell r="AM237">
            <v>1670644672</v>
          </cell>
          <cell r="AN237" t="str">
            <v>2015-05-05---2015-05-08</v>
          </cell>
          <cell r="AQ237">
            <v>835322336</v>
          </cell>
          <cell r="AR237" t="str">
            <v>2015-07-13</v>
          </cell>
          <cell r="AS237">
            <v>417661168</v>
          </cell>
          <cell r="AT237" t="str">
            <v>2015-08-27</v>
          </cell>
          <cell r="AU237">
            <v>835322336</v>
          </cell>
          <cell r="AV237" t="str">
            <v>2015-09-28</v>
          </cell>
          <cell r="BK237">
            <v>4176611680</v>
          </cell>
          <cell r="BL237">
            <v>835322331</v>
          </cell>
        </row>
        <row r="238">
          <cell r="A238" t="str">
            <v>NEIVA</v>
          </cell>
          <cell r="B238" t="str">
            <v>210141001</v>
          </cell>
          <cell r="C238" t="str">
            <v>HUILA</v>
          </cell>
          <cell r="D238" t="str">
            <v>NEIVA</v>
          </cell>
          <cell r="E238">
            <v>8911800091</v>
          </cell>
          <cell r="F238">
            <v>7608326558</v>
          </cell>
          <cell r="G238" t="str">
            <v>Bancolombia</v>
          </cell>
          <cell r="H238">
            <v>7</v>
          </cell>
          <cell r="I238">
            <v>5246474434</v>
          </cell>
          <cell r="J238">
            <v>3005935426</v>
          </cell>
          <cell r="K238">
            <v>2922356247</v>
          </cell>
          <cell r="L238">
            <v>3036910910</v>
          </cell>
          <cell r="M238">
            <v>3026116581</v>
          </cell>
          <cell r="N238">
            <v>3184979355</v>
          </cell>
          <cell r="O238">
            <v>4366917613</v>
          </cell>
          <cell r="P238">
            <v>4749988415</v>
          </cell>
          <cell r="Q238">
            <v>4929253713</v>
          </cell>
          <cell r="R238">
            <v>5071314398</v>
          </cell>
          <cell r="S238">
            <v>6975191052</v>
          </cell>
          <cell r="T238">
            <v>7608070393</v>
          </cell>
          <cell r="U238">
            <v>7358038052</v>
          </cell>
          <cell r="X238">
            <v>3161233904</v>
          </cell>
          <cell r="AD238">
            <v>3161233904</v>
          </cell>
          <cell r="AF238" t="str">
            <v>2015-01-30</v>
          </cell>
          <cell r="AH238" t="str">
            <v>2015-02-25</v>
          </cell>
          <cell r="AJ238" t="str">
            <v>2015-02-27</v>
          </cell>
          <cell r="AK238">
            <v>263436159</v>
          </cell>
          <cell r="AL238" t="str">
            <v>2015-04-27</v>
          </cell>
          <cell r="AM238">
            <v>1053744636</v>
          </cell>
          <cell r="AN238" t="str">
            <v>2015-05-05---2015-05-08</v>
          </cell>
          <cell r="AQ238">
            <v>526872318</v>
          </cell>
          <cell r="AR238" t="str">
            <v>2015-07-13</v>
          </cell>
          <cell r="AS238">
            <v>263436159</v>
          </cell>
          <cell r="AT238" t="str">
            <v>2015-08-27</v>
          </cell>
          <cell r="AU238">
            <v>526872318</v>
          </cell>
          <cell r="AV238" t="str">
            <v>2015-09-28</v>
          </cell>
          <cell r="BK238">
            <v>2634361590</v>
          </cell>
          <cell r="BL238">
            <v>526872314</v>
          </cell>
        </row>
        <row r="239">
          <cell r="A239" t="str">
            <v>PITALITO</v>
          </cell>
          <cell r="B239">
            <v>41551</v>
          </cell>
          <cell r="C239" t="str">
            <v>HUILA</v>
          </cell>
          <cell r="D239" t="str">
            <v>PITALITO</v>
          </cell>
          <cell r="E239">
            <v>8911800770</v>
          </cell>
          <cell r="F239" t="str">
            <v>305538167</v>
          </cell>
          <cell r="G239" t="str">
            <v>Davivienda</v>
          </cell>
          <cell r="H239">
            <v>39</v>
          </cell>
          <cell r="Q239">
            <v>2689414170</v>
          </cell>
          <cell r="R239">
            <v>3146047412</v>
          </cell>
          <cell r="S239">
            <v>4210079335</v>
          </cell>
          <cell r="T239">
            <v>5151942697</v>
          </cell>
          <cell r="U239">
            <v>4562437609</v>
          </cell>
          <cell r="X239">
            <v>2175208330</v>
          </cell>
          <cell r="AD239">
            <v>2175208330</v>
          </cell>
          <cell r="AF239" t="str">
            <v>2015-01-30</v>
          </cell>
          <cell r="AH239" t="str">
            <v>2015-02-25</v>
          </cell>
          <cell r="AJ239" t="str">
            <v>2015-02-27</v>
          </cell>
          <cell r="AK239">
            <v>181267361</v>
          </cell>
          <cell r="AL239" t="str">
            <v>2015-04-27</v>
          </cell>
          <cell r="AM239">
            <v>725069444</v>
          </cell>
          <cell r="AN239" t="str">
            <v>2015-05-05---2015-05-08</v>
          </cell>
          <cell r="AQ239">
            <v>362534722</v>
          </cell>
          <cell r="AR239" t="str">
            <v>2015-07-13</v>
          </cell>
          <cell r="AS239">
            <v>181267361</v>
          </cell>
          <cell r="AT239" t="str">
            <v>2015-08-27</v>
          </cell>
          <cell r="AU239">
            <v>362534722</v>
          </cell>
          <cell r="AV239" t="str">
            <v>2015-09-28</v>
          </cell>
          <cell r="BK239">
            <v>1812673610</v>
          </cell>
          <cell r="BL239">
            <v>362534720</v>
          </cell>
        </row>
        <row r="240">
          <cell r="A240" t="str">
            <v>RIOHACHA</v>
          </cell>
          <cell r="B240" t="str">
            <v>210144001</v>
          </cell>
          <cell r="C240" t="str">
            <v>GUAJIRA</v>
          </cell>
          <cell r="D240" t="str">
            <v>RIOHACHA</v>
          </cell>
          <cell r="E240">
            <v>8921150072</v>
          </cell>
          <cell r="F240" t="str">
            <v>36030006385</v>
          </cell>
          <cell r="G240" t="str">
            <v>Agrario</v>
          </cell>
          <cell r="H240">
            <v>40</v>
          </cell>
          <cell r="I240">
            <v>2661398306</v>
          </cell>
          <cell r="J240">
            <v>1382128689</v>
          </cell>
          <cell r="K240">
            <v>1896937383</v>
          </cell>
          <cell r="L240">
            <v>2179530655</v>
          </cell>
          <cell r="M240">
            <v>2055578656</v>
          </cell>
          <cell r="N240">
            <v>2148913830</v>
          </cell>
          <cell r="O240">
            <v>3335723724</v>
          </cell>
          <cell r="P240">
            <v>85100954</v>
          </cell>
          <cell r="Q240">
            <v>4419612261</v>
          </cell>
          <cell r="R240">
            <v>4700470595</v>
          </cell>
          <cell r="S240">
            <v>5745048005</v>
          </cell>
          <cell r="T240">
            <v>6986996645</v>
          </cell>
          <cell r="U240">
            <v>6019318913</v>
          </cell>
          <cell r="X240">
            <v>4824827319</v>
          </cell>
          <cell r="AD240">
            <v>4824827319</v>
          </cell>
          <cell r="AF240" t="str">
            <v>2015-01-30</v>
          </cell>
          <cell r="AH240" t="str">
            <v>2015-02-25</v>
          </cell>
          <cell r="AJ240" t="str">
            <v>2015-02-27</v>
          </cell>
          <cell r="AK240">
            <v>402068943</v>
          </cell>
          <cell r="AL240" t="str">
            <v>2015-04-27</v>
          </cell>
          <cell r="AM240">
            <v>1608275772</v>
          </cell>
          <cell r="AN240" t="str">
            <v>2015-05-05---2015-05-08</v>
          </cell>
          <cell r="AQ240">
            <v>804137886</v>
          </cell>
          <cell r="AR240" t="str">
            <v>2015-07-13</v>
          </cell>
          <cell r="AS240">
            <v>402068943</v>
          </cell>
          <cell r="AT240" t="str">
            <v>2015-08-27</v>
          </cell>
          <cell r="AU240">
            <v>804137886</v>
          </cell>
          <cell r="AV240" t="str">
            <v>2015-09-28</v>
          </cell>
          <cell r="BK240">
            <v>4020689430</v>
          </cell>
          <cell r="BL240">
            <v>804137889</v>
          </cell>
        </row>
        <row r="241">
          <cell r="A241" t="str">
            <v>MAICAO</v>
          </cell>
          <cell r="B241" t="str">
            <v>213044430</v>
          </cell>
          <cell r="C241" t="str">
            <v>GUAJIRA</v>
          </cell>
          <cell r="D241" t="str">
            <v>MAICAO</v>
          </cell>
          <cell r="E241">
            <v>8921200209</v>
          </cell>
          <cell r="F241">
            <v>438200093752</v>
          </cell>
          <cell r="G241" t="str">
            <v>BBVA</v>
          </cell>
          <cell r="H241">
            <v>13</v>
          </cell>
          <cell r="I241">
            <v>3211269975</v>
          </cell>
          <cell r="J241">
            <v>1203904859</v>
          </cell>
          <cell r="K241">
            <v>1940733603</v>
          </cell>
          <cell r="L241">
            <v>2067683597</v>
          </cell>
          <cell r="M241">
            <v>2148072802</v>
          </cell>
          <cell r="N241">
            <v>2300401746</v>
          </cell>
          <cell r="O241">
            <v>4343543113</v>
          </cell>
          <cell r="P241">
            <v>4836704284</v>
          </cell>
          <cell r="Q241">
            <v>5250666118</v>
          </cell>
          <cell r="R241">
            <v>5882082796</v>
          </cell>
          <cell r="S241">
            <v>6770668417</v>
          </cell>
          <cell r="T241">
            <v>7200804420</v>
          </cell>
          <cell r="U241">
            <v>7052575220</v>
          </cell>
          <cell r="X241">
            <v>5384861275</v>
          </cell>
          <cell r="AD241">
            <v>5384861275</v>
          </cell>
          <cell r="AF241" t="str">
            <v>2015-01-30</v>
          </cell>
          <cell r="AH241" t="str">
            <v>2015-02-25</v>
          </cell>
          <cell r="AJ241" t="str">
            <v>2015-02-27</v>
          </cell>
          <cell r="AK241">
            <v>448738440</v>
          </cell>
          <cell r="AL241" t="str">
            <v>2015-04-27</v>
          </cell>
          <cell r="AM241">
            <v>1794953760</v>
          </cell>
          <cell r="AN241" t="str">
            <v>2015-05-05---2015-05-08</v>
          </cell>
          <cell r="AQ241">
            <v>897476880</v>
          </cell>
          <cell r="AR241" t="str">
            <v>2015-07-13</v>
          </cell>
          <cell r="AS241">
            <v>448738440</v>
          </cell>
          <cell r="AT241" t="str">
            <v>2015-08-27</v>
          </cell>
          <cell r="AU241">
            <v>897476880</v>
          </cell>
          <cell r="AV241" t="str">
            <v>2015-09-28</v>
          </cell>
          <cell r="BK241">
            <v>4487384400</v>
          </cell>
          <cell r="BL241">
            <v>897476875</v>
          </cell>
        </row>
        <row r="242">
          <cell r="A242" t="str">
            <v>URIBIA</v>
          </cell>
          <cell r="B242" t="str">
            <v>44847</v>
          </cell>
          <cell r="C242" t="str">
            <v>GUAJIRA</v>
          </cell>
          <cell r="D242" t="str">
            <v>URIBIA</v>
          </cell>
          <cell r="E242">
            <v>8921151554</v>
          </cell>
          <cell r="F242" t="str">
            <v>52608301871</v>
          </cell>
          <cell r="G242" t="str">
            <v>Bancolombia</v>
          </cell>
          <cell r="H242">
            <v>7</v>
          </cell>
          <cell r="O242">
            <v>2665912951</v>
          </cell>
          <cell r="P242">
            <v>3023817258</v>
          </cell>
          <cell r="Q242">
            <v>4412742609</v>
          </cell>
          <cell r="R242">
            <v>5273844658</v>
          </cell>
          <cell r="S242">
            <v>3801160755</v>
          </cell>
          <cell r="T242">
            <v>4687307392</v>
          </cell>
          <cell r="U242">
            <v>4448305038</v>
          </cell>
          <cell r="X242">
            <v>4474569902</v>
          </cell>
          <cell r="AD242">
            <v>4474569902</v>
          </cell>
          <cell r="AF242" t="str">
            <v>2015-01-30</v>
          </cell>
          <cell r="AH242" t="str">
            <v>2015-02-25</v>
          </cell>
          <cell r="AJ242" t="str">
            <v>2015-02-27</v>
          </cell>
          <cell r="AK242">
            <v>372880825</v>
          </cell>
          <cell r="AL242" t="str">
            <v>2015-04-27</v>
          </cell>
          <cell r="AM242">
            <v>1491523300</v>
          </cell>
          <cell r="AN242" t="str">
            <v>2015-05-05---2015-05-08</v>
          </cell>
          <cell r="AQ242">
            <v>745761650</v>
          </cell>
          <cell r="AR242" t="str">
            <v>2015-07-13</v>
          </cell>
          <cell r="AS242">
            <v>372880825</v>
          </cell>
          <cell r="AT242" t="str">
            <v>2015-08-27</v>
          </cell>
          <cell r="AU242">
            <v>745761650</v>
          </cell>
          <cell r="AV242" t="str">
            <v>2015-09-28</v>
          </cell>
          <cell r="BK242">
            <v>3728808250</v>
          </cell>
          <cell r="BL242">
            <v>745761652</v>
          </cell>
        </row>
        <row r="243">
          <cell r="A243" t="str">
            <v>SANTA MARTA</v>
          </cell>
          <cell r="B243">
            <v>210147001</v>
          </cell>
          <cell r="C243" t="str">
            <v>MAGDALENA</v>
          </cell>
          <cell r="D243" t="str">
            <v>SANTA MARTA</v>
          </cell>
          <cell r="E243">
            <v>8917800094</v>
          </cell>
          <cell r="F243">
            <v>564259158</v>
          </cell>
          <cell r="G243" t="str">
            <v>Bogotá</v>
          </cell>
          <cell r="H243">
            <v>1</v>
          </cell>
          <cell r="N243">
            <v>56932100</v>
          </cell>
          <cell r="O243">
            <v>5545759331</v>
          </cell>
          <cell r="P243">
            <v>6620628196</v>
          </cell>
          <cell r="Q243">
            <v>7032945002</v>
          </cell>
          <cell r="R243">
            <v>7672818596</v>
          </cell>
          <cell r="S243">
            <v>10563759399</v>
          </cell>
          <cell r="T243">
            <v>11519241334</v>
          </cell>
          <cell r="U243">
            <v>11043837449</v>
          </cell>
          <cell r="X243">
            <v>5134057403</v>
          </cell>
          <cell r="AD243">
            <v>5134057403</v>
          </cell>
          <cell r="AF243" t="str">
            <v>2015-01-30</v>
          </cell>
          <cell r="AH243" t="str">
            <v>2015-02-25</v>
          </cell>
          <cell r="AJ243" t="str">
            <v>2015-02-27</v>
          </cell>
          <cell r="AK243">
            <v>427838117</v>
          </cell>
          <cell r="AL243" t="str">
            <v>2015-04-27</v>
          </cell>
          <cell r="AM243">
            <v>1711352468</v>
          </cell>
          <cell r="AN243" t="str">
            <v>2015-05-05---2015-05-08</v>
          </cell>
          <cell r="AO243">
            <v>427838117</v>
          </cell>
          <cell r="AP243" t="str">
            <v>2015-06-25</v>
          </cell>
          <cell r="AQ243">
            <v>427838117</v>
          </cell>
          <cell r="AR243" t="str">
            <v>2015-07-29</v>
          </cell>
          <cell r="AS243">
            <v>427838117</v>
          </cell>
          <cell r="AT243" t="str">
            <v>2015-08-27</v>
          </cell>
          <cell r="AU243">
            <v>855676234</v>
          </cell>
          <cell r="AV243" t="str">
            <v>2015-09-28</v>
          </cell>
          <cell r="BK243">
            <v>4278381170</v>
          </cell>
          <cell r="BL243">
            <v>855676233</v>
          </cell>
        </row>
        <row r="244">
          <cell r="A244" t="str">
            <v>CIENAGA</v>
          </cell>
          <cell r="B244" t="str">
            <v>218947189</v>
          </cell>
          <cell r="C244" t="str">
            <v>MAGDALENA</v>
          </cell>
          <cell r="D244" t="str">
            <v>CIENAGA</v>
          </cell>
          <cell r="E244">
            <v>8917800435</v>
          </cell>
          <cell r="F244">
            <v>220041917</v>
          </cell>
          <cell r="G244" t="str">
            <v>Bogotá</v>
          </cell>
          <cell r="H244">
            <v>1</v>
          </cell>
          <cell r="I244">
            <v>2886574338</v>
          </cell>
          <cell r="J244">
            <v>995678427</v>
          </cell>
          <cell r="K244">
            <v>1392728811</v>
          </cell>
          <cell r="L244">
            <v>1706347118</v>
          </cell>
          <cell r="M244">
            <v>1712654598</v>
          </cell>
          <cell r="N244">
            <v>1797280396</v>
          </cell>
          <cell r="O244">
            <v>2135033262</v>
          </cell>
          <cell r="P244">
            <v>2353168207</v>
          </cell>
          <cell r="Q244">
            <v>2402959767</v>
          </cell>
          <cell r="R244">
            <v>2957008079</v>
          </cell>
          <cell r="S244">
            <v>3926672443</v>
          </cell>
          <cell r="T244">
            <v>3972217758</v>
          </cell>
          <cell r="U244">
            <v>3569611543</v>
          </cell>
          <cell r="X244">
            <v>1783997715</v>
          </cell>
          <cell r="AD244">
            <v>1783997715</v>
          </cell>
          <cell r="AF244" t="str">
            <v>2015-01-30</v>
          </cell>
          <cell r="AH244" t="str">
            <v>2015-02-25</v>
          </cell>
          <cell r="AJ244" t="str">
            <v>2015-02-27</v>
          </cell>
          <cell r="AK244">
            <v>148666476</v>
          </cell>
          <cell r="AL244" t="str">
            <v>2015-04-27</v>
          </cell>
          <cell r="AM244">
            <v>594665904</v>
          </cell>
          <cell r="AN244" t="str">
            <v>2015-05-05---2015-05-08</v>
          </cell>
          <cell r="AO244">
            <v>148666476</v>
          </cell>
          <cell r="AP244" t="str">
            <v>2015-06-25</v>
          </cell>
          <cell r="AQ244">
            <v>148666476</v>
          </cell>
          <cell r="AR244" t="str">
            <v>2015-07-29</v>
          </cell>
          <cell r="AS244">
            <v>148666476</v>
          </cell>
          <cell r="AT244" t="str">
            <v>2015-08-27</v>
          </cell>
          <cell r="AU244">
            <v>297332952</v>
          </cell>
          <cell r="AV244" t="str">
            <v>2015-09-28</v>
          </cell>
          <cell r="BK244">
            <v>1486664760</v>
          </cell>
          <cell r="BL244">
            <v>297332955</v>
          </cell>
        </row>
        <row r="245">
          <cell r="A245" t="str">
            <v>VILLAVICENCIO</v>
          </cell>
          <cell r="B245">
            <v>210150001</v>
          </cell>
          <cell r="C245" t="str">
            <v>META</v>
          </cell>
          <cell r="D245" t="str">
            <v>VILLAVICENCIO</v>
          </cell>
          <cell r="E245">
            <v>8920993243</v>
          </cell>
          <cell r="F245">
            <v>364432245</v>
          </cell>
          <cell r="G245" t="str">
            <v>Bogotá</v>
          </cell>
          <cell r="H245">
            <v>1</v>
          </cell>
          <cell r="I245">
            <v>3532230615</v>
          </cell>
          <cell r="J245">
            <v>2016251242</v>
          </cell>
          <cell r="K245">
            <v>2941334433</v>
          </cell>
          <cell r="L245">
            <v>3205617218</v>
          </cell>
          <cell r="M245">
            <v>3383111970</v>
          </cell>
          <cell r="N245">
            <v>3554918658</v>
          </cell>
          <cell r="O245">
            <v>4679951832</v>
          </cell>
          <cell r="P245">
            <v>5110633828</v>
          </cell>
          <cell r="Q245">
            <v>5586367237</v>
          </cell>
          <cell r="R245">
            <v>5984103282</v>
          </cell>
          <cell r="S245">
            <v>8877538294</v>
          </cell>
          <cell r="T245">
            <v>10059513879</v>
          </cell>
          <cell r="U245">
            <v>9616701049</v>
          </cell>
          <cell r="X245">
            <v>4172748817</v>
          </cell>
          <cell r="AD245">
            <v>4172748817</v>
          </cell>
          <cell r="AF245" t="str">
            <v>2015-01-30</v>
          </cell>
          <cell r="AH245" t="str">
            <v>2015-02-25</v>
          </cell>
          <cell r="AJ245" t="str">
            <v>2015-02-27</v>
          </cell>
          <cell r="AK245">
            <v>347729068</v>
          </cell>
          <cell r="AL245" t="str">
            <v>2015-04-27</v>
          </cell>
          <cell r="AM245">
            <v>1390916272</v>
          </cell>
          <cell r="AN245" t="str">
            <v>2015-05-05---2015-05-08</v>
          </cell>
          <cell r="AQ245">
            <v>695458136</v>
          </cell>
          <cell r="AR245" t="str">
            <v>2015-07-13</v>
          </cell>
          <cell r="AS245">
            <v>347729068</v>
          </cell>
          <cell r="AT245" t="str">
            <v>2015-08-27</v>
          </cell>
          <cell r="AU245">
            <v>695458136</v>
          </cell>
          <cell r="AV245" t="str">
            <v>2015-09-28</v>
          </cell>
          <cell r="BK245">
            <v>3477290680</v>
          </cell>
          <cell r="BL245">
            <v>695458137</v>
          </cell>
        </row>
        <row r="246">
          <cell r="A246" t="str">
            <v>PASTO</v>
          </cell>
          <cell r="B246" t="str">
            <v>210152001</v>
          </cell>
          <cell r="C246" t="str">
            <v>NARIÑO</v>
          </cell>
          <cell r="D246" t="str">
            <v>PASTO</v>
          </cell>
          <cell r="E246">
            <v>8912800003</v>
          </cell>
          <cell r="F246">
            <v>420021891</v>
          </cell>
          <cell r="G246" t="str">
            <v>Popular</v>
          </cell>
          <cell r="H246">
            <v>2</v>
          </cell>
          <cell r="I246">
            <v>68563017714</v>
          </cell>
          <cell r="J246">
            <v>2192749679</v>
          </cell>
          <cell r="K246">
            <v>3189752590</v>
          </cell>
          <cell r="L246">
            <v>3338022935</v>
          </cell>
          <cell r="M246">
            <v>3262153713</v>
          </cell>
          <cell r="N246">
            <v>3476308999</v>
          </cell>
          <cell r="O246">
            <v>4721641876</v>
          </cell>
          <cell r="P246">
            <v>5342084775</v>
          </cell>
          <cell r="Q246">
            <v>5380842157</v>
          </cell>
          <cell r="R246">
            <v>5810233954</v>
          </cell>
          <cell r="S246">
            <v>7813051565</v>
          </cell>
          <cell r="T246">
            <v>8074525639</v>
          </cell>
          <cell r="U246">
            <v>7450496565</v>
          </cell>
          <cell r="X246">
            <v>3502754704</v>
          </cell>
          <cell r="AD246">
            <v>3502754704</v>
          </cell>
          <cell r="AF246" t="str">
            <v>2015-01-30</v>
          </cell>
          <cell r="AH246" t="str">
            <v>2015-02-25</v>
          </cell>
          <cell r="AJ246" t="str">
            <v>2015-02-27</v>
          </cell>
          <cell r="AK246">
            <v>291896225</v>
          </cell>
          <cell r="AL246" t="str">
            <v>2015-04-27</v>
          </cell>
          <cell r="AM246">
            <v>1167584900</v>
          </cell>
          <cell r="AN246" t="str">
            <v>2015-05-05---2015-05-08</v>
          </cell>
          <cell r="AQ246">
            <v>583792450</v>
          </cell>
          <cell r="AR246" t="str">
            <v>2015-07-13</v>
          </cell>
          <cell r="AS246">
            <v>291896225</v>
          </cell>
          <cell r="AT246" t="str">
            <v>2015-08-27</v>
          </cell>
          <cell r="AU246">
            <v>583792450</v>
          </cell>
          <cell r="AV246" t="str">
            <v>2015-09-28</v>
          </cell>
          <cell r="BK246">
            <v>2918962250</v>
          </cell>
          <cell r="BL246">
            <v>583792454</v>
          </cell>
        </row>
        <row r="247">
          <cell r="A247" t="str">
            <v>IPIALES</v>
          </cell>
          <cell r="B247">
            <v>52356</v>
          </cell>
          <cell r="C247" t="str">
            <v>NARIÑO</v>
          </cell>
          <cell r="D247" t="str">
            <v>IPIALES</v>
          </cell>
          <cell r="E247" t="str">
            <v>8000990957</v>
          </cell>
          <cell r="F247" t="str">
            <v>88808234020</v>
          </cell>
          <cell r="G247" t="str">
            <v>Bancolombia</v>
          </cell>
          <cell r="H247">
            <v>7</v>
          </cell>
          <cell r="Q247">
            <v>1940662612</v>
          </cell>
          <cell r="R247">
            <v>2259992834</v>
          </cell>
          <cell r="S247">
            <v>2880933203</v>
          </cell>
          <cell r="T247">
            <v>3689283931</v>
          </cell>
          <cell r="U247">
            <v>3338845824</v>
          </cell>
          <cell r="X247">
            <v>1671080026</v>
          </cell>
          <cell r="AD247">
            <v>1671080026</v>
          </cell>
          <cell r="AF247" t="str">
            <v>2015-01-30</v>
          </cell>
          <cell r="AH247" t="str">
            <v>2015-02-25</v>
          </cell>
          <cell r="AJ247" t="str">
            <v>2015-02-27</v>
          </cell>
          <cell r="AK247">
            <v>139256669</v>
          </cell>
          <cell r="AL247" t="str">
            <v>2015-04-27</v>
          </cell>
          <cell r="AM247">
            <v>557026676</v>
          </cell>
          <cell r="AN247" t="str">
            <v>2015-05-05---2015-05-08</v>
          </cell>
          <cell r="AQ247">
            <v>278513338</v>
          </cell>
          <cell r="AR247" t="str">
            <v>2015-07-13</v>
          </cell>
          <cell r="AS247">
            <v>139256669</v>
          </cell>
          <cell r="AT247" t="str">
            <v>2015-08-27</v>
          </cell>
          <cell r="AU247">
            <v>278513338</v>
          </cell>
          <cell r="AV247" t="str">
            <v>2015-09-28</v>
          </cell>
          <cell r="BK247">
            <v>1392566690</v>
          </cell>
          <cell r="BL247">
            <v>278513336</v>
          </cell>
        </row>
        <row r="248">
          <cell r="A248" t="str">
            <v>TUMACO</v>
          </cell>
          <cell r="B248">
            <v>213552835</v>
          </cell>
          <cell r="C248" t="str">
            <v>NARIÑO</v>
          </cell>
          <cell r="D248" t="str">
            <v>TUMACO</v>
          </cell>
          <cell r="E248">
            <v>8912009162</v>
          </cell>
          <cell r="F248">
            <v>89408180326</v>
          </cell>
          <cell r="G248" t="str">
            <v>Bancolombia</v>
          </cell>
          <cell r="H248">
            <v>7</v>
          </cell>
          <cell r="I248">
            <v>7213309481</v>
          </cell>
          <cell r="J248">
            <v>1868456843</v>
          </cell>
          <cell r="K248">
            <v>2693168552</v>
          </cell>
          <cell r="L248">
            <v>3043800889</v>
          </cell>
          <cell r="M248">
            <v>3458415460</v>
          </cell>
          <cell r="N248">
            <v>3472722346</v>
          </cell>
          <cell r="O248">
            <v>4314034910</v>
          </cell>
          <cell r="P248">
            <v>4754290036</v>
          </cell>
          <cell r="Q248">
            <v>5388895127</v>
          </cell>
          <cell r="R248">
            <v>6338743998</v>
          </cell>
          <cell r="S248">
            <v>7454152425</v>
          </cell>
          <cell r="T248">
            <v>9964327246</v>
          </cell>
          <cell r="U248">
            <v>8709435050</v>
          </cell>
          <cell r="X248">
            <v>5613555062</v>
          </cell>
          <cell r="AD248">
            <v>5613555062</v>
          </cell>
          <cell r="AF248" t="str">
            <v>2015-01-30</v>
          </cell>
          <cell r="AH248" t="str">
            <v>2015-02-25</v>
          </cell>
          <cell r="AJ248" t="str">
            <v>2015-02-27</v>
          </cell>
          <cell r="AK248">
            <v>467796255</v>
          </cell>
          <cell r="AL248" t="str">
            <v>2015-04-27</v>
          </cell>
          <cell r="AM248">
            <v>1871185020</v>
          </cell>
          <cell r="AN248" t="str">
            <v>2015-05-05---2015-05-08</v>
          </cell>
          <cell r="AQ248">
            <v>935592510</v>
          </cell>
          <cell r="AR248" t="str">
            <v>2015-07-13</v>
          </cell>
          <cell r="AS248">
            <v>467796255</v>
          </cell>
          <cell r="AT248" t="str">
            <v>2015-08-27</v>
          </cell>
          <cell r="AU248">
            <v>935592510</v>
          </cell>
          <cell r="AV248" t="str">
            <v>2015-09-28</v>
          </cell>
          <cell r="BK248">
            <v>4677962550</v>
          </cell>
          <cell r="BL248">
            <v>935592512</v>
          </cell>
        </row>
        <row r="249">
          <cell r="A249" t="str">
            <v>CUCUTA</v>
          </cell>
          <cell r="B249">
            <v>210154001</v>
          </cell>
          <cell r="C249" t="str">
            <v>NORTE DE SANTANDER</v>
          </cell>
          <cell r="D249" t="str">
            <v>CUCUTA</v>
          </cell>
          <cell r="E249">
            <v>8905014342</v>
          </cell>
          <cell r="F249">
            <v>600065858</v>
          </cell>
          <cell r="G249" t="str">
            <v>Occidente</v>
          </cell>
          <cell r="H249">
            <v>23</v>
          </cell>
          <cell r="I249">
            <v>10688422235</v>
          </cell>
          <cell r="J249">
            <v>3937665859</v>
          </cell>
          <cell r="K249">
            <v>5116399444</v>
          </cell>
          <cell r="L249">
            <v>5510464796</v>
          </cell>
          <cell r="M249">
            <v>5445134820</v>
          </cell>
          <cell r="N249">
            <v>5721404503</v>
          </cell>
          <cell r="O249">
            <v>7871619298</v>
          </cell>
          <cell r="P249">
            <v>8638100711</v>
          </cell>
          <cell r="Q249">
            <v>10115747676</v>
          </cell>
          <cell r="R249">
            <v>10036703721</v>
          </cell>
          <cell r="S249">
            <v>14059083442</v>
          </cell>
          <cell r="T249">
            <v>14864424150</v>
          </cell>
          <cell r="U249">
            <v>13605192419</v>
          </cell>
          <cell r="X249">
            <v>6182652427</v>
          </cell>
          <cell r="AD249">
            <v>6182652427</v>
          </cell>
          <cell r="AF249" t="str">
            <v>2015-01-30</v>
          </cell>
          <cell r="AH249" t="str">
            <v>2015-02-25</v>
          </cell>
          <cell r="AJ249" t="str">
            <v>2015-02-27</v>
          </cell>
          <cell r="AK249">
            <v>515221036</v>
          </cell>
          <cell r="AL249" t="str">
            <v>2015-04-27</v>
          </cell>
          <cell r="AM249">
            <v>2060884144</v>
          </cell>
          <cell r="AN249" t="str">
            <v>2015-05-05---2015-05-08</v>
          </cell>
          <cell r="AO249">
            <v>515221036</v>
          </cell>
          <cell r="AP249" t="str">
            <v>2015-06-25</v>
          </cell>
          <cell r="AQ249">
            <v>515221036</v>
          </cell>
          <cell r="AR249" t="str">
            <v>2015-07-29</v>
          </cell>
          <cell r="AS249">
            <v>515221036</v>
          </cell>
          <cell r="AT249" t="str">
            <v>2015-08-27</v>
          </cell>
          <cell r="AU249">
            <v>1030442072</v>
          </cell>
          <cell r="AV249" t="str">
            <v>2015-09-28</v>
          </cell>
          <cell r="BK249">
            <v>5152210360</v>
          </cell>
          <cell r="BL249">
            <v>1030442067</v>
          </cell>
        </row>
        <row r="250">
          <cell r="A250" t="str">
            <v>ARMENIA</v>
          </cell>
          <cell r="B250">
            <v>210163001</v>
          </cell>
          <cell r="C250" t="str">
            <v>QUINDIO</v>
          </cell>
          <cell r="D250" t="str">
            <v>ARMENIA</v>
          </cell>
          <cell r="E250">
            <v>8900004643</v>
          </cell>
          <cell r="F250">
            <v>6908336265</v>
          </cell>
          <cell r="G250" t="str">
            <v>Bancolombia</v>
          </cell>
          <cell r="H250">
            <v>7</v>
          </cell>
          <cell r="I250">
            <v>40097259594</v>
          </cell>
          <cell r="J250">
            <v>1241098339</v>
          </cell>
          <cell r="K250">
            <v>2026544697</v>
          </cell>
          <cell r="L250">
            <v>2178137030</v>
          </cell>
          <cell r="M250">
            <v>2418837478</v>
          </cell>
          <cell r="N250">
            <v>2608823890</v>
          </cell>
          <cell r="O250">
            <v>3403761492</v>
          </cell>
          <cell r="P250">
            <v>3635939558</v>
          </cell>
          <cell r="Q250">
            <v>3773791736</v>
          </cell>
          <cell r="R250">
            <v>3958267380</v>
          </cell>
          <cell r="S250">
            <v>5614576489</v>
          </cell>
          <cell r="T250">
            <v>5819493683</v>
          </cell>
          <cell r="U250">
            <v>5746947489</v>
          </cell>
          <cell r="X250">
            <v>2586170489</v>
          </cell>
          <cell r="AD250">
            <v>2586170489</v>
          </cell>
          <cell r="AF250" t="str">
            <v>2015-01-30</v>
          </cell>
          <cell r="AH250" t="str">
            <v>2015-02-25</v>
          </cell>
          <cell r="AJ250" t="str">
            <v>2015-02-27</v>
          </cell>
          <cell r="AK250">
            <v>215514207</v>
          </cell>
          <cell r="AL250" t="str">
            <v>2015-04-27</v>
          </cell>
          <cell r="AM250">
            <v>862056828</v>
          </cell>
          <cell r="AN250" t="str">
            <v>2015-05-05---2015-05-08</v>
          </cell>
          <cell r="AO250">
            <v>215514207</v>
          </cell>
          <cell r="AP250" t="str">
            <v>2015-06-25</v>
          </cell>
          <cell r="AQ250">
            <v>215514207</v>
          </cell>
          <cell r="AR250" t="str">
            <v>2015-07-29</v>
          </cell>
          <cell r="AS250">
            <v>215514207</v>
          </cell>
          <cell r="AT250" t="str">
            <v>2015-08-27</v>
          </cell>
          <cell r="AU250">
            <v>431028414</v>
          </cell>
          <cell r="AV250" t="str">
            <v>2015-09-28</v>
          </cell>
          <cell r="BK250">
            <v>2155142070</v>
          </cell>
          <cell r="BL250">
            <v>431028419</v>
          </cell>
        </row>
        <row r="251">
          <cell r="A251" t="str">
            <v>PEREIRA</v>
          </cell>
          <cell r="B251">
            <v>210166001</v>
          </cell>
          <cell r="C251" t="str">
            <v>RISARALDA</v>
          </cell>
          <cell r="D251" t="str">
            <v>PEREIRA</v>
          </cell>
          <cell r="E251">
            <v>8914800302</v>
          </cell>
          <cell r="F251">
            <v>302996392</v>
          </cell>
          <cell r="G251" t="str">
            <v>Davivienda</v>
          </cell>
          <cell r="H251">
            <v>39</v>
          </cell>
          <cell r="I251">
            <v>12570869538</v>
          </cell>
          <cell r="J251">
            <v>2276933065</v>
          </cell>
          <cell r="K251">
            <v>3507736258</v>
          </cell>
          <cell r="L251">
            <v>3693333213</v>
          </cell>
          <cell r="M251">
            <v>3986883302</v>
          </cell>
          <cell r="N251">
            <v>4215952562</v>
          </cell>
          <cell r="O251">
            <v>5539676651</v>
          </cell>
          <cell r="P251">
            <v>6029082927</v>
          </cell>
          <cell r="Q251">
            <v>6062175174</v>
          </cell>
          <cell r="R251">
            <v>6541913680</v>
          </cell>
          <cell r="S251">
            <v>9752578145</v>
          </cell>
          <cell r="T251">
            <v>10011246383</v>
          </cell>
          <cell r="U251">
            <v>9483387145</v>
          </cell>
          <cell r="X251">
            <v>4179592145</v>
          </cell>
          <cell r="AD251">
            <v>4179592145</v>
          </cell>
          <cell r="AF251" t="str">
            <v>2015-01-30</v>
          </cell>
          <cell r="AH251" t="str">
            <v>2015-02-25</v>
          </cell>
          <cell r="AJ251" t="str">
            <v>2015-02-27</v>
          </cell>
          <cell r="AK251">
            <v>348299345</v>
          </cell>
          <cell r="AL251" t="str">
            <v>2015-04-27</v>
          </cell>
          <cell r="AM251">
            <v>1393197380</v>
          </cell>
          <cell r="AN251" t="str">
            <v>2015-05-05---2015-05-08</v>
          </cell>
          <cell r="AQ251">
            <v>696598690</v>
          </cell>
          <cell r="AR251" t="str">
            <v>2015-07-13</v>
          </cell>
          <cell r="AS251">
            <v>348299345</v>
          </cell>
          <cell r="AT251" t="str">
            <v>2015-08-27</v>
          </cell>
          <cell r="AU251">
            <v>696598690</v>
          </cell>
          <cell r="AV251" t="str">
            <v>2015-09-28</v>
          </cell>
          <cell r="BK251">
            <v>3482993450</v>
          </cell>
          <cell r="BL251">
            <v>696598695</v>
          </cell>
        </row>
        <row r="252">
          <cell r="A252" t="str">
            <v>DOSQUEBRADAS</v>
          </cell>
          <cell r="B252">
            <v>217066170</v>
          </cell>
          <cell r="C252" t="str">
            <v>RISARALDA</v>
          </cell>
          <cell r="D252" t="str">
            <v>DOSQUEBRADAS</v>
          </cell>
          <cell r="E252">
            <v>8000993106</v>
          </cell>
          <cell r="F252">
            <v>502017056</v>
          </cell>
          <cell r="G252" t="str">
            <v>Davivienda</v>
          </cell>
          <cell r="H252">
            <v>39</v>
          </cell>
          <cell r="I252">
            <v>2407606394</v>
          </cell>
          <cell r="J252">
            <v>623149670</v>
          </cell>
          <cell r="K252">
            <v>1161723561</v>
          </cell>
          <cell r="L252">
            <v>1243729181</v>
          </cell>
          <cell r="M252">
            <v>1393593191</v>
          </cell>
          <cell r="N252">
            <v>1477210632</v>
          </cell>
          <cell r="O252">
            <v>1973502952</v>
          </cell>
          <cell r="P252">
            <v>2117780599</v>
          </cell>
          <cell r="Q252">
            <v>2207242544</v>
          </cell>
          <cell r="R252">
            <v>2331328974</v>
          </cell>
          <cell r="S252">
            <v>3390239953</v>
          </cell>
          <cell r="T252">
            <v>3817567488</v>
          </cell>
          <cell r="U252">
            <v>3480942096</v>
          </cell>
          <cell r="X252">
            <v>1506821548</v>
          </cell>
          <cell r="AD252">
            <v>1506821548</v>
          </cell>
          <cell r="AF252" t="str">
            <v>2015-01-30</v>
          </cell>
          <cell r="AH252" t="str">
            <v>2015-02-25</v>
          </cell>
          <cell r="AJ252" t="str">
            <v>2015-02-27</v>
          </cell>
          <cell r="AK252">
            <v>125568462</v>
          </cell>
          <cell r="AL252" t="str">
            <v>2015-04-27</v>
          </cell>
          <cell r="AM252">
            <v>502273848</v>
          </cell>
          <cell r="AN252" t="str">
            <v>2015-05-05---2015-05-08</v>
          </cell>
          <cell r="AO252">
            <v>125568462</v>
          </cell>
          <cell r="AP252" t="str">
            <v>2015-06-25</v>
          </cell>
          <cell r="AQ252">
            <v>125568462</v>
          </cell>
          <cell r="AR252" t="str">
            <v>2015-07-29</v>
          </cell>
          <cell r="AS252">
            <v>125568462</v>
          </cell>
          <cell r="AT252" t="str">
            <v>2015-08-27</v>
          </cell>
          <cell r="AU252">
            <v>251136924</v>
          </cell>
          <cell r="AV252" t="str">
            <v>2015-09-28</v>
          </cell>
          <cell r="BK252">
            <v>1255684620</v>
          </cell>
          <cell r="BL252">
            <v>251136928</v>
          </cell>
        </row>
        <row r="253">
          <cell r="A253" t="str">
            <v>BUCARAMANGA</v>
          </cell>
          <cell r="B253" t="str">
            <v>210168001</v>
          </cell>
          <cell r="C253" t="str">
            <v>SANTANDER</v>
          </cell>
          <cell r="D253" t="str">
            <v>BUCARAMANGA</v>
          </cell>
          <cell r="E253">
            <v>8902012220</v>
          </cell>
          <cell r="F253">
            <v>184724045</v>
          </cell>
          <cell r="G253" t="str">
            <v>Bogotá</v>
          </cell>
          <cell r="H253">
            <v>1</v>
          </cell>
          <cell r="I253">
            <v>8558854420</v>
          </cell>
          <cell r="J253">
            <v>2395428777</v>
          </cell>
          <cell r="K253">
            <v>3217907798</v>
          </cell>
          <cell r="L253">
            <v>3494587291</v>
          </cell>
          <cell r="M253">
            <v>3856112279</v>
          </cell>
          <cell r="N253">
            <v>4115618688</v>
          </cell>
          <cell r="O253">
            <v>5279348551</v>
          </cell>
          <cell r="P253">
            <v>5649610920</v>
          </cell>
          <cell r="Q253">
            <v>5720597619</v>
          </cell>
          <cell r="R253">
            <v>6269725219</v>
          </cell>
          <cell r="S253">
            <v>9176900084</v>
          </cell>
          <cell r="T253">
            <v>9795125224</v>
          </cell>
          <cell r="U253">
            <v>9023042084</v>
          </cell>
          <cell r="X253">
            <v>4080198084</v>
          </cell>
          <cell r="AD253">
            <v>4080198084</v>
          </cell>
          <cell r="AF253" t="str">
            <v>2015-01-30</v>
          </cell>
          <cell r="AH253" t="str">
            <v>2015-02-25</v>
          </cell>
          <cell r="AJ253" t="str">
            <v>2015-02-27</v>
          </cell>
          <cell r="AK253">
            <v>340016507</v>
          </cell>
          <cell r="AL253" t="str">
            <v>2015-04-27</v>
          </cell>
          <cell r="AM253">
            <v>1360066028</v>
          </cell>
          <cell r="AN253" t="str">
            <v>2015-05-05---2015-05-08</v>
          </cell>
          <cell r="AO253">
            <v>340016507</v>
          </cell>
          <cell r="AP253" t="str">
            <v>2015-06-25</v>
          </cell>
          <cell r="AQ253">
            <v>340016507</v>
          </cell>
          <cell r="AR253" t="str">
            <v>2015-07-29</v>
          </cell>
          <cell r="AS253">
            <v>340016507</v>
          </cell>
          <cell r="AT253" t="str">
            <v>2015-08-27</v>
          </cell>
          <cell r="AU253">
            <v>680033014</v>
          </cell>
          <cell r="AV253" t="str">
            <v>2015-09-28</v>
          </cell>
          <cell r="BK253">
            <v>3400165070</v>
          </cell>
          <cell r="BL253">
            <v>680033014</v>
          </cell>
        </row>
        <row r="254">
          <cell r="A254" t="str">
            <v>BARRANCABERMEJA</v>
          </cell>
          <cell r="B254" t="str">
            <v>218168081</v>
          </cell>
          <cell r="C254" t="str">
            <v>SANTANDER</v>
          </cell>
          <cell r="D254" t="str">
            <v>BARRANCABERMEJA</v>
          </cell>
          <cell r="E254">
            <v>8902019006</v>
          </cell>
          <cell r="F254">
            <v>168094209</v>
          </cell>
          <cell r="G254" t="str">
            <v>Bogotá</v>
          </cell>
          <cell r="H254">
            <v>1</v>
          </cell>
          <cell r="I254">
            <v>8098654777</v>
          </cell>
          <cell r="J254">
            <v>970768932</v>
          </cell>
          <cell r="K254">
            <v>1696537957</v>
          </cell>
          <cell r="L254">
            <v>1817852265</v>
          </cell>
          <cell r="M254">
            <v>1808670095</v>
          </cell>
          <cell r="N254">
            <v>1898763961</v>
          </cell>
          <cell r="O254">
            <v>2772639797</v>
          </cell>
          <cell r="P254">
            <v>3248705831</v>
          </cell>
          <cell r="Q254">
            <v>3394268811</v>
          </cell>
          <cell r="R254">
            <v>3565660652</v>
          </cell>
          <cell r="S254">
            <v>4641408712</v>
          </cell>
          <cell r="T254">
            <v>5301289501</v>
          </cell>
          <cell r="U254">
            <v>5173801667</v>
          </cell>
          <cell r="X254">
            <v>2260751612</v>
          </cell>
          <cell r="AD254">
            <v>2260751612</v>
          </cell>
          <cell r="AF254" t="str">
            <v>2015-01-30</v>
          </cell>
          <cell r="AH254" t="str">
            <v>2015-02-25</v>
          </cell>
          <cell r="AJ254" t="str">
            <v>2015-02-27</v>
          </cell>
          <cell r="AK254">
            <v>188395968</v>
          </cell>
          <cell r="AL254" t="str">
            <v>2015-04-27</v>
          </cell>
          <cell r="AM254">
            <v>753583872</v>
          </cell>
          <cell r="AN254" t="str">
            <v>2015-05-05---2015-05-08</v>
          </cell>
          <cell r="AO254">
            <v>188395968</v>
          </cell>
          <cell r="AP254" t="str">
            <v>2015-06-25</v>
          </cell>
          <cell r="AQ254">
            <v>188395968</v>
          </cell>
          <cell r="AR254" t="str">
            <v>2015-07-29</v>
          </cell>
          <cell r="AS254">
            <v>188395968</v>
          </cell>
          <cell r="AT254" t="str">
            <v>2015-08-27</v>
          </cell>
          <cell r="AU254">
            <v>376791936</v>
          </cell>
          <cell r="AV254" t="str">
            <v>2015-09-28</v>
          </cell>
          <cell r="BK254">
            <v>1883959680</v>
          </cell>
          <cell r="BL254">
            <v>376791932</v>
          </cell>
        </row>
        <row r="255">
          <cell r="A255" t="str">
            <v>FLORIDABLANCA</v>
          </cell>
          <cell r="B255" t="str">
            <v>217668276</v>
          </cell>
          <cell r="C255" t="str">
            <v>SANTANDER</v>
          </cell>
          <cell r="D255" t="str">
            <v>FLORIDABLANCA</v>
          </cell>
          <cell r="E255">
            <v>8902051768</v>
          </cell>
          <cell r="F255">
            <v>480021724</v>
          </cell>
          <cell r="G255" t="str">
            <v>Popular</v>
          </cell>
          <cell r="H255">
            <v>2</v>
          </cell>
          <cell r="I255">
            <v>3487317093</v>
          </cell>
          <cell r="J255">
            <v>887390287</v>
          </cell>
          <cell r="K255">
            <v>1247059457</v>
          </cell>
          <cell r="L255">
            <v>1321026453</v>
          </cell>
          <cell r="M255">
            <v>1561741951</v>
          </cell>
          <cell r="N255">
            <v>1669948502</v>
          </cell>
          <cell r="O255">
            <v>2250202469</v>
          </cell>
          <cell r="P255">
            <v>2478985528</v>
          </cell>
          <cell r="Q255">
            <v>2479979293</v>
          </cell>
          <cell r="R255">
            <v>2648212764</v>
          </cell>
          <cell r="S255">
            <v>3789446514</v>
          </cell>
          <cell r="T255">
            <v>3931351514</v>
          </cell>
          <cell r="U255">
            <v>3930801514</v>
          </cell>
          <cell r="X255">
            <v>1659974711</v>
          </cell>
          <cell r="AD255">
            <v>1659974711</v>
          </cell>
          <cell r="AF255" t="str">
            <v>2015-01-30</v>
          </cell>
          <cell r="AH255" t="str">
            <v>2015-02-25</v>
          </cell>
          <cell r="AJ255" t="str">
            <v>2015-02-27</v>
          </cell>
          <cell r="AK255">
            <v>138331226</v>
          </cell>
          <cell r="AL255" t="str">
            <v>2015-04-27</v>
          </cell>
          <cell r="AM255">
            <v>553324904</v>
          </cell>
          <cell r="AN255" t="str">
            <v>2015-05-05---2015-05-08</v>
          </cell>
          <cell r="AQ255">
            <v>276662452</v>
          </cell>
          <cell r="AR255" t="str">
            <v>2015-07-13</v>
          </cell>
          <cell r="AS255">
            <v>138331226</v>
          </cell>
          <cell r="AT255" t="str">
            <v>2015-08-27</v>
          </cell>
          <cell r="AU255">
            <v>276662452</v>
          </cell>
          <cell r="AV255" t="str">
            <v>2015-09-28</v>
          </cell>
          <cell r="BK255">
            <v>1383312260</v>
          </cell>
          <cell r="BL255">
            <v>276662451</v>
          </cell>
        </row>
        <row r="256">
          <cell r="A256" t="str">
            <v>GIRON</v>
          </cell>
          <cell r="B256" t="str">
            <v>210768307</v>
          </cell>
          <cell r="C256" t="str">
            <v>SANTANDER</v>
          </cell>
          <cell r="D256" t="str">
            <v>GIRON</v>
          </cell>
          <cell r="E256">
            <v>8902048026</v>
          </cell>
          <cell r="F256">
            <v>481021814</v>
          </cell>
          <cell r="G256" t="str">
            <v>Popular</v>
          </cell>
          <cell r="H256">
            <v>2</v>
          </cell>
          <cell r="I256">
            <v>1893330248</v>
          </cell>
          <cell r="J256">
            <v>600925092</v>
          </cell>
          <cell r="K256">
            <v>799251147</v>
          </cell>
          <cell r="L256">
            <v>942371245</v>
          </cell>
          <cell r="M256">
            <v>997229766</v>
          </cell>
          <cell r="N256">
            <v>1050306753</v>
          </cell>
          <cell r="O256">
            <v>1430162125</v>
          </cell>
          <cell r="P256">
            <v>1483940522</v>
          </cell>
          <cell r="Q256">
            <v>1554113409</v>
          </cell>
          <cell r="R256">
            <v>1713610449</v>
          </cell>
          <cell r="S256">
            <v>2410865913</v>
          </cell>
          <cell r="T256">
            <v>2693135635</v>
          </cell>
          <cell r="U256">
            <v>2670406913</v>
          </cell>
          <cell r="X256">
            <v>1081596456</v>
          </cell>
          <cell r="AD256">
            <v>1081596456</v>
          </cell>
          <cell r="AF256" t="str">
            <v>2015-01-30</v>
          </cell>
          <cell r="AH256" t="str">
            <v>2015-02-25</v>
          </cell>
          <cell r="AJ256" t="str">
            <v>2015-02-27</v>
          </cell>
          <cell r="AK256">
            <v>90133038</v>
          </cell>
          <cell r="AL256" t="str">
            <v>2015-04-27</v>
          </cell>
          <cell r="AM256">
            <v>360532152</v>
          </cell>
          <cell r="AN256" t="str">
            <v>2015-05-05---2015-05-08</v>
          </cell>
          <cell r="AQ256">
            <v>180266076</v>
          </cell>
          <cell r="AR256" t="str">
            <v>2015-07-13</v>
          </cell>
          <cell r="AS256">
            <v>90133038</v>
          </cell>
          <cell r="AT256" t="str">
            <v>2015-08-27</v>
          </cell>
          <cell r="AU256">
            <v>180266076</v>
          </cell>
          <cell r="AV256" t="str">
            <v>2015-09-28</v>
          </cell>
          <cell r="BK256">
            <v>901330380</v>
          </cell>
          <cell r="BL256">
            <v>180266076</v>
          </cell>
        </row>
        <row r="257">
          <cell r="A257" t="str">
            <v>PIEDECUESTA</v>
          </cell>
          <cell r="B257">
            <v>68547</v>
          </cell>
          <cell r="C257" t="str">
            <v>SANTANDER</v>
          </cell>
          <cell r="D257" t="str">
            <v>PIEDECUESTA</v>
          </cell>
          <cell r="E257" t="str">
            <v>8902053836</v>
          </cell>
          <cell r="F257" t="str">
            <v>362005076</v>
          </cell>
          <cell r="G257" t="str">
            <v>Davivienda</v>
          </cell>
          <cell r="H257">
            <v>39</v>
          </cell>
          <cell r="Q257">
            <v>1991070668</v>
          </cell>
          <cell r="R257">
            <v>2191372580</v>
          </cell>
          <cell r="S257">
            <v>3170771624</v>
          </cell>
          <cell r="T257">
            <v>3313704624</v>
          </cell>
          <cell r="U257">
            <v>3369052624</v>
          </cell>
          <cell r="X257">
            <v>1516380400</v>
          </cell>
          <cell r="AD257">
            <v>1516380400</v>
          </cell>
          <cell r="AF257" t="str">
            <v>2015-01-30</v>
          </cell>
          <cell r="AH257" t="str">
            <v>2015-02-25</v>
          </cell>
          <cell r="AJ257" t="str">
            <v>2015-02-27</v>
          </cell>
          <cell r="AK257">
            <v>126365033</v>
          </cell>
          <cell r="AL257" t="str">
            <v>2015-04-27</v>
          </cell>
          <cell r="AM257">
            <v>505460132</v>
          </cell>
          <cell r="AN257" t="str">
            <v>2015-05-05---2015-05-08</v>
          </cell>
          <cell r="AQ257">
            <v>252730066</v>
          </cell>
          <cell r="AR257" t="str">
            <v>2015-07-13</v>
          </cell>
          <cell r="AS257">
            <v>126365033</v>
          </cell>
          <cell r="AT257" t="str">
            <v>2015-08-27</v>
          </cell>
          <cell r="AU257">
            <v>252730066</v>
          </cell>
          <cell r="AV257" t="str">
            <v>2015-09-28</v>
          </cell>
          <cell r="BK257">
            <v>1263650330</v>
          </cell>
          <cell r="BL257">
            <v>252730070</v>
          </cell>
        </row>
        <row r="258">
          <cell r="A258" t="str">
            <v>SINCELEJO</v>
          </cell>
          <cell r="B258">
            <v>210170001</v>
          </cell>
          <cell r="C258" t="str">
            <v>SUCRE</v>
          </cell>
          <cell r="D258" t="str">
            <v>SINCELEJO</v>
          </cell>
          <cell r="E258">
            <v>8001040626</v>
          </cell>
          <cell r="F258">
            <v>650023849</v>
          </cell>
          <cell r="G258" t="str">
            <v>Popular</v>
          </cell>
          <cell r="H258">
            <v>2</v>
          </cell>
          <cell r="I258">
            <v>5788497890</v>
          </cell>
          <cell r="J258">
            <v>1898686435</v>
          </cell>
          <cell r="K258">
            <v>3007818202</v>
          </cell>
          <cell r="L258">
            <v>3185530869</v>
          </cell>
          <cell r="M258">
            <v>3082561888</v>
          </cell>
          <cell r="N258">
            <v>3233565413</v>
          </cell>
          <cell r="O258">
            <v>5000766244</v>
          </cell>
          <cell r="P258">
            <v>5394404635</v>
          </cell>
          <cell r="Q258">
            <v>5753968583</v>
          </cell>
          <cell r="R258">
            <v>5910071413</v>
          </cell>
          <cell r="S258">
            <v>7821145522</v>
          </cell>
          <cell r="T258">
            <v>8222881964</v>
          </cell>
          <cell r="U258">
            <v>7842032231</v>
          </cell>
          <cell r="X258">
            <v>5161902577</v>
          </cell>
          <cell r="AD258">
            <v>5161902577</v>
          </cell>
          <cell r="AF258" t="str">
            <v>2015-01-30</v>
          </cell>
          <cell r="AH258" t="str">
            <v>2015-02-25</v>
          </cell>
          <cell r="AJ258" t="str">
            <v>2015-02-27</v>
          </cell>
          <cell r="AK258">
            <v>430158548</v>
          </cell>
          <cell r="AL258" t="str">
            <v>2015-04-27</v>
          </cell>
          <cell r="AM258">
            <v>1720634192</v>
          </cell>
          <cell r="AN258" t="str">
            <v>2015-05-05---2015-05-08</v>
          </cell>
          <cell r="AQ258">
            <v>860317096</v>
          </cell>
          <cell r="AR258" t="str">
            <v>2015-07-13</v>
          </cell>
          <cell r="AS258">
            <v>430158548</v>
          </cell>
          <cell r="AT258" t="str">
            <v>2015-08-27</v>
          </cell>
          <cell r="AU258">
            <v>860317096</v>
          </cell>
          <cell r="AV258" t="str">
            <v>2015-09-28</v>
          </cell>
          <cell r="BK258">
            <v>4301585480</v>
          </cell>
          <cell r="BL258">
            <v>860317097</v>
          </cell>
        </row>
        <row r="259">
          <cell r="A259" t="str">
            <v>IBAGUE</v>
          </cell>
          <cell r="B259">
            <v>210173001</v>
          </cell>
          <cell r="C259" t="str">
            <v>TOLIMA</v>
          </cell>
          <cell r="D259" t="str">
            <v>IBAGUE</v>
          </cell>
          <cell r="E259">
            <v>8001133897</v>
          </cell>
          <cell r="F259">
            <v>550021026</v>
          </cell>
          <cell r="G259" t="str">
            <v>Popular</v>
          </cell>
          <cell r="H259">
            <v>2</v>
          </cell>
          <cell r="I259">
            <v>5365814423</v>
          </cell>
          <cell r="J259">
            <v>2120925771</v>
          </cell>
          <cell r="K259">
            <v>3329434786</v>
          </cell>
          <cell r="L259">
            <v>3533466591</v>
          </cell>
          <cell r="M259">
            <v>4032503417</v>
          </cell>
          <cell r="N259">
            <v>4291781633</v>
          </cell>
          <cell r="O259">
            <v>5784273853</v>
          </cell>
          <cell r="P259">
            <v>6292970778</v>
          </cell>
          <cell r="Q259">
            <v>6863614648</v>
          </cell>
          <cell r="R259">
            <v>7321160150</v>
          </cell>
          <cell r="S259">
            <v>10169742309</v>
          </cell>
          <cell r="T259">
            <v>10869121712</v>
          </cell>
          <cell r="U259">
            <v>10098044808</v>
          </cell>
          <cell r="X259">
            <v>4396808123</v>
          </cell>
          <cell r="AD259">
            <v>4396808123</v>
          </cell>
          <cell r="AF259" t="str">
            <v>2015-01-30</v>
          </cell>
          <cell r="AH259" t="str">
            <v>2015-02-25</v>
          </cell>
          <cell r="AJ259" t="str">
            <v>2015-02-27</v>
          </cell>
          <cell r="AK259">
            <v>366400677</v>
          </cell>
          <cell r="AL259" t="str">
            <v>2015-04-27</v>
          </cell>
          <cell r="AM259">
            <v>1465602708</v>
          </cell>
          <cell r="AN259" t="str">
            <v>2015-05-05---2015-05-08</v>
          </cell>
          <cell r="AQ259">
            <v>732801354</v>
          </cell>
          <cell r="AR259" t="str">
            <v>2015-07-13</v>
          </cell>
          <cell r="AS259">
            <v>366400677</v>
          </cell>
          <cell r="AT259" t="str">
            <v>2015-08-27</v>
          </cell>
          <cell r="AU259">
            <v>732801354</v>
          </cell>
          <cell r="AV259" t="str">
            <v>2015-09-28</v>
          </cell>
          <cell r="BK259">
            <v>3664006770</v>
          </cell>
          <cell r="BL259">
            <v>732801353</v>
          </cell>
        </row>
        <row r="260">
          <cell r="A260" t="str">
            <v>CALI</v>
          </cell>
          <cell r="B260">
            <v>210176001</v>
          </cell>
          <cell r="C260" t="str">
            <v>VALLE DEL CAUCA</v>
          </cell>
          <cell r="D260" t="str">
            <v>CALI</v>
          </cell>
          <cell r="E260">
            <v>8903990113</v>
          </cell>
          <cell r="F260">
            <v>484213533</v>
          </cell>
          <cell r="G260" t="str">
            <v>Bogotá</v>
          </cell>
          <cell r="H260">
            <v>1</v>
          </cell>
          <cell r="I260">
            <v>25808840209</v>
          </cell>
          <cell r="J260">
            <v>6217275122</v>
          </cell>
          <cell r="K260">
            <v>7513202393</v>
          </cell>
          <cell r="L260">
            <v>8041981105</v>
          </cell>
          <cell r="M260">
            <v>8789334680</v>
          </cell>
          <cell r="N260">
            <v>9355099619</v>
          </cell>
          <cell r="O260">
            <v>11801943688</v>
          </cell>
          <cell r="P260">
            <v>12563261138</v>
          </cell>
          <cell r="Q260">
            <v>12728902522</v>
          </cell>
          <cell r="R260">
            <v>14044772752</v>
          </cell>
          <cell r="S260">
            <v>21133197161</v>
          </cell>
          <cell r="T260">
            <v>23120709172</v>
          </cell>
          <cell r="U260">
            <v>22539092161</v>
          </cell>
          <cell r="X260">
            <v>9472773292</v>
          </cell>
          <cell r="AD260">
            <v>9472773292</v>
          </cell>
          <cell r="AF260" t="str">
            <v>2015-01-30</v>
          </cell>
          <cell r="AH260" t="str">
            <v>2015-02-25</v>
          </cell>
          <cell r="AJ260" t="str">
            <v>2015-02-27</v>
          </cell>
          <cell r="AK260">
            <v>789397774</v>
          </cell>
          <cell r="AL260" t="str">
            <v>2015-04-27</v>
          </cell>
          <cell r="AM260">
            <v>3157591096</v>
          </cell>
          <cell r="AN260" t="str">
            <v>2015-05-05---2015-05-08</v>
          </cell>
          <cell r="AO260">
            <v>789397774</v>
          </cell>
          <cell r="AP260" t="str">
            <v>2015-06-25</v>
          </cell>
          <cell r="AQ260">
            <v>789397774</v>
          </cell>
          <cell r="AR260" t="str">
            <v>2015-07-29</v>
          </cell>
          <cell r="AS260">
            <v>789397774</v>
          </cell>
          <cell r="AT260" t="str">
            <v>2015-08-27</v>
          </cell>
          <cell r="AU260">
            <v>1578795548</v>
          </cell>
          <cell r="AV260" t="str">
            <v>2015-09-28</v>
          </cell>
          <cell r="BK260">
            <v>7893977740</v>
          </cell>
          <cell r="BL260">
            <v>1578795552</v>
          </cell>
        </row>
        <row r="261">
          <cell r="A261" t="str">
            <v>BUENAVENTURA</v>
          </cell>
          <cell r="B261">
            <v>210976109</v>
          </cell>
          <cell r="C261" t="str">
            <v>VALLE DEL CAUCA</v>
          </cell>
          <cell r="D261" t="str">
            <v>BUENAVENTURA</v>
          </cell>
          <cell r="E261">
            <v>8903990453</v>
          </cell>
          <cell r="F261">
            <v>84208172468</v>
          </cell>
          <cell r="G261" t="str">
            <v>Bancolombia</v>
          </cell>
          <cell r="H261">
            <v>7</v>
          </cell>
          <cell r="I261">
            <v>4642977715</v>
          </cell>
          <cell r="J261">
            <v>1261973117</v>
          </cell>
          <cell r="K261">
            <v>2765740184</v>
          </cell>
          <cell r="L261">
            <v>3121035786</v>
          </cell>
          <cell r="M261">
            <v>3051057358</v>
          </cell>
          <cell r="N261">
            <v>3208822341</v>
          </cell>
          <cell r="O261">
            <v>3963306979</v>
          </cell>
          <cell r="P261">
            <v>4451220949</v>
          </cell>
          <cell r="Q261">
            <v>4425919448</v>
          </cell>
          <cell r="R261">
            <v>5451201203</v>
          </cell>
          <cell r="S261">
            <v>6170120736</v>
          </cell>
          <cell r="T261">
            <v>7595511191</v>
          </cell>
          <cell r="U261">
            <v>7408511151</v>
          </cell>
          <cell r="X261">
            <v>4404018190</v>
          </cell>
          <cell r="AD261">
            <v>4404018190</v>
          </cell>
          <cell r="AF261" t="str">
            <v>2015-01-30</v>
          </cell>
          <cell r="AH261" t="str">
            <v>2015-02-25</v>
          </cell>
          <cell r="AJ261" t="str">
            <v>2015-02-27</v>
          </cell>
          <cell r="AK261">
            <v>367001516</v>
          </cell>
          <cell r="AL261" t="str">
            <v>2015-04-27</v>
          </cell>
          <cell r="AM261">
            <v>1468006064</v>
          </cell>
          <cell r="AN261" t="str">
            <v>2015-05-05---2015-05-08</v>
          </cell>
          <cell r="AO261">
            <v>367001516</v>
          </cell>
          <cell r="AP261" t="str">
            <v>2015-06-25</v>
          </cell>
          <cell r="AQ261">
            <v>367001516</v>
          </cell>
          <cell r="AR261" t="str">
            <v>2015-07-29</v>
          </cell>
          <cell r="AS261">
            <v>367001516</v>
          </cell>
          <cell r="AT261" t="str">
            <v>2015-08-27</v>
          </cell>
          <cell r="AU261">
            <v>734003032</v>
          </cell>
          <cell r="AV261" t="str">
            <v>2015-09-28</v>
          </cell>
          <cell r="BK261">
            <v>3670015160</v>
          </cell>
          <cell r="BL261">
            <v>734003030</v>
          </cell>
        </row>
        <row r="262">
          <cell r="A262" t="str">
            <v>BUGA</v>
          </cell>
          <cell r="B262">
            <v>211176111</v>
          </cell>
          <cell r="C262" t="str">
            <v>VALLE DEL CAUCA</v>
          </cell>
          <cell r="D262" t="str">
            <v>BUGA</v>
          </cell>
          <cell r="E262">
            <v>8913800335</v>
          </cell>
          <cell r="F262">
            <v>188074546</v>
          </cell>
          <cell r="G262" t="str">
            <v>Bogotá</v>
          </cell>
          <cell r="H262">
            <v>1</v>
          </cell>
          <cell r="I262">
            <v>2116847888</v>
          </cell>
          <cell r="J262">
            <v>552711536</v>
          </cell>
          <cell r="K262">
            <v>747117945</v>
          </cell>
          <cell r="L262">
            <v>799743529</v>
          </cell>
          <cell r="M262">
            <v>926623235</v>
          </cell>
          <cell r="N262">
            <v>967392460</v>
          </cell>
          <cell r="O262">
            <v>1363897817</v>
          </cell>
          <cell r="P262">
            <v>1463948534</v>
          </cell>
          <cell r="Q262">
            <v>1472007752</v>
          </cell>
          <cell r="R262">
            <v>1534228317</v>
          </cell>
          <cell r="S262">
            <v>2183810574</v>
          </cell>
          <cell r="T262">
            <v>2343419594</v>
          </cell>
          <cell r="U262">
            <v>2296601574</v>
          </cell>
          <cell r="X262">
            <v>984092312</v>
          </cell>
          <cell r="AD262">
            <v>984092312</v>
          </cell>
          <cell r="AF262" t="str">
            <v>2015-01-30</v>
          </cell>
          <cell r="AH262" t="str">
            <v>2015-02-25</v>
          </cell>
          <cell r="AJ262" t="str">
            <v>2015-02-27</v>
          </cell>
          <cell r="AK262">
            <v>82007693</v>
          </cell>
          <cell r="AL262" t="str">
            <v>2015-04-27</v>
          </cell>
          <cell r="AM262">
            <v>328030772</v>
          </cell>
          <cell r="AN262" t="str">
            <v>2015-05-05---2015-05-08</v>
          </cell>
          <cell r="AO262">
            <v>82007693</v>
          </cell>
          <cell r="AP262" t="str">
            <v>2015-06-25</v>
          </cell>
          <cell r="AQ262">
            <v>82007693</v>
          </cell>
          <cell r="AR262" t="str">
            <v>2015-07-29</v>
          </cell>
          <cell r="AS262">
            <v>82007693</v>
          </cell>
          <cell r="AT262" t="str">
            <v>2015-08-27</v>
          </cell>
          <cell r="AU262">
            <v>164015386</v>
          </cell>
          <cell r="AV262" t="str">
            <v>2015-09-28</v>
          </cell>
          <cell r="BK262">
            <v>820076930</v>
          </cell>
          <cell r="BL262">
            <v>164015382</v>
          </cell>
        </row>
        <row r="263">
          <cell r="A263" t="str">
            <v>CARTAGO</v>
          </cell>
          <cell r="B263">
            <v>214776147</v>
          </cell>
          <cell r="C263" t="str">
            <v>VALLE DEL CAUCA</v>
          </cell>
          <cell r="D263" t="str">
            <v>CARTAGO</v>
          </cell>
          <cell r="E263">
            <v>8919004932</v>
          </cell>
          <cell r="F263">
            <v>206155855</v>
          </cell>
          <cell r="G263" t="str">
            <v>Bogotá</v>
          </cell>
          <cell r="H263">
            <v>1</v>
          </cell>
          <cell r="I263">
            <v>2284957964</v>
          </cell>
          <cell r="J263">
            <v>431453722</v>
          </cell>
          <cell r="K263">
            <v>911464274</v>
          </cell>
          <cell r="L263">
            <v>1003385906</v>
          </cell>
          <cell r="M263">
            <v>1065075026</v>
          </cell>
          <cell r="N263">
            <v>1132537793</v>
          </cell>
          <cell r="O263">
            <v>1531179303</v>
          </cell>
          <cell r="P263">
            <v>1666477324</v>
          </cell>
          <cell r="Q263">
            <v>1699251385</v>
          </cell>
          <cell r="R263">
            <v>1828968262</v>
          </cell>
          <cell r="S263">
            <v>2544472964</v>
          </cell>
          <cell r="T263">
            <v>2722848992</v>
          </cell>
          <cell r="U263">
            <v>2642932964</v>
          </cell>
          <cell r="X263">
            <v>1148579144</v>
          </cell>
          <cell r="AD263">
            <v>1148579144</v>
          </cell>
          <cell r="AF263" t="str">
            <v>2015-01-30</v>
          </cell>
          <cell r="AH263" t="str">
            <v>2015-02-25</v>
          </cell>
          <cell r="AJ263" t="str">
            <v>2015-02-27</v>
          </cell>
          <cell r="AK263">
            <v>95714929</v>
          </cell>
          <cell r="AL263" t="str">
            <v>2015-04-27</v>
          </cell>
          <cell r="AM263">
            <v>382859716</v>
          </cell>
          <cell r="AN263" t="str">
            <v>2015-05-05---2015-05-08</v>
          </cell>
          <cell r="AO263">
            <v>95714929</v>
          </cell>
          <cell r="AP263" t="str">
            <v>2015-06-25</v>
          </cell>
          <cell r="AQ263">
            <v>95714929</v>
          </cell>
          <cell r="AR263" t="str">
            <v>2015-07-29</v>
          </cell>
          <cell r="AS263">
            <v>95714929</v>
          </cell>
          <cell r="AT263" t="str">
            <v>2015-08-27</v>
          </cell>
          <cell r="AU263">
            <v>191429858</v>
          </cell>
          <cell r="AV263" t="str">
            <v>2015-09-28</v>
          </cell>
          <cell r="BK263">
            <v>957149290</v>
          </cell>
          <cell r="BL263">
            <v>191429854</v>
          </cell>
        </row>
        <row r="264">
          <cell r="A264" t="str">
            <v>YUMBO</v>
          </cell>
          <cell r="B264" t="str">
            <v>76892</v>
          </cell>
          <cell r="C264" t="str">
            <v>VALLE DEL CAUCA</v>
          </cell>
          <cell r="D264" t="str">
            <v>YUMBO</v>
          </cell>
          <cell r="E264">
            <v>8903990256</v>
          </cell>
          <cell r="F264">
            <v>648215556</v>
          </cell>
          <cell r="G264" t="str">
            <v>Bogotá</v>
          </cell>
          <cell r="H264">
            <v>1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X264">
            <v>1373004431</v>
          </cell>
          <cell r="AD264">
            <v>1373004431</v>
          </cell>
          <cell r="AF264" t="str">
            <v>2015-01-30</v>
          </cell>
          <cell r="AH264" t="str">
            <v>2015-02-25</v>
          </cell>
          <cell r="AJ264" t="str">
            <v>2015-02-27</v>
          </cell>
          <cell r="AK264">
            <v>114417036</v>
          </cell>
          <cell r="AL264" t="str">
            <v>2015-04-27</v>
          </cell>
          <cell r="AM264">
            <v>457668144</v>
          </cell>
          <cell r="AN264" t="str">
            <v>2015-05-05---2015-05-08</v>
          </cell>
          <cell r="AQ264">
            <v>228834072</v>
          </cell>
          <cell r="AR264" t="str">
            <v>2015-07-13</v>
          </cell>
          <cell r="AS264">
            <v>114417036</v>
          </cell>
          <cell r="AT264" t="str">
            <v>2015-08-27</v>
          </cell>
          <cell r="AU264">
            <v>228834072</v>
          </cell>
          <cell r="AV264" t="str">
            <v>2015-09-28</v>
          </cell>
          <cell r="BK264">
            <v>1144170360</v>
          </cell>
          <cell r="BL264">
            <v>228834071</v>
          </cell>
        </row>
        <row r="265">
          <cell r="A265" t="str">
            <v>JAMUNDI</v>
          </cell>
          <cell r="B265">
            <v>76364</v>
          </cell>
          <cell r="C265" t="str">
            <v>VALLE DEL CAUCA</v>
          </cell>
          <cell r="D265" t="str">
            <v>JAMUNDI</v>
          </cell>
          <cell r="E265">
            <v>8903990460</v>
          </cell>
          <cell r="F265" t="str">
            <v>165003047</v>
          </cell>
          <cell r="G265" t="str">
            <v>AV Villas</v>
          </cell>
          <cell r="H265">
            <v>52</v>
          </cell>
          <cell r="Q265">
            <v>1326461396</v>
          </cell>
          <cell r="R265">
            <v>1487305459</v>
          </cell>
          <cell r="S265">
            <v>2240514928</v>
          </cell>
          <cell r="T265">
            <v>2493014528</v>
          </cell>
          <cell r="U265">
            <v>2376850928</v>
          </cell>
          <cell r="X265">
            <v>990385021</v>
          </cell>
          <cell r="AD265">
            <v>990385021</v>
          </cell>
          <cell r="AF265" t="str">
            <v>2015-01-30</v>
          </cell>
          <cell r="AH265" t="str">
            <v>2015-02-25</v>
          </cell>
          <cell r="AJ265" t="str">
            <v>2015-02-27</v>
          </cell>
          <cell r="AK265">
            <v>82532085</v>
          </cell>
          <cell r="AL265" t="str">
            <v>2015-04-27</v>
          </cell>
          <cell r="AM265">
            <v>330128340</v>
          </cell>
          <cell r="AN265" t="str">
            <v>2015-05-05---2015-05-08</v>
          </cell>
          <cell r="AQ265">
            <v>165064170</v>
          </cell>
          <cell r="AR265" t="str">
            <v>2015-07-13</v>
          </cell>
          <cell r="AS265">
            <v>82532085</v>
          </cell>
          <cell r="AT265" t="str">
            <v>2015-08-27</v>
          </cell>
          <cell r="AU265">
            <v>165064170</v>
          </cell>
          <cell r="AV265" t="str">
            <v>2015-09-28</v>
          </cell>
          <cell r="BK265">
            <v>825320850</v>
          </cell>
          <cell r="BL265">
            <v>165064171</v>
          </cell>
        </row>
        <row r="266">
          <cell r="A266" t="str">
            <v>PALMIRA</v>
          </cell>
          <cell r="B266">
            <v>212076520</v>
          </cell>
          <cell r="C266" t="str">
            <v>VALLE DEL CAUCA</v>
          </cell>
          <cell r="D266" t="str">
            <v>PALMIRA</v>
          </cell>
          <cell r="E266">
            <v>8913800073</v>
          </cell>
          <cell r="F266">
            <v>590061909</v>
          </cell>
          <cell r="G266" t="str">
            <v>Popular</v>
          </cell>
          <cell r="H266">
            <v>2</v>
          </cell>
          <cell r="I266">
            <v>4396522949</v>
          </cell>
          <cell r="J266">
            <v>1042107401</v>
          </cell>
          <cell r="K266">
            <v>1842429135</v>
          </cell>
          <cell r="L266">
            <v>2023296153</v>
          </cell>
          <cell r="M266">
            <v>2224605931</v>
          </cell>
          <cell r="N266">
            <v>2351738582</v>
          </cell>
          <cell r="O266">
            <v>3173588393</v>
          </cell>
          <cell r="P266">
            <v>3540066530</v>
          </cell>
          <cell r="Q266">
            <v>3645445483</v>
          </cell>
          <cell r="R266">
            <v>3794542575</v>
          </cell>
          <cell r="S266">
            <v>5486336191</v>
          </cell>
          <cell r="T266">
            <v>6126974814</v>
          </cell>
          <cell r="U266">
            <v>5785608191</v>
          </cell>
          <cell r="X266">
            <v>2388503084</v>
          </cell>
          <cell r="AD266">
            <v>2388503084</v>
          </cell>
          <cell r="AF266" t="str">
            <v>2015-01-30</v>
          </cell>
          <cell r="AH266" t="str">
            <v>2015-02-25</v>
          </cell>
          <cell r="AJ266" t="str">
            <v>2015-02-27</v>
          </cell>
          <cell r="AK266">
            <v>199041924</v>
          </cell>
          <cell r="AL266" t="str">
            <v>2015-04-27</v>
          </cell>
          <cell r="AM266">
            <v>796167696</v>
          </cell>
          <cell r="AN266" t="str">
            <v>2015-05-05---2015-05-08</v>
          </cell>
          <cell r="AQ266">
            <v>398083848</v>
          </cell>
          <cell r="AR266" t="str">
            <v>2015-07-13</v>
          </cell>
          <cell r="AS266">
            <v>199041924</v>
          </cell>
          <cell r="AT266" t="str">
            <v>2015-08-27</v>
          </cell>
          <cell r="AU266">
            <v>398083848</v>
          </cell>
          <cell r="AV266" t="str">
            <v>2015-09-28</v>
          </cell>
          <cell r="BK266">
            <v>1990419240</v>
          </cell>
          <cell r="BL266">
            <v>398083844</v>
          </cell>
        </row>
        <row r="267">
          <cell r="A267" t="str">
            <v>TULUA</v>
          </cell>
          <cell r="B267">
            <v>213476834</v>
          </cell>
          <cell r="C267" t="str">
            <v>VALLE DEL CAUCA</v>
          </cell>
          <cell r="D267" t="str">
            <v>TULUA</v>
          </cell>
          <cell r="E267">
            <v>8919002721</v>
          </cell>
          <cell r="F267">
            <v>87408255298</v>
          </cell>
          <cell r="G267" t="str">
            <v>Bancolombia</v>
          </cell>
          <cell r="H267">
            <v>7</v>
          </cell>
          <cell r="I267">
            <v>2509026762</v>
          </cell>
          <cell r="J267">
            <v>864874471</v>
          </cell>
          <cell r="K267">
            <v>1280963207</v>
          </cell>
          <cell r="L267">
            <v>1380781417</v>
          </cell>
          <cell r="M267">
            <v>1564892725</v>
          </cell>
          <cell r="N267">
            <v>1621394531</v>
          </cell>
          <cell r="O267">
            <v>2287178251</v>
          </cell>
          <cell r="P267">
            <v>2517158347</v>
          </cell>
          <cell r="Q267">
            <v>2589386492</v>
          </cell>
          <cell r="R267">
            <v>2682409316</v>
          </cell>
          <cell r="S267">
            <v>4059642509</v>
          </cell>
          <cell r="T267">
            <v>4437199145</v>
          </cell>
          <cell r="U267">
            <v>4090385365</v>
          </cell>
          <cell r="X267">
            <v>1651315240</v>
          </cell>
          <cell r="AD267">
            <v>1651315240</v>
          </cell>
          <cell r="AF267" t="str">
            <v>2015-01-30</v>
          </cell>
          <cell r="AH267" t="str">
            <v>2015-02-25</v>
          </cell>
          <cell r="AJ267" t="str">
            <v>2015-02-27</v>
          </cell>
          <cell r="AK267">
            <v>137609603</v>
          </cell>
          <cell r="AL267" t="str">
            <v>2015-04-27</v>
          </cell>
          <cell r="AM267">
            <v>550438412</v>
          </cell>
          <cell r="AN267" t="str">
            <v>2015-05-05---2015-05-08</v>
          </cell>
          <cell r="AQ267">
            <v>275219206</v>
          </cell>
          <cell r="AR267" t="str">
            <v>2015-07-13</v>
          </cell>
          <cell r="AS267">
            <v>137609603</v>
          </cell>
          <cell r="AT267" t="str">
            <v>2015-08-27</v>
          </cell>
          <cell r="AU267">
            <v>275219206</v>
          </cell>
          <cell r="AV267" t="str">
            <v>2015-09-28</v>
          </cell>
          <cell r="BK267">
            <v>1376096030</v>
          </cell>
          <cell r="BL267">
            <v>275219210</v>
          </cell>
        </row>
        <row r="268">
          <cell r="A268" t="str">
            <v>YOPAL</v>
          </cell>
          <cell r="B268">
            <v>85001</v>
          </cell>
          <cell r="C268" t="str">
            <v>CASANARE</v>
          </cell>
          <cell r="D268" t="str">
            <v>YOPAL</v>
          </cell>
          <cell r="E268">
            <v>8918550177</v>
          </cell>
          <cell r="F268">
            <v>36308341211</v>
          </cell>
          <cell r="G268" t="str">
            <v>Bancolombia</v>
          </cell>
          <cell r="H268">
            <v>7</v>
          </cell>
          <cell r="Q268">
            <v>2595945303</v>
          </cell>
          <cell r="R268">
            <v>2779936423</v>
          </cell>
          <cell r="S268">
            <v>3766769413</v>
          </cell>
          <cell r="T268">
            <v>4613812963</v>
          </cell>
          <cell r="U268">
            <v>4286859443</v>
          </cell>
          <cell r="X268">
            <v>1924433133</v>
          </cell>
          <cell r="AD268">
            <v>1924433133</v>
          </cell>
          <cell r="AF268" t="str">
            <v>2015-01-30</v>
          </cell>
          <cell r="AH268" t="str">
            <v>2015-02-25</v>
          </cell>
          <cell r="AJ268" t="str">
            <v>2015-02-27</v>
          </cell>
          <cell r="AK268">
            <v>160369428</v>
          </cell>
          <cell r="AL268" t="str">
            <v>2015-04-27</v>
          </cell>
          <cell r="AM268">
            <v>641477712</v>
          </cell>
          <cell r="AN268" t="str">
            <v>2015-05-05---2015-05-08</v>
          </cell>
          <cell r="AQ268">
            <v>320738856</v>
          </cell>
          <cell r="AR268" t="str">
            <v>2015-07-13</v>
          </cell>
          <cell r="AS268">
            <v>160369428</v>
          </cell>
          <cell r="AT268" t="str">
            <v>2015-08-27</v>
          </cell>
          <cell r="AU268">
            <v>320738856</v>
          </cell>
          <cell r="AV268" t="str">
            <v>2015-09-28</v>
          </cell>
          <cell r="BK268">
            <v>1603694280</v>
          </cell>
          <cell r="BL268">
            <v>320738853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0"/>
  <sheetViews>
    <sheetView zoomScale="80" zoomScaleNormal="80" zoomScalePageLayoutView="0" workbookViewId="0" topLeftCell="A4">
      <pane xSplit="2" ySplit="7" topLeftCell="C38" activePane="bottomRight" state="frozen"/>
      <selection pane="topLeft" activeCell="E90" sqref="E90"/>
      <selection pane="topRight" activeCell="E90" sqref="E90"/>
      <selection pane="bottomLeft" activeCell="E90" sqref="E90"/>
      <selection pane="bottomRight" activeCell="B49" sqref="B49"/>
    </sheetView>
  </sheetViews>
  <sheetFormatPr defaultColWidth="8.57421875" defaultRowHeight="12.75"/>
  <cols>
    <col min="1" max="1" width="11.57421875" style="8" customWidth="1"/>
    <col min="2" max="2" width="29.57421875" style="8" customWidth="1"/>
    <col min="3" max="6" width="26.57421875" style="38" customWidth="1"/>
    <col min="7" max="7" width="26.421875" style="26" hidden="1" customWidth="1"/>
    <col min="8" max="8" width="23.00390625" style="26" hidden="1" customWidth="1"/>
    <col min="9" max="9" width="26.57421875" style="26" customWidth="1"/>
    <col min="10" max="10" width="30.57421875" style="8" customWidth="1"/>
    <col min="11" max="11" width="18.140625" style="8" customWidth="1"/>
    <col min="12" max="16384" width="8.57421875" style="8" customWidth="1"/>
  </cols>
  <sheetData>
    <row r="1" spans="1:9" ht="19.5">
      <c r="A1" s="64" t="s">
        <v>61</v>
      </c>
      <c r="B1" s="64"/>
      <c r="C1" s="99"/>
      <c r="D1" s="99"/>
      <c r="E1" s="99"/>
      <c r="F1" s="99"/>
      <c r="G1" s="65"/>
      <c r="H1" s="65"/>
      <c r="I1" s="65"/>
    </row>
    <row r="2" spans="1:9" ht="19.5">
      <c r="A2" s="64" t="s">
        <v>74</v>
      </c>
      <c r="B2" s="64"/>
      <c r="C2" s="99"/>
      <c r="D2" s="99"/>
      <c r="E2" s="99"/>
      <c r="F2" s="99"/>
      <c r="G2" s="65"/>
      <c r="H2" s="65"/>
      <c r="I2" s="65"/>
    </row>
    <row r="3" spans="1:9" ht="19.5">
      <c r="A3" s="66"/>
      <c r="B3" s="64"/>
      <c r="C3" s="99"/>
      <c r="D3" s="99"/>
      <c r="E3" s="99"/>
      <c r="F3" s="99"/>
      <c r="G3" s="65"/>
      <c r="H3" s="65"/>
      <c r="I3" s="65"/>
    </row>
    <row r="4" spans="1:9" ht="19.5">
      <c r="A4" s="130" t="s">
        <v>62</v>
      </c>
      <c r="B4" s="130"/>
      <c r="C4" s="130"/>
      <c r="D4" s="130"/>
      <c r="E4" s="130"/>
      <c r="F4" s="130"/>
      <c r="G4" s="130"/>
      <c r="H4" s="130"/>
      <c r="I4" s="130"/>
    </row>
    <row r="5" spans="1:9" ht="19.5">
      <c r="A5" s="130" t="s">
        <v>133</v>
      </c>
      <c r="B5" s="130"/>
      <c r="C5" s="130"/>
      <c r="D5" s="130"/>
      <c r="E5" s="130"/>
      <c r="F5" s="130"/>
      <c r="G5" s="130"/>
      <c r="H5" s="130"/>
      <c r="I5" s="130"/>
    </row>
    <row r="6" spans="2:9" ht="15" customHeight="1" thickBot="1">
      <c r="B6" s="11"/>
      <c r="C6" s="100"/>
      <c r="D6" s="100"/>
      <c r="E6" s="100"/>
      <c r="F6" s="100"/>
      <c r="G6" s="25"/>
      <c r="H6" s="25"/>
      <c r="I6" s="25"/>
    </row>
    <row r="7" spans="1:10" ht="15.75" customHeight="1">
      <c r="A7" s="131" t="s">
        <v>0</v>
      </c>
      <c r="B7" s="134" t="s">
        <v>1</v>
      </c>
      <c r="C7" s="140" t="s">
        <v>59</v>
      </c>
      <c r="D7" s="140"/>
      <c r="E7" s="140"/>
      <c r="F7" s="140"/>
      <c r="G7" s="143" t="s">
        <v>107</v>
      </c>
      <c r="H7" s="143" t="s">
        <v>108</v>
      </c>
      <c r="I7" s="137" t="s">
        <v>2</v>
      </c>
      <c r="J7" s="146" t="s">
        <v>110</v>
      </c>
    </row>
    <row r="8" spans="1:10" s="37" customFormat="1" ht="41.25" customHeight="1">
      <c r="A8" s="132"/>
      <c r="B8" s="135"/>
      <c r="C8" s="101" t="s">
        <v>63</v>
      </c>
      <c r="D8" s="149" t="s">
        <v>89</v>
      </c>
      <c r="E8" s="149"/>
      <c r="F8" s="141" t="s">
        <v>76</v>
      </c>
      <c r="G8" s="144"/>
      <c r="H8" s="144"/>
      <c r="I8" s="138"/>
      <c r="J8" s="147"/>
    </row>
    <row r="9" spans="1:10" ht="41.25" customHeight="1" thickBot="1">
      <c r="A9" s="133"/>
      <c r="B9" s="136"/>
      <c r="C9" s="102" t="s">
        <v>60</v>
      </c>
      <c r="D9" s="103" t="s">
        <v>136</v>
      </c>
      <c r="E9" s="103" t="s">
        <v>137</v>
      </c>
      <c r="F9" s="142"/>
      <c r="G9" s="145"/>
      <c r="H9" s="145"/>
      <c r="I9" s="139"/>
      <c r="J9" s="148"/>
    </row>
    <row r="10" spans="1:9" ht="27.75" customHeight="1">
      <c r="A10" s="43"/>
      <c r="B10" s="44"/>
      <c r="C10" s="104" t="s">
        <v>65</v>
      </c>
      <c r="D10" s="104" t="s">
        <v>66</v>
      </c>
      <c r="E10" s="104" t="s">
        <v>67</v>
      </c>
      <c r="F10" s="104" t="s">
        <v>83</v>
      </c>
      <c r="G10" s="45"/>
      <c r="H10" s="45"/>
      <c r="I10" s="46" t="s">
        <v>68</v>
      </c>
    </row>
    <row r="11" spans="1:10" s="9" customFormat="1" ht="15">
      <c r="A11" s="51">
        <v>91</v>
      </c>
      <c r="B11" s="55" t="s">
        <v>20</v>
      </c>
      <c r="C11" s="97">
        <v>2741023929</v>
      </c>
      <c r="D11" s="97">
        <v>308779833</v>
      </c>
      <c r="E11" s="97">
        <v>136230611</v>
      </c>
      <c r="F11" s="106">
        <f aca="true" t="shared" si="0" ref="F11:F42">+E11+D11+C11</f>
        <v>3186034373</v>
      </c>
      <c r="G11" s="105"/>
      <c r="H11" s="54"/>
      <c r="I11" s="89">
        <v>0</v>
      </c>
      <c r="J11" s="80">
        <f aca="true" t="shared" si="1" ref="J11:J42">+F11+H11+I11+G11</f>
        <v>3186034373</v>
      </c>
    </row>
    <row r="12" spans="1:10" s="9" customFormat="1" ht="15">
      <c r="A12" s="56">
        <v>5</v>
      </c>
      <c r="B12" s="55" t="s">
        <v>4</v>
      </c>
      <c r="C12" s="97">
        <v>62462391952</v>
      </c>
      <c r="D12" s="97">
        <v>6861770854</v>
      </c>
      <c r="E12" s="97">
        <v>3869243854</v>
      </c>
      <c r="F12" s="106">
        <f t="shared" si="0"/>
        <v>73193406660</v>
      </c>
      <c r="G12" s="105"/>
      <c r="H12" s="54"/>
      <c r="I12" s="89">
        <v>2646400006</v>
      </c>
      <c r="J12" s="80">
        <f t="shared" si="1"/>
        <v>75839806666</v>
      </c>
    </row>
    <row r="13" spans="1:10" s="9" customFormat="1" ht="15">
      <c r="A13" s="56">
        <v>81</v>
      </c>
      <c r="B13" s="55" t="s">
        <v>17</v>
      </c>
      <c r="C13" s="97">
        <v>8371198750</v>
      </c>
      <c r="D13" s="97">
        <v>1046171393</v>
      </c>
      <c r="E13" s="97">
        <v>580364894</v>
      </c>
      <c r="F13" s="106">
        <f t="shared" si="0"/>
        <v>9997735037</v>
      </c>
      <c r="G13" s="105"/>
      <c r="H13" s="54"/>
      <c r="I13" s="89">
        <v>35362811</v>
      </c>
      <c r="J13" s="80">
        <f t="shared" si="1"/>
        <v>10033097848</v>
      </c>
    </row>
    <row r="14" spans="1:10" s="9" customFormat="1" ht="15">
      <c r="A14" s="56">
        <v>8</v>
      </c>
      <c r="B14" s="55" t="s">
        <v>94</v>
      </c>
      <c r="C14" s="97">
        <v>13438178868</v>
      </c>
      <c r="D14" s="97">
        <v>1958023812</v>
      </c>
      <c r="E14" s="97">
        <v>965131746</v>
      </c>
      <c r="F14" s="106">
        <f t="shared" si="0"/>
        <v>16361334426</v>
      </c>
      <c r="G14" s="105"/>
      <c r="H14" s="54"/>
      <c r="I14" s="89">
        <v>1047353627</v>
      </c>
      <c r="J14" s="80">
        <f t="shared" si="1"/>
        <v>17408688053</v>
      </c>
    </row>
    <row r="15" spans="1:10" s="9" customFormat="1" ht="15">
      <c r="A15" s="56">
        <v>13</v>
      </c>
      <c r="B15" s="55" t="s">
        <v>92</v>
      </c>
      <c r="C15" s="97">
        <v>31311715224</v>
      </c>
      <c r="D15" s="97">
        <v>4253831207</v>
      </c>
      <c r="E15" s="97">
        <v>2042360585</v>
      </c>
      <c r="F15" s="106">
        <f t="shared" si="0"/>
        <v>37607907016</v>
      </c>
      <c r="G15" s="105"/>
      <c r="H15" s="54"/>
      <c r="I15" s="89">
        <v>927947952</v>
      </c>
      <c r="J15" s="80">
        <f t="shared" si="1"/>
        <v>38535854968</v>
      </c>
    </row>
    <row r="16" spans="1:10" s="9" customFormat="1" ht="15">
      <c r="A16" s="56">
        <v>15</v>
      </c>
      <c r="B16" s="55" t="s">
        <v>96</v>
      </c>
      <c r="C16" s="97">
        <v>26110647530</v>
      </c>
      <c r="D16" s="97">
        <v>5184174116</v>
      </c>
      <c r="E16" s="97">
        <v>1797370136</v>
      </c>
      <c r="F16" s="106">
        <f t="shared" si="0"/>
        <v>33092191782</v>
      </c>
      <c r="G16" s="105"/>
      <c r="H16" s="54"/>
      <c r="I16" s="89">
        <v>1698591127</v>
      </c>
      <c r="J16" s="80">
        <f t="shared" si="1"/>
        <v>34790782909</v>
      </c>
    </row>
    <row r="17" spans="1:10" s="9" customFormat="1" ht="15">
      <c r="A17" s="56">
        <v>17</v>
      </c>
      <c r="B17" s="55" t="s">
        <v>5</v>
      </c>
      <c r="C17" s="97">
        <v>16103729129</v>
      </c>
      <c r="D17" s="97">
        <v>1486838186</v>
      </c>
      <c r="E17" s="97">
        <v>1032464059</v>
      </c>
      <c r="F17" s="106">
        <f t="shared" si="0"/>
        <v>18623031374</v>
      </c>
      <c r="G17" s="105"/>
      <c r="H17" s="54"/>
      <c r="I17" s="89">
        <v>174254927</v>
      </c>
      <c r="J17" s="80">
        <f t="shared" si="1"/>
        <v>18797286301</v>
      </c>
    </row>
    <row r="18" spans="1:10" s="9" customFormat="1" ht="15">
      <c r="A18" s="56">
        <v>18</v>
      </c>
      <c r="B18" s="55" t="s">
        <v>98</v>
      </c>
      <c r="C18" s="97">
        <v>9444103610</v>
      </c>
      <c r="D18" s="97">
        <v>1128418952</v>
      </c>
      <c r="E18" s="97">
        <v>598377476</v>
      </c>
      <c r="F18" s="106">
        <f t="shared" si="0"/>
        <v>11170900038</v>
      </c>
      <c r="G18" s="105"/>
      <c r="H18" s="54"/>
      <c r="I18" s="89">
        <v>0</v>
      </c>
      <c r="J18" s="80">
        <f t="shared" si="1"/>
        <v>11170900038</v>
      </c>
    </row>
    <row r="19" spans="1:10" s="9" customFormat="1" ht="15">
      <c r="A19" s="56">
        <v>85</v>
      </c>
      <c r="B19" s="55" t="s">
        <v>18</v>
      </c>
      <c r="C19" s="97">
        <v>9399083107</v>
      </c>
      <c r="D19" s="97">
        <v>1304303225</v>
      </c>
      <c r="E19" s="97">
        <v>503317923</v>
      </c>
      <c r="F19" s="106">
        <f t="shared" si="0"/>
        <v>11206704255</v>
      </c>
      <c r="G19" s="105"/>
      <c r="H19" s="54"/>
      <c r="I19" s="89">
        <v>60389773</v>
      </c>
      <c r="J19" s="80">
        <f t="shared" si="1"/>
        <v>11267094028</v>
      </c>
    </row>
    <row r="20" spans="1:11" s="9" customFormat="1" ht="15">
      <c r="A20" s="56">
        <v>19</v>
      </c>
      <c r="B20" s="55" t="s">
        <v>6</v>
      </c>
      <c r="C20" s="97">
        <v>40728079423</v>
      </c>
      <c r="D20" s="97">
        <v>3831690734</v>
      </c>
      <c r="E20" s="97">
        <v>2179462071</v>
      </c>
      <c r="F20" s="106">
        <f t="shared" si="0"/>
        <v>46739232228</v>
      </c>
      <c r="G20" s="105"/>
      <c r="H20" s="54"/>
      <c r="I20" s="89">
        <v>782527938</v>
      </c>
      <c r="J20" s="80">
        <f t="shared" si="1"/>
        <v>47521760166</v>
      </c>
      <c r="K20" s="126"/>
    </row>
    <row r="21" spans="1:10" s="9" customFormat="1" ht="15">
      <c r="A21" s="56">
        <v>20</v>
      </c>
      <c r="B21" s="55" t="s">
        <v>7</v>
      </c>
      <c r="C21" s="97">
        <v>20095455124</v>
      </c>
      <c r="D21" s="97">
        <v>2262742477</v>
      </c>
      <c r="E21" s="97">
        <v>1312004352</v>
      </c>
      <c r="F21" s="106">
        <f t="shared" si="0"/>
        <v>23670201953</v>
      </c>
      <c r="G21" s="105"/>
      <c r="H21" s="54"/>
      <c r="I21" s="89">
        <v>214549302</v>
      </c>
      <c r="J21" s="80">
        <f t="shared" si="1"/>
        <v>23884751255</v>
      </c>
    </row>
    <row r="22" spans="1:10" s="9" customFormat="1" ht="15">
      <c r="A22" s="56">
        <v>27</v>
      </c>
      <c r="B22" s="55" t="s">
        <v>99</v>
      </c>
      <c r="C22" s="175">
        <v>19638015919</v>
      </c>
      <c r="D22" s="97">
        <v>1198618964</v>
      </c>
      <c r="E22" s="97">
        <v>827828071</v>
      </c>
      <c r="F22" s="106">
        <f t="shared" si="0"/>
        <v>21664462954</v>
      </c>
      <c r="G22" s="105"/>
      <c r="H22" s="54"/>
      <c r="I22" s="89">
        <v>530000000</v>
      </c>
      <c r="J22" s="80">
        <f t="shared" si="1"/>
        <v>22194462954</v>
      </c>
    </row>
    <row r="23" spans="1:10" s="9" customFormat="1" ht="15">
      <c r="A23" s="56">
        <v>23</v>
      </c>
      <c r="B23" s="57" t="s">
        <v>95</v>
      </c>
      <c r="C23" s="97">
        <v>36853767490</v>
      </c>
      <c r="D23" s="97">
        <v>2673240162</v>
      </c>
      <c r="E23" s="97">
        <v>2202579486</v>
      </c>
      <c r="F23" s="106">
        <f t="shared" si="0"/>
        <v>41729587138</v>
      </c>
      <c r="G23" s="105"/>
      <c r="H23" s="54"/>
      <c r="I23" s="89">
        <v>479403610</v>
      </c>
      <c r="J23" s="80">
        <f t="shared" si="1"/>
        <v>42208990748</v>
      </c>
    </row>
    <row r="24" spans="1:10" s="9" customFormat="1" ht="15">
      <c r="A24" s="56">
        <v>25</v>
      </c>
      <c r="B24" s="55" t="s">
        <v>8</v>
      </c>
      <c r="C24" s="97">
        <v>31479275377</v>
      </c>
      <c r="D24" s="97">
        <v>6340598288</v>
      </c>
      <c r="E24" s="97">
        <v>2386938107</v>
      </c>
      <c r="F24" s="106">
        <f t="shared" si="0"/>
        <v>40206811772</v>
      </c>
      <c r="G24" s="105"/>
      <c r="H24" s="54"/>
      <c r="I24" s="89">
        <v>3145651929</v>
      </c>
      <c r="J24" s="80">
        <f t="shared" si="1"/>
        <v>43352463701</v>
      </c>
    </row>
    <row r="25" spans="1:10" s="9" customFormat="1" ht="15">
      <c r="A25" s="56">
        <v>94</v>
      </c>
      <c r="B25" s="55" t="s">
        <v>102</v>
      </c>
      <c r="C25" s="97">
        <v>2657637536</v>
      </c>
      <c r="D25" s="97">
        <v>137958757</v>
      </c>
      <c r="E25" s="97">
        <v>71012134</v>
      </c>
      <c r="F25" s="106">
        <f t="shared" si="0"/>
        <v>2866608427</v>
      </c>
      <c r="G25" s="105"/>
      <c r="H25" s="54"/>
      <c r="I25" s="89">
        <v>0</v>
      </c>
      <c r="J25" s="80">
        <f t="shared" si="1"/>
        <v>2866608427</v>
      </c>
    </row>
    <row r="26" spans="1:10" s="9" customFormat="1" ht="15">
      <c r="A26" s="56">
        <v>95</v>
      </c>
      <c r="B26" s="55" t="s">
        <v>21</v>
      </c>
      <c r="C26" s="97">
        <v>3304472456</v>
      </c>
      <c r="D26" s="97">
        <v>377373931</v>
      </c>
      <c r="E26" s="97">
        <v>168700195</v>
      </c>
      <c r="F26" s="106">
        <f t="shared" si="0"/>
        <v>3850546582</v>
      </c>
      <c r="G26" s="105"/>
      <c r="H26" s="54"/>
      <c r="I26" s="89">
        <v>0</v>
      </c>
      <c r="J26" s="80">
        <f t="shared" si="1"/>
        <v>3850546582</v>
      </c>
    </row>
    <row r="27" spans="1:10" s="9" customFormat="1" ht="15">
      <c r="A27" s="56">
        <v>41</v>
      </c>
      <c r="B27" s="55" t="s">
        <v>9</v>
      </c>
      <c r="C27" s="97">
        <v>21526732012</v>
      </c>
      <c r="D27" s="97">
        <v>2608215110</v>
      </c>
      <c r="E27" s="97">
        <v>1291242336</v>
      </c>
      <c r="F27" s="106">
        <f t="shared" si="0"/>
        <v>25426189458</v>
      </c>
      <c r="G27" s="105"/>
      <c r="H27" s="54"/>
      <c r="I27" s="89">
        <v>517026038</v>
      </c>
      <c r="J27" s="80">
        <f t="shared" si="1"/>
        <v>25943215496</v>
      </c>
    </row>
    <row r="28" spans="1:11" s="9" customFormat="1" ht="15">
      <c r="A28" s="56">
        <v>44</v>
      </c>
      <c r="B28" s="58" t="s">
        <v>90</v>
      </c>
      <c r="C28" s="175">
        <v>14114272866</v>
      </c>
      <c r="D28" s="97">
        <v>1150860112</v>
      </c>
      <c r="E28" s="97">
        <v>506565176</v>
      </c>
      <c r="F28" s="106">
        <f t="shared" si="0"/>
        <v>15771698154</v>
      </c>
      <c r="G28" s="105"/>
      <c r="H28" s="54"/>
      <c r="I28" s="89">
        <v>165955323</v>
      </c>
      <c r="J28" s="80">
        <f t="shared" si="1"/>
        <v>15937653477</v>
      </c>
      <c r="K28" s="127"/>
    </row>
    <row r="29" spans="1:10" s="9" customFormat="1" ht="15">
      <c r="A29" s="56">
        <v>47</v>
      </c>
      <c r="B29" s="55" t="s">
        <v>10</v>
      </c>
      <c r="C29" s="97">
        <v>26472624255</v>
      </c>
      <c r="D29" s="97">
        <v>2899296416</v>
      </c>
      <c r="E29" s="97">
        <v>1643232568</v>
      </c>
      <c r="F29" s="106">
        <f t="shared" si="0"/>
        <v>31015153239</v>
      </c>
      <c r="G29" s="105"/>
      <c r="H29" s="54"/>
      <c r="I29" s="89">
        <v>610779806</v>
      </c>
      <c r="J29" s="80">
        <f t="shared" si="1"/>
        <v>31625933045</v>
      </c>
    </row>
    <row r="30" spans="1:10" s="9" customFormat="1" ht="15">
      <c r="A30" s="56">
        <v>50</v>
      </c>
      <c r="B30" s="55" t="s">
        <v>11</v>
      </c>
      <c r="C30" s="97">
        <v>12104114634</v>
      </c>
      <c r="D30" s="97">
        <v>1350002582</v>
      </c>
      <c r="E30" s="97">
        <v>790647463</v>
      </c>
      <c r="F30" s="106">
        <f t="shared" si="0"/>
        <v>14244764679</v>
      </c>
      <c r="G30" s="105"/>
      <c r="H30" s="54"/>
      <c r="I30" s="89">
        <v>247001713</v>
      </c>
      <c r="J30" s="80">
        <f t="shared" si="1"/>
        <v>14491766392</v>
      </c>
    </row>
    <row r="31" spans="1:10" s="9" customFormat="1" ht="15">
      <c r="A31" s="56">
        <v>52</v>
      </c>
      <c r="B31" s="58" t="s">
        <v>12</v>
      </c>
      <c r="C31" s="97">
        <v>30243822350</v>
      </c>
      <c r="D31" s="97">
        <v>3145790248</v>
      </c>
      <c r="E31" s="97">
        <v>1861055753</v>
      </c>
      <c r="F31" s="106">
        <f t="shared" si="0"/>
        <v>35250668351</v>
      </c>
      <c r="G31" s="105"/>
      <c r="H31" s="54"/>
      <c r="I31" s="89">
        <v>946153622</v>
      </c>
      <c r="J31" s="80">
        <f t="shared" si="1"/>
        <v>36196821973</v>
      </c>
    </row>
    <row r="32" spans="1:10" s="9" customFormat="1" ht="15">
      <c r="A32" s="56">
        <v>54</v>
      </c>
      <c r="B32" s="58" t="s">
        <v>132</v>
      </c>
      <c r="C32" s="97">
        <v>29804289675</v>
      </c>
      <c r="D32" s="97">
        <v>2412795242</v>
      </c>
      <c r="E32" s="97">
        <v>1319293161</v>
      </c>
      <c r="F32" s="106">
        <f t="shared" si="0"/>
        <v>33536378078</v>
      </c>
      <c r="G32" s="105"/>
      <c r="H32" s="54"/>
      <c r="I32" s="89">
        <v>1050124292</v>
      </c>
      <c r="J32" s="80">
        <f t="shared" si="1"/>
        <v>34586502370</v>
      </c>
    </row>
    <row r="33" spans="1:10" s="9" customFormat="1" ht="15">
      <c r="A33" s="56">
        <v>86</v>
      </c>
      <c r="B33" s="55" t="s">
        <v>19</v>
      </c>
      <c r="C33" s="97">
        <v>12741992154</v>
      </c>
      <c r="D33" s="97">
        <v>1408480766</v>
      </c>
      <c r="E33" s="97">
        <v>797051106</v>
      </c>
      <c r="F33" s="106">
        <f t="shared" si="0"/>
        <v>14947524026</v>
      </c>
      <c r="G33" s="105"/>
      <c r="H33" s="54"/>
      <c r="I33" s="89">
        <v>84989719</v>
      </c>
      <c r="J33" s="80">
        <f t="shared" si="1"/>
        <v>15032513745</v>
      </c>
    </row>
    <row r="34" spans="1:10" s="9" customFormat="1" ht="15">
      <c r="A34" s="56">
        <v>63</v>
      </c>
      <c r="B34" s="55" t="s">
        <v>100</v>
      </c>
      <c r="C34" s="97">
        <v>7240918402</v>
      </c>
      <c r="D34" s="97">
        <v>569828481</v>
      </c>
      <c r="E34" s="97">
        <v>476761147</v>
      </c>
      <c r="F34" s="106">
        <f t="shared" si="0"/>
        <v>8287508030</v>
      </c>
      <c r="G34" s="105"/>
      <c r="H34" s="54"/>
      <c r="I34" s="89">
        <v>83269297</v>
      </c>
      <c r="J34" s="80">
        <f t="shared" si="1"/>
        <v>8370777327</v>
      </c>
    </row>
    <row r="35" spans="1:10" s="9" customFormat="1" ht="15">
      <c r="A35" s="56">
        <v>66</v>
      </c>
      <c r="B35" s="55" t="s">
        <v>13</v>
      </c>
      <c r="C35" s="97">
        <v>7428625542</v>
      </c>
      <c r="D35" s="97">
        <v>710976653</v>
      </c>
      <c r="E35" s="97">
        <v>503340338</v>
      </c>
      <c r="F35" s="106">
        <f t="shared" si="0"/>
        <v>8642942533</v>
      </c>
      <c r="G35" s="105"/>
      <c r="H35" s="54"/>
      <c r="I35" s="89">
        <v>513293836</v>
      </c>
      <c r="J35" s="80">
        <f t="shared" si="1"/>
        <v>9156236369</v>
      </c>
    </row>
    <row r="36" spans="1:10" s="9" customFormat="1" ht="15">
      <c r="A36" s="56">
        <v>88</v>
      </c>
      <c r="B36" s="55" t="s">
        <v>93</v>
      </c>
      <c r="C36" s="97">
        <v>1484479059</v>
      </c>
      <c r="D36" s="97">
        <v>167687017</v>
      </c>
      <c r="E36" s="97">
        <v>78863309</v>
      </c>
      <c r="F36" s="106">
        <f t="shared" si="0"/>
        <v>1731029385</v>
      </c>
      <c r="G36" s="105"/>
      <c r="H36" s="54"/>
      <c r="I36" s="89">
        <v>0</v>
      </c>
      <c r="J36" s="80">
        <f t="shared" si="1"/>
        <v>1731029385</v>
      </c>
    </row>
    <row r="37" spans="1:10" s="9" customFormat="1" ht="15">
      <c r="A37" s="56">
        <v>68</v>
      </c>
      <c r="B37" s="55" t="s">
        <v>14</v>
      </c>
      <c r="C37" s="97">
        <v>26341657821</v>
      </c>
      <c r="D37" s="97">
        <v>2588200136.999998</v>
      </c>
      <c r="E37" s="97">
        <v>1584131137</v>
      </c>
      <c r="F37" s="106">
        <f t="shared" si="0"/>
        <v>30513989095</v>
      </c>
      <c r="G37" s="105"/>
      <c r="H37" s="54"/>
      <c r="I37" s="89">
        <v>1464867048</v>
      </c>
      <c r="J37" s="80">
        <f t="shared" si="1"/>
        <v>31978856143</v>
      </c>
    </row>
    <row r="38" spans="1:10" s="9" customFormat="1" ht="15">
      <c r="A38" s="56">
        <v>70</v>
      </c>
      <c r="B38" s="55" t="s">
        <v>15</v>
      </c>
      <c r="C38" s="97">
        <v>23300509525</v>
      </c>
      <c r="D38" s="97">
        <v>1598001659</v>
      </c>
      <c r="E38" s="97">
        <v>1417570051</v>
      </c>
      <c r="F38" s="106">
        <f t="shared" si="0"/>
        <v>26316081235</v>
      </c>
      <c r="G38" s="105"/>
      <c r="H38" s="54"/>
      <c r="I38" s="89">
        <v>170109571</v>
      </c>
      <c r="J38" s="80">
        <f t="shared" si="1"/>
        <v>26486190806</v>
      </c>
    </row>
    <row r="39" spans="1:10" s="9" customFormat="1" ht="15">
      <c r="A39" s="56">
        <v>73</v>
      </c>
      <c r="B39" s="55" t="s">
        <v>16</v>
      </c>
      <c r="C39" s="97">
        <v>24826352305</v>
      </c>
      <c r="D39" s="97">
        <v>3241999343</v>
      </c>
      <c r="E39" s="97">
        <v>1568793181</v>
      </c>
      <c r="F39" s="106">
        <f t="shared" si="0"/>
        <v>29637144829</v>
      </c>
      <c r="G39" s="105"/>
      <c r="H39" s="54"/>
      <c r="I39" s="89">
        <v>2543408318</v>
      </c>
      <c r="J39" s="80">
        <f t="shared" si="1"/>
        <v>32180553147</v>
      </c>
    </row>
    <row r="40" spans="1:10" s="9" customFormat="1" ht="17.25">
      <c r="A40" s="56">
        <v>76</v>
      </c>
      <c r="B40" s="58" t="s">
        <v>139</v>
      </c>
      <c r="C40" s="175">
        <v>25801040356</v>
      </c>
      <c r="D40" s="97">
        <v>1868373524</v>
      </c>
      <c r="E40" s="97">
        <v>1314232986</v>
      </c>
      <c r="F40" s="106">
        <f t="shared" si="0"/>
        <v>28983646866</v>
      </c>
      <c r="G40" s="105"/>
      <c r="H40" s="54"/>
      <c r="I40" s="89">
        <v>3222588665</v>
      </c>
      <c r="J40" s="80">
        <f t="shared" si="1"/>
        <v>32206235531</v>
      </c>
    </row>
    <row r="41" spans="1:10" s="9" customFormat="1" ht="15">
      <c r="A41" s="56">
        <v>97</v>
      </c>
      <c r="B41" s="55" t="s">
        <v>103</v>
      </c>
      <c r="C41" s="97">
        <v>2213250155</v>
      </c>
      <c r="D41" s="97">
        <v>111912033</v>
      </c>
      <c r="E41" s="97">
        <v>62965127</v>
      </c>
      <c r="F41" s="106">
        <f t="shared" si="0"/>
        <v>2388127315</v>
      </c>
      <c r="G41" s="105"/>
      <c r="H41" s="54"/>
      <c r="I41" s="89">
        <v>8493609</v>
      </c>
      <c r="J41" s="80">
        <f t="shared" si="1"/>
        <v>2396620924</v>
      </c>
    </row>
    <row r="42" spans="1:10" s="9" customFormat="1" ht="15">
      <c r="A42" s="56">
        <v>99</v>
      </c>
      <c r="B42" s="55" t="s">
        <v>22</v>
      </c>
      <c r="C42" s="97">
        <v>2718057636</v>
      </c>
      <c r="D42" s="97">
        <v>214764930</v>
      </c>
      <c r="E42" s="97">
        <v>99496129</v>
      </c>
      <c r="F42" s="106">
        <f t="shared" si="0"/>
        <v>3032318695</v>
      </c>
      <c r="G42" s="105"/>
      <c r="H42" s="54"/>
      <c r="I42" s="89">
        <v>21349750</v>
      </c>
      <c r="J42" s="80">
        <f t="shared" si="1"/>
        <v>3053668445</v>
      </c>
    </row>
    <row r="43" spans="1:10" ht="12.75" thickBot="1">
      <c r="A43" s="26"/>
      <c r="B43" s="26"/>
      <c r="J43" s="26"/>
    </row>
    <row r="44" spans="2:10" s="37" customFormat="1" ht="27.75" customHeight="1" thickBot="1">
      <c r="B44" s="83" t="s">
        <v>23</v>
      </c>
      <c r="C44" s="84">
        <f aca="true" t="shared" si="2" ref="C44:J44">SUM(C11:C43)</f>
        <v>602501514171</v>
      </c>
      <c r="D44" s="84">
        <f t="shared" si="2"/>
        <v>66401719144</v>
      </c>
      <c r="E44" s="84">
        <f t="shared" si="2"/>
        <v>35988626668</v>
      </c>
      <c r="F44" s="84">
        <f t="shared" si="2"/>
        <v>704891859983</v>
      </c>
      <c r="G44" s="84">
        <f t="shared" si="2"/>
        <v>0</v>
      </c>
      <c r="H44" s="86">
        <f t="shared" si="2"/>
        <v>0</v>
      </c>
      <c r="I44" s="84">
        <f t="shared" si="2"/>
        <v>23391843609</v>
      </c>
      <c r="J44" s="85">
        <f t="shared" si="2"/>
        <v>728283703592</v>
      </c>
    </row>
    <row r="45" ht="12">
      <c r="B45" s="26"/>
    </row>
    <row r="46" spans="1:8" ht="18">
      <c r="A46" s="15"/>
      <c r="B46" s="4" t="s">
        <v>140</v>
      </c>
      <c r="C46" s="107"/>
      <c r="D46" s="108"/>
      <c r="E46" s="108"/>
      <c r="H46" s="69"/>
    </row>
    <row r="47" ht="17.25">
      <c r="H47" s="74"/>
    </row>
    <row r="90" ht="12">
      <c r="E90" s="38">
        <f>+J11+Dptos!I44</f>
        <v>26577877982</v>
      </c>
    </row>
  </sheetData>
  <sheetProtection/>
  <autoFilter ref="A9:J42"/>
  <mergeCells count="11">
    <mergeCell ref="J7:J9"/>
    <mergeCell ref="D8:E8"/>
    <mergeCell ref="A4:I4"/>
    <mergeCell ref="A5:I5"/>
    <mergeCell ref="A7:A9"/>
    <mergeCell ref="B7:B9"/>
    <mergeCell ref="I7:I9"/>
    <mergeCell ref="C7:F7"/>
    <mergeCell ref="F8:F9"/>
    <mergeCell ref="G7:G9"/>
    <mergeCell ref="H7:H9"/>
  </mergeCells>
  <printOptions horizontalCentered="1" verticalCentered="1"/>
  <pageMargins left="0.3937007874015748" right="0.3937007874015748" top="0.984251968503937" bottom="0.3937007874015748" header="0" footer="0"/>
  <pageSetup fitToHeight="1" fitToWidth="1" horizontalDpi="300" verticalDpi="300" orientation="portrait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7"/>
  <sheetViews>
    <sheetView zoomScale="80" zoomScaleNormal="80" zoomScalePageLayoutView="0" workbookViewId="0" topLeftCell="A1">
      <pane xSplit="2" ySplit="10" topLeftCell="C53" activePane="bottomRight" state="frozen"/>
      <selection pane="topLeft" activeCell="D22" sqref="D22"/>
      <selection pane="topRight" activeCell="D22" sqref="D22"/>
      <selection pane="bottomLeft" activeCell="D22" sqref="D22"/>
      <selection pane="bottomRight" activeCell="C37" sqref="C37"/>
    </sheetView>
  </sheetViews>
  <sheetFormatPr defaultColWidth="11.421875" defaultRowHeight="12.75"/>
  <cols>
    <col min="1" max="1" width="11.421875" style="10" customWidth="1"/>
    <col min="2" max="2" width="28.57421875" style="8" customWidth="1"/>
    <col min="3" max="6" width="26.57421875" style="98" customWidth="1"/>
    <col min="7" max="7" width="26.421875" style="26" hidden="1" customWidth="1"/>
    <col min="8" max="8" width="22.57421875" style="26" hidden="1" customWidth="1"/>
    <col min="9" max="9" width="22.421875" style="26" customWidth="1"/>
    <col min="10" max="10" width="21.00390625" style="38" customWidth="1"/>
    <col min="11" max="11" width="25.57421875" style="8" customWidth="1"/>
    <col min="12" max="12" width="55.57421875" style="8" customWidth="1"/>
    <col min="13" max="16384" width="11.421875" style="8" customWidth="1"/>
  </cols>
  <sheetData>
    <row r="1" spans="1:9" ht="19.5">
      <c r="A1" s="27" t="s">
        <v>61</v>
      </c>
      <c r="B1" s="3"/>
      <c r="C1" s="109"/>
      <c r="D1" s="109"/>
      <c r="E1" s="109"/>
      <c r="F1" s="109"/>
      <c r="G1" s="24"/>
      <c r="H1" s="24"/>
      <c r="I1" s="24"/>
    </row>
    <row r="2" spans="1:9" ht="19.5">
      <c r="A2" s="27" t="s">
        <v>74</v>
      </c>
      <c r="B2" s="3"/>
      <c r="C2" s="109"/>
      <c r="D2" s="109"/>
      <c r="E2" s="109"/>
      <c r="F2" s="109"/>
      <c r="G2" s="24"/>
      <c r="H2" s="24"/>
      <c r="I2" s="24"/>
    </row>
    <row r="3" spans="2:9" ht="12.75">
      <c r="B3" s="3"/>
      <c r="C3" s="109"/>
      <c r="D3" s="109"/>
      <c r="E3" s="109"/>
      <c r="F3" s="109"/>
      <c r="G3" s="24"/>
      <c r="H3" s="24"/>
      <c r="I3" s="24"/>
    </row>
    <row r="4" spans="1:10" ht="15">
      <c r="A4" s="162" t="s">
        <v>62</v>
      </c>
      <c r="B4" s="162"/>
      <c r="C4" s="162"/>
      <c r="D4" s="162"/>
      <c r="E4" s="162"/>
      <c r="F4" s="162"/>
      <c r="G4" s="162"/>
      <c r="H4" s="162"/>
      <c r="I4" s="162"/>
      <c r="J4" s="162"/>
    </row>
    <row r="5" spans="1:10" ht="15">
      <c r="A5" s="162" t="s">
        <v>134</v>
      </c>
      <c r="B5" s="162"/>
      <c r="C5" s="162"/>
      <c r="D5" s="162"/>
      <c r="E5" s="162"/>
      <c r="F5" s="162"/>
      <c r="G5" s="162"/>
      <c r="H5" s="162"/>
      <c r="I5" s="162"/>
      <c r="J5" s="162"/>
    </row>
    <row r="6" spans="1:9" ht="13.5" thickBot="1">
      <c r="A6" s="12"/>
      <c r="B6" s="11"/>
      <c r="C6" s="93"/>
      <c r="D6" s="93"/>
      <c r="E6" s="93"/>
      <c r="F6" s="93"/>
      <c r="G6" s="25"/>
      <c r="H6" s="25"/>
      <c r="I6" s="25"/>
    </row>
    <row r="7" spans="1:12" ht="16.5" customHeight="1">
      <c r="A7" s="153" t="s">
        <v>0</v>
      </c>
      <c r="B7" s="155" t="s">
        <v>78</v>
      </c>
      <c r="C7" s="158" t="s">
        <v>59</v>
      </c>
      <c r="D7" s="158"/>
      <c r="E7" s="158"/>
      <c r="F7" s="158"/>
      <c r="G7" s="168" t="s">
        <v>107</v>
      </c>
      <c r="H7" s="168" t="s">
        <v>108</v>
      </c>
      <c r="I7" s="171" t="s">
        <v>109</v>
      </c>
      <c r="J7" s="163" t="s">
        <v>2</v>
      </c>
      <c r="K7" s="150" t="s">
        <v>110</v>
      </c>
      <c r="L7" s="159" t="s">
        <v>131</v>
      </c>
    </row>
    <row r="8" spans="1:12" ht="27.75" customHeight="1">
      <c r="A8" s="154"/>
      <c r="B8" s="156"/>
      <c r="C8" s="94" t="s">
        <v>63</v>
      </c>
      <c r="D8" s="157" t="s">
        <v>89</v>
      </c>
      <c r="E8" s="157"/>
      <c r="F8" s="166" t="s">
        <v>64</v>
      </c>
      <c r="G8" s="169"/>
      <c r="H8" s="169"/>
      <c r="I8" s="172"/>
      <c r="J8" s="164"/>
      <c r="K8" s="151"/>
      <c r="L8" s="160"/>
    </row>
    <row r="9" spans="1:12" ht="37.5" customHeight="1" thickBot="1">
      <c r="A9" s="133"/>
      <c r="B9" s="136"/>
      <c r="C9" s="95" t="s">
        <v>60</v>
      </c>
      <c r="D9" s="96" t="s">
        <v>138</v>
      </c>
      <c r="E9" s="96" t="s">
        <v>84</v>
      </c>
      <c r="F9" s="167"/>
      <c r="G9" s="170"/>
      <c r="H9" s="170"/>
      <c r="I9" s="173"/>
      <c r="J9" s="165"/>
      <c r="K9" s="152"/>
      <c r="L9" s="161"/>
    </row>
    <row r="10" spans="1:10" ht="30" customHeight="1">
      <c r="A10" s="21"/>
      <c r="B10" s="13"/>
      <c r="C10" s="110" t="s">
        <v>65</v>
      </c>
      <c r="D10" s="110" t="s">
        <v>66</v>
      </c>
      <c r="E10" s="110" t="s">
        <v>67</v>
      </c>
      <c r="F10" s="110" t="s">
        <v>83</v>
      </c>
      <c r="G10" s="28"/>
      <c r="H10" s="28"/>
      <c r="I10" s="81"/>
      <c r="J10" s="41" t="s">
        <v>106</v>
      </c>
    </row>
    <row r="11" spans="1:12" s="40" customFormat="1" ht="17.25">
      <c r="A11" s="54">
        <v>11001</v>
      </c>
      <c r="B11" s="52" t="s">
        <v>111</v>
      </c>
      <c r="C11" s="97">
        <v>102715238813</v>
      </c>
      <c r="D11" s="97">
        <v>12776223149</v>
      </c>
      <c r="E11" s="97">
        <v>7002199536</v>
      </c>
      <c r="F11" s="111">
        <f aca="true" t="shared" si="0" ref="F11:F42">+E11+D11+C11</f>
        <v>122493661498</v>
      </c>
      <c r="G11" s="105"/>
      <c r="H11" s="82"/>
      <c r="I11" s="80"/>
      <c r="J11" s="80">
        <v>3779840086</v>
      </c>
      <c r="K11" s="80">
        <f>+F11+H11+I11+J11+G11</f>
        <v>126273501584</v>
      </c>
      <c r="L11" s="92"/>
    </row>
    <row r="12" spans="1:12" s="40" customFormat="1" ht="17.25">
      <c r="A12" s="54">
        <v>8001</v>
      </c>
      <c r="B12" s="52" t="s">
        <v>86</v>
      </c>
      <c r="C12" s="97">
        <v>24024487052</v>
      </c>
      <c r="D12" s="97">
        <v>6547525909</v>
      </c>
      <c r="E12" s="97">
        <v>1471853773</v>
      </c>
      <c r="F12" s="111">
        <f t="shared" si="0"/>
        <v>32043866734</v>
      </c>
      <c r="G12" s="105"/>
      <c r="H12" s="82"/>
      <c r="I12" s="80"/>
      <c r="J12" s="80">
        <v>0</v>
      </c>
      <c r="K12" s="80">
        <f aca="true" t="shared" si="1" ref="K12:K73">+F12+H12+I12+J12+G12</f>
        <v>32043866734</v>
      </c>
      <c r="L12" s="92"/>
    </row>
    <row r="13" spans="1:12" s="40" customFormat="1" ht="17.25">
      <c r="A13" s="54">
        <v>13001</v>
      </c>
      <c r="B13" s="52" t="s">
        <v>87</v>
      </c>
      <c r="C13" s="97">
        <v>20653917138</v>
      </c>
      <c r="D13" s="97">
        <v>2056206139</v>
      </c>
      <c r="E13" s="97">
        <v>1061006595</v>
      </c>
      <c r="F13" s="111">
        <f t="shared" si="0"/>
        <v>23771129872</v>
      </c>
      <c r="G13" s="105"/>
      <c r="H13" s="82"/>
      <c r="I13" s="80"/>
      <c r="J13" s="80">
        <v>0</v>
      </c>
      <c r="K13" s="80">
        <f t="shared" si="1"/>
        <v>23771129872</v>
      </c>
      <c r="L13" s="92"/>
    </row>
    <row r="14" spans="1:12" s="40" customFormat="1" ht="17.25">
      <c r="A14" s="54">
        <v>47001</v>
      </c>
      <c r="B14" s="52" t="s">
        <v>88</v>
      </c>
      <c r="C14" s="97">
        <v>10955580020</v>
      </c>
      <c r="D14" s="97">
        <v>1352028012</v>
      </c>
      <c r="E14" s="97">
        <v>657547396</v>
      </c>
      <c r="F14" s="111">
        <f t="shared" si="0"/>
        <v>12965155428</v>
      </c>
      <c r="G14" s="105"/>
      <c r="H14" s="82"/>
      <c r="I14" s="80"/>
      <c r="J14" s="80">
        <v>0</v>
      </c>
      <c r="K14" s="80">
        <f t="shared" si="1"/>
        <v>12965155428</v>
      </c>
      <c r="L14" s="92"/>
    </row>
    <row r="15" spans="1:12" s="40" customFormat="1" ht="17.25">
      <c r="A15" s="54">
        <v>63001</v>
      </c>
      <c r="B15" s="52" t="s">
        <v>41</v>
      </c>
      <c r="C15" s="97">
        <v>6242450921</v>
      </c>
      <c r="D15" s="97">
        <v>337573394</v>
      </c>
      <c r="E15" s="97">
        <v>381986974</v>
      </c>
      <c r="F15" s="111">
        <f t="shared" si="0"/>
        <v>6962011289</v>
      </c>
      <c r="G15" s="105"/>
      <c r="H15" s="82"/>
      <c r="I15" s="80"/>
      <c r="J15" s="80">
        <v>0</v>
      </c>
      <c r="K15" s="80">
        <f t="shared" si="1"/>
        <v>6962011289</v>
      </c>
      <c r="L15" s="92"/>
    </row>
    <row r="16" spans="1:12" s="40" customFormat="1" ht="17.25">
      <c r="A16" s="54">
        <v>68081</v>
      </c>
      <c r="B16" s="52" t="s">
        <v>85</v>
      </c>
      <c r="C16" s="97">
        <v>4730463291</v>
      </c>
      <c r="D16" s="97">
        <v>654809320</v>
      </c>
      <c r="E16" s="97">
        <v>334244953</v>
      </c>
      <c r="F16" s="111">
        <f t="shared" si="0"/>
        <v>5719517564</v>
      </c>
      <c r="G16" s="105"/>
      <c r="H16" s="82"/>
      <c r="I16" s="80"/>
      <c r="J16" s="80">
        <v>0</v>
      </c>
      <c r="K16" s="80">
        <f t="shared" si="1"/>
        <v>5719517564</v>
      </c>
      <c r="L16" s="92"/>
    </row>
    <row r="17" spans="1:12" s="40" customFormat="1" ht="17.25">
      <c r="A17" s="54">
        <v>5088</v>
      </c>
      <c r="B17" s="77" t="s">
        <v>25</v>
      </c>
      <c r="C17" s="97">
        <v>6873584086</v>
      </c>
      <c r="D17" s="97">
        <v>709500143</v>
      </c>
      <c r="E17" s="97">
        <v>387084827</v>
      </c>
      <c r="F17" s="111">
        <f t="shared" si="0"/>
        <v>7970169056</v>
      </c>
      <c r="G17" s="105"/>
      <c r="H17" s="82"/>
      <c r="I17" s="80"/>
      <c r="J17" s="80">
        <v>0</v>
      </c>
      <c r="K17" s="80">
        <f t="shared" si="1"/>
        <v>7970169056</v>
      </c>
      <c r="L17" s="92"/>
    </row>
    <row r="18" spans="1:12" s="40" customFormat="1" ht="17.25">
      <c r="A18" s="54">
        <v>68001</v>
      </c>
      <c r="B18" s="52" t="s">
        <v>44</v>
      </c>
      <c r="C18" s="97">
        <v>9481591725</v>
      </c>
      <c r="D18" s="97">
        <v>1120807069</v>
      </c>
      <c r="E18" s="97">
        <v>638053166</v>
      </c>
      <c r="F18" s="111">
        <f t="shared" si="0"/>
        <v>11240451960</v>
      </c>
      <c r="G18" s="105"/>
      <c r="H18" s="82"/>
      <c r="I18" s="80"/>
      <c r="J18" s="80">
        <v>0</v>
      </c>
      <c r="K18" s="80">
        <f t="shared" si="1"/>
        <v>11240451960</v>
      </c>
      <c r="L18" s="92"/>
    </row>
    <row r="19" spans="1:12" s="40" customFormat="1" ht="17.25">
      <c r="A19" s="54">
        <v>76109</v>
      </c>
      <c r="B19" s="52" t="s">
        <v>47</v>
      </c>
      <c r="C19" s="97">
        <v>7426548941</v>
      </c>
      <c r="D19" s="97">
        <v>963851233</v>
      </c>
      <c r="E19" s="97">
        <v>464828673</v>
      </c>
      <c r="F19" s="111">
        <f t="shared" si="0"/>
        <v>8855228847</v>
      </c>
      <c r="G19" s="105"/>
      <c r="H19" s="82"/>
      <c r="I19" s="80"/>
      <c r="J19" s="80">
        <v>0</v>
      </c>
      <c r="K19" s="80">
        <f t="shared" si="1"/>
        <v>8855228847</v>
      </c>
      <c r="L19" s="92"/>
    </row>
    <row r="20" spans="1:12" s="40" customFormat="1" ht="17.25">
      <c r="A20" s="54">
        <v>76111</v>
      </c>
      <c r="B20" s="52" t="s">
        <v>48</v>
      </c>
      <c r="C20" s="97">
        <v>2247581153</v>
      </c>
      <c r="D20" s="97">
        <v>307460381</v>
      </c>
      <c r="E20" s="97">
        <v>155623801</v>
      </c>
      <c r="F20" s="111">
        <f t="shared" si="0"/>
        <v>2710665335</v>
      </c>
      <c r="G20" s="105"/>
      <c r="H20" s="82"/>
      <c r="I20" s="80"/>
      <c r="J20" s="80">
        <v>0</v>
      </c>
      <c r="K20" s="80">
        <f t="shared" si="1"/>
        <v>2710665335</v>
      </c>
      <c r="L20" s="92"/>
    </row>
    <row r="21" spans="1:12" s="40" customFormat="1" ht="17.25">
      <c r="A21" s="54">
        <v>76001</v>
      </c>
      <c r="B21" s="52" t="s">
        <v>75</v>
      </c>
      <c r="C21" s="97">
        <v>31916342054</v>
      </c>
      <c r="D21" s="97">
        <v>2996912874</v>
      </c>
      <c r="E21" s="97">
        <v>1465072412</v>
      </c>
      <c r="F21" s="111">
        <f t="shared" si="0"/>
        <v>36378327340</v>
      </c>
      <c r="G21" s="105"/>
      <c r="H21" s="82"/>
      <c r="I21" s="80"/>
      <c r="J21" s="80">
        <v>0</v>
      </c>
      <c r="K21" s="80">
        <f t="shared" si="1"/>
        <v>36378327340</v>
      </c>
      <c r="L21" s="92"/>
    </row>
    <row r="22" spans="1:12" s="40" customFormat="1" ht="17.25">
      <c r="A22" s="54">
        <v>76147</v>
      </c>
      <c r="B22" s="52" t="s">
        <v>49</v>
      </c>
      <c r="C22" s="97">
        <v>2561029130</v>
      </c>
      <c r="D22" s="97">
        <v>307635793</v>
      </c>
      <c r="E22" s="97">
        <v>168426796</v>
      </c>
      <c r="F22" s="111">
        <f t="shared" si="0"/>
        <v>3037091719</v>
      </c>
      <c r="G22" s="105"/>
      <c r="H22" s="82"/>
      <c r="I22" s="80"/>
      <c r="J22" s="80">
        <v>0</v>
      </c>
      <c r="K22" s="80">
        <f t="shared" si="1"/>
        <v>3037091719</v>
      </c>
      <c r="L22" s="92"/>
    </row>
    <row r="23" spans="1:12" s="40" customFormat="1" ht="17.25">
      <c r="A23" s="54">
        <v>47189</v>
      </c>
      <c r="B23" s="53" t="s">
        <v>97</v>
      </c>
      <c r="C23" s="97">
        <v>3582397236</v>
      </c>
      <c r="D23" s="97">
        <v>492619293</v>
      </c>
      <c r="E23" s="97">
        <v>190171563</v>
      </c>
      <c r="F23" s="111">
        <f t="shared" si="0"/>
        <v>4265188092</v>
      </c>
      <c r="G23" s="105"/>
      <c r="H23" s="82"/>
      <c r="I23" s="80"/>
      <c r="J23" s="80">
        <v>0</v>
      </c>
      <c r="K23" s="80">
        <f t="shared" si="1"/>
        <v>4265188092</v>
      </c>
      <c r="L23" s="92"/>
    </row>
    <row r="24" spans="1:12" s="40" customFormat="1" ht="17.25">
      <c r="A24" s="54">
        <v>54001</v>
      </c>
      <c r="B24" s="53" t="s">
        <v>112</v>
      </c>
      <c r="C24" s="97">
        <v>14306370096</v>
      </c>
      <c r="D24" s="97">
        <v>2057896201</v>
      </c>
      <c r="E24" s="97">
        <v>957191432</v>
      </c>
      <c r="F24" s="111">
        <f t="shared" si="0"/>
        <v>17321457729</v>
      </c>
      <c r="G24" s="105"/>
      <c r="H24" s="82"/>
      <c r="I24" s="80"/>
      <c r="J24" s="80">
        <v>0</v>
      </c>
      <c r="K24" s="80">
        <f t="shared" si="1"/>
        <v>17321457729</v>
      </c>
      <c r="L24" s="92"/>
    </row>
    <row r="25" spans="1:12" s="40" customFormat="1" ht="17.25">
      <c r="A25" s="54">
        <v>66170</v>
      </c>
      <c r="B25" s="52" t="s">
        <v>43</v>
      </c>
      <c r="C25" s="97">
        <v>3464378822</v>
      </c>
      <c r="D25" s="97">
        <v>442788930</v>
      </c>
      <c r="E25" s="97">
        <v>239359040</v>
      </c>
      <c r="F25" s="111">
        <f t="shared" si="0"/>
        <v>4146526792</v>
      </c>
      <c r="G25" s="105"/>
      <c r="H25" s="82"/>
      <c r="I25" s="80"/>
      <c r="J25" s="80">
        <v>0</v>
      </c>
      <c r="K25" s="80">
        <f t="shared" si="1"/>
        <v>4146526792</v>
      </c>
      <c r="L25" s="92"/>
    </row>
    <row r="26" spans="1:12" s="40" customFormat="1" ht="17.25">
      <c r="A26" s="54">
        <v>15238</v>
      </c>
      <c r="B26" s="52" t="s">
        <v>28</v>
      </c>
      <c r="C26" s="97">
        <v>2601526517</v>
      </c>
      <c r="D26" s="97">
        <v>544723069</v>
      </c>
      <c r="E26" s="97">
        <v>168993022</v>
      </c>
      <c r="F26" s="111">
        <f t="shared" si="0"/>
        <v>3315242608</v>
      </c>
      <c r="G26" s="105"/>
      <c r="H26" s="82"/>
      <c r="I26" s="80"/>
      <c r="J26" s="80">
        <v>0</v>
      </c>
      <c r="K26" s="80">
        <f t="shared" si="1"/>
        <v>3315242608</v>
      </c>
      <c r="L26" s="92"/>
    </row>
    <row r="27" spans="1:12" s="40" customFormat="1" ht="17.25">
      <c r="A27" s="54">
        <v>5266</v>
      </c>
      <c r="B27" s="52" t="s">
        <v>26</v>
      </c>
      <c r="C27" s="97">
        <v>1900265477</v>
      </c>
      <c r="D27" s="97">
        <v>434898107</v>
      </c>
      <c r="E27" s="97">
        <v>144254956</v>
      </c>
      <c r="F27" s="111">
        <f t="shared" si="0"/>
        <v>2479418540</v>
      </c>
      <c r="G27" s="105"/>
      <c r="H27" s="82"/>
      <c r="I27" s="80"/>
      <c r="J27" s="80">
        <v>0</v>
      </c>
      <c r="K27" s="80">
        <f t="shared" si="1"/>
        <v>2479418540</v>
      </c>
      <c r="L27" s="92"/>
    </row>
    <row r="28" spans="1:12" s="40" customFormat="1" ht="17.25">
      <c r="A28" s="54">
        <v>18001</v>
      </c>
      <c r="B28" s="52" t="s">
        <v>31</v>
      </c>
      <c r="C28" s="97">
        <v>5137879232</v>
      </c>
      <c r="D28" s="97">
        <v>535064430</v>
      </c>
      <c r="E28" s="97">
        <v>301526192</v>
      </c>
      <c r="F28" s="111">
        <f t="shared" si="0"/>
        <v>5974469854</v>
      </c>
      <c r="G28" s="105"/>
      <c r="H28" s="82"/>
      <c r="I28" s="80"/>
      <c r="J28" s="80">
        <v>0</v>
      </c>
      <c r="K28" s="80">
        <f t="shared" si="1"/>
        <v>5974469854</v>
      </c>
      <c r="L28" s="92"/>
    </row>
    <row r="29" spans="1:12" s="40" customFormat="1" ht="17.25">
      <c r="A29" s="54">
        <v>68276</v>
      </c>
      <c r="B29" s="52" t="s">
        <v>45</v>
      </c>
      <c r="C29" s="97">
        <v>3623665603</v>
      </c>
      <c r="D29" s="97">
        <v>536437161</v>
      </c>
      <c r="E29" s="97">
        <v>276588013</v>
      </c>
      <c r="F29" s="111">
        <f t="shared" si="0"/>
        <v>4436690777</v>
      </c>
      <c r="G29" s="105"/>
      <c r="H29" s="82"/>
      <c r="I29" s="80"/>
      <c r="J29" s="80">
        <v>0</v>
      </c>
      <c r="K29" s="80">
        <f t="shared" si="1"/>
        <v>4436690777</v>
      </c>
      <c r="L29" s="92"/>
    </row>
    <row r="30" spans="1:12" s="40" customFormat="1" ht="17.25">
      <c r="A30" s="54">
        <v>25290</v>
      </c>
      <c r="B30" s="52" t="s">
        <v>113</v>
      </c>
      <c r="C30" s="97">
        <v>2500351519</v>
      </c>
      <c r="D30" s="97">
        <v>241519459</v>
      </c>
      <c r="E30" s="97">
        <v>174255759</v>
      </c>
      <c r="F30" s="111">
        <f t="shared" si="0"/>
        <v>2916126737</v>
      </c>
      <c r="G30" s="105"/>
      <c r="H30" s="82"/>
      <c r="I30" s="80"/>
      <c r="J30" s="80">
        <v>0</v>
      </c>
      <c r="K30" s="80">
        <f t="shared" si="1"/>
        <v>2916126737</v>
      </c>
      <c r="L30" s="92"/>
    </row>
    <row r="31" spans="1:12" s="40" customFormat="1" ht="17.25">
      <c r="A31" s="54">
        <v>25307</v>
      </c>
      <c r="B31" s="52" t="s">
        <v>34</v>
      </c>
      <c r="C31" s="97">
        <v>1645278809</v>
      </c>
      <c r="D31" s="97">
        <v>183790238</v>
      </c>
      <c r="E31" s="97">
        <v>113558359</v>
      </c>
      <c r="F31" s="111">
        <f t="shared" si="0"/>
        <v>1942627406</v>
      </c>
      <c r="G31" s="105"/>
      <c r="H31" s="82"/>
      <c r="I31" s="80"/>
      <c r="J31" s="80">
        <v>0</v>
      </c>
      <c r="K31" s="80">
        <f t="shared" si="1"/>
        <v>1942627406</v>
      </c>
      <c r="L31" s="92"/>
    </row>
    <row r="32" spans="1:12" s="40" customFormat="1" ht="17.25">
      <c r="A32" s="54">
        <v>68307</v>
      </c>
      <c r="B32" s="52" t="s">
        <v>114</v>
      </c>
      <c r="C32" s="97">
        <v>3000653970</v>
      </c>
      <c r="D32" s="97">
        <v>450991140</v>
      </c>
      <c r="E32" s="97">
        <v>198719044</v>
      </c>
      <c r="F32" s="111">
        <f t="shared" si="0"/>
        <v>3650364154</v>
      </c>
      <c r="G32" s="105"/>
      <c r="H32" s="82"/>
      <c r="I32" s="89"/>
      <c r="J32" s="80">
        <v>0</v>
      </c>
      <c r="K32" s="80">
        <f t="shared" si="1"/>
        <v>3650364154</v>
      </c>
      <c r="L32" s="92"/>
    </row>
    <row r="33" spans="1:12" s="40" customFormat="1" ht="17.25">
      <c r="A33" s="54">
        <v>73001</v>
      </c>
      <c r="B33" s="52" t="s">
        <v>115</v>
      </c>
      <c r="C33" s="97">
        <v>11385929046</v>
      </c>
      <c r="D33" s="97">
        <v>1328806614</v>
      </c>
      <c r="E33" s="97">
        <v>776850280</v>
      </c>
      <c r="F33" s="111">
        <f t="shared" si="0"/>
        <v>13491585940</v>
      </c>
      <c r="G33" s="105"/>
      <c r="H33" s="82"/>
      <c r="I33" s="89"/>
      <c r="J33" s="80">
        <v>0</v>
      </c>
      <c r="K33" s="80">
        <f t="shared" si="1"/>
        <v>13491585940</v>
      </c>
      <c r="L33" s="92"/>
    </row>
    <row r="34" spans="1:12" s="40" customFormat="1" ht="17.25">
      <c r="A34" s="54">
        <v>5360</v>
      </c>
      <c r="B34" s="52" t="s">
        <v>116</v>
      </c>
      <c r="C34" s="97">
        <v>3882776156</v>
      </c>
      <c r="D34" s="97">
        <v>455039578</v>
      </c>
      <c r="E34" s="97">
        <v>271676350</v>
      </c>
      <c r="F34" s="111">
        <f t="shared" si="0"/>
        <v>4609492084</v>
      </c>
      <c r="G34" s="105"/>
      <c r="H34" s="82"/>
      <c r="I34" s="89"/>
      <c r="J34" s="80">
        <v>0</v>
      </c>
      <c r="K34" s="80">
        <f t="shared" si="1"/>
        <v>4609492084</v>
      </c>
      <c r="L34" s="92"/>
    </row>
    <row r="35" spans="1:12" s="40" customFormat="1" ht="17.25">
      <c r="A35" s="54">
        <v>23417</v>
      </c>
      <c r="B35" s="52" t="s">
        <v>33</v>
      </c>
      <c r="C35" s="97">
        <v>4457454494</v>
      </c>
      <c r="D35" s="97">
        <v>501489555</v>
      </c>
      <c r="E35" s="97">
        <v>283748933</v>
      </c>
      <c r="F35" s="111">
        <f t="shared" si="0"/>
        <v>5242692982</v>
      </c>
      <c r="G35" s="105"/>
      <c r="H35" s="82"/>
      <c r="I35" s="89"/>
      <c r="J35" s="80">
        <v>0</v>
      </c>
      <c r="K35" s="80">
        <f t="shared" si="1"/>
        <v>5242692982</v>
      </c>
      <c r="L35" s="92"/>
    </row>
    <row r="36" spans="1:12" s="40" customFormat="1" ht="17.25">
      <c r="A36" s="54">
        <v>13430</v>
      </c>
      <c r="B36" s="52" t="s">
        <v>117</v>
      </c>
      <c r="C36" s="97">
        <v>3875564274</v>
      </c>
      <c r="D36" s="97">
        <v>358139193</v>
      </c>
      <c r="E36" s="97">
        <v>271338881</v>
      </c>
      <c r="F36" s="111">
        <f t="shared" si="0"/>
        <v>4505042348</v>
      </c>
      <c r="G36" s="105"/>
      <c r="H36" s="82"/>
      <c r="I36" s="89"/>
      <c r="J36" s="80">
        <v>0</v>
      </c>
      <c r="K36" s="80">
        <f t="shared" si="1"/>
        <v>4505042348</v>
      </c>
      <c r="L36" s="92"/>
    </row>
    <row r="37" spans="1:12" s="40" customFormat="1" ht="17.25">
      <c r="A37" s="54">
        <v>44430</v>
      </c>
      <c r="B37" s="52" t="s">
        <v>37</v>
      </c>
      <c r="C37" s="175">
        <v>6621047215</v>
      </c>
      <c r="D37" s="97">
        <v>757705398</v>
      </c>
      <c r="E37" s="97">
        <v>248674419</v>
      </c>
      <c r="F37" s="111">
        <f t="shared" si="0"/>
        <v>7627427032</v>
      </c>
      <c r="G37" s="105"/>
      <c r="H37" s="82"/>
      <c r="I37" s="89"/>
      <c r="J37" s="80">
        <v>0</v>
      </c>
      <c r="K37" s="80">
        <f t="shared" si="1"/>
        <v>7627427032</v>
      </c>
      <c r="L37" s="92"/>
    </row>
    <row r="38" spans="1:12" s="40" customFormat="1" ht="17.25">
      <c r="A38" s="54">
        <v>17001</v>
      </c>
      <c r="B38" s="52" t="s">
        <v>30</v>
      </c>
      <c r="C38" s="97">
        <v>7809998660</v>
      </c>
      <c r="D38" s="97">
        <v>1024324740</v>
      </c>
      <c r="E38" s="97">
        <v>534022259</v>
      </c>
      <c r="F38" s="111">
        <f t="shared" si="0"/>
        <v>9368345659</v>
      </c>
      <c r="G38" s="105"/>
      <c r="H38" s="82"/>
      <c r="I38" s="89"/>
      <c r="J38" s="80">
        <v>0</v>
      </c>
      <c r="K38" s="80">
        <f t="shared" si="1"/>
        <v>9368345659</v>
      </c>
      <c r="L38" s="92"/>
    </row>
    <row r="39" spans="1:12" s="40" customFormat="1" ht="17.25">
      <c r="A39" s="54">
        <v>5001</v>
      </c>
      <c r="B39" s="52" t="s">
        <v>118</v>
      </c>
      <c r="C39" s="97">
        <v>40097607858</v>
      </c>
      <c r="D39" s="97">
        <v>2383761626</v>
      </c>
      <c r="E39" s="97">
        <v>2454476810</v>
      </c>
      <c r="F39" s="111">
        <f t="shared" si="0"/>
        <v>44935846294</v>
      </c>
      <c r="G39" s="105"/>
      <c r="H39" s="82"/>
      <c r="I39" s="89"/>
      <c r="J39" s="80">
        <v>0</v>
      </c>
      <c r="K39" s="80">
        <f t="shared" si="1"/>
        <v>44935846294</v>
      </c>
      <c r="L39" s="92"/>
    </row>
    <row r="40" spans="1:12" s="40" customFormat="1" ht="17.25">
      <c r="A40" s="54">
        <v>23001</v>
      </c>
      <c r="B40" s="52" t="s">
        <v>119</v>
      </c>
      <c r="C40" s="97">
        <v>11988685014</v>
      </c>
      <c r="D40" s="97">
        <v>1325713999</v>
      </c>
      <c r="E40" s="97">
        <v>745759065</v>
      </c>
      <c r="F40" s="111">
        <f t="shared" si="0"/>
        <v>14060158078</v>
      </c>
      <c r="G40" s="105"/>
      <c r="H40" s="82"/>
      <c r="I40" s="89"/>
      <c r="J40" s="80">
        <v>0</v>
      </c>
      <c r="K40" s="80">
        <f t="shared" si="1"/>
        <v>14060158078</v>
      </c>
      <c r="L40" s="92"/>
    </row>
    <row r="41" spans="1:12" s="40" customFormat="1" ht="17.25">
      <c r="A41" s="54">
        <v>41001</v>
      </c>
      <c r="B41" s="52" t="s">
        <v>36</v>
      </c>
      <c r="C41" s="97">
        <v>8396696504</v>
      </c>
      <c r="D41" s="97">
        <v>726069341</v>
      </c>
      <c r="E41" s="97">
        <v>559957291</v>
      </c>
      <c r="F41" s="111">
        <f t="shared" si="0"/>
        <v>9682723136</v>
      </c>
      <c r="G41" s="105"/>
      <c r="H41" s="82"/>
      <c r="I41" s="89"/>
      <c r="J41" s="80">
        <v>0</v>
      </c>
      <c r="K41" s="80">
        <f t="shared" si="1"/>
        <v>9682723136</v>
      </c>
      <c r="L41" s="92"/>
    </row>
    <row r="42" spans="1:12" s="40" customFormat="1" ht="17.25">
      <c r="A42" s="54">
        <v>76520</v>
      </c>
      <c r="B42" s="52" t="s">
        <v>50</v>
      </c>
      <c r="C42" s="97">
        <v>4954059107</v>
      </c>
      <c r="D42" s="97">
        <v>822561996</v>
      </c>
      <c r="E42" s="97">
        <v>374495052</v>
      </c>
      <c r="F42" s="111">
        <f t="shared" si="0"/>
        <v>6151116155</v>
      </c>
      <c r="G42" s="105"/>
      <c r="H42" s="82"/>
      <c r="I42" s="89"/>
      <c r="J42" s="80">
        <v>0</v>
      </c>
      <c r="K42" s="80">
        <f t="shared" si="1"/>
        <v>6151116155</v>
      </c>
      <c r="L42" s="92"/>
    </row>
    <row r="43" spans="1:12" s="40" customFormat="1" ht="17.25">
      <c r="A43" s="54">
        <v>52001</v>
      </c>
      <c r="B43" s="52" t="s">
        <v>39</v>
      </c>
      <c r="C43" s="97">
        <v>10011674422</v>
      </c>
      <c r="D43" s="97">
        <v>1143835094</v>
      </c>
      <c r="E43" s="97">
        <v>657574210</v>
      </c>
      <c r="F43" s="111">
        <f aca="true" t="shared" si="2" ref="F43:F73">+E43+D43+C43</f>
        <v>11813083726</v>
      </c>
      <c r="G43" s="105"/>
      <c r="H43" s="82"/>
      <c r="I43" s="89"/>
      <c r="J43" s="80">
        <v>0</v>
      </c>
      <c r="K43" s="80">
        <f t="shared" si="1"/>
        <v>11813083726</v>
      </c>
      <c r="L43" s="92"/>
    </row>
    <row r="44" spans="1:12" s="40" customFormat="1" ht="17.25">
      <c r="A44" s="54">
        <v>66001</v>
      </c>
      <c r="B44" s="52" t="s">
        <v>42</v>
      </c>
      <c r="C44" s="97">
        <v>10382560230</v>
      </c>
      <c r="D44" s="97">
        <v>1106631112</v>
      </c>
      <c r="E44" s="97">
        <v>696138279</v>
      </c>
      <c r="F44" s="111">
        <f t="shared" si="2"/>
        <v>12185329621</v>
      </c>
      <c r="G44" s="105"/>
      <c r="H44" s="82"/>
      <c r="I44" s="89"/>
      <c r="J44" s="80">
        <v>0</v>
      </c>
      <c r="K44" s="80">
        <f t="shared" si="1"/>
        <v>12185329621</v>
      </c>
      <c r="L44" s="92"/>
    </row>
    <row r="45" spans="1:12" s="40" customFormat="1" ht="17.25">
      <c r="A45" s="54">
        <v>19001</v>
      </c>
      <c r="B45" s="52" t="s">
        <v>120</v>
      </c>
      <c r="C45" s="97">
        <v>6681982878</v>
      </c>
      <c r="D45" s="97">
        <v>930123689</v>
      </c>
      <c r="E45" s="97">
        <v>409809064</v>
      </c>
      <c r="F45" s="111">
        <f t="shared" si="2"/>
        <v>8021915631</v>
      </c>
      <c r="G45" s="105"/>
      <c r="H45" s="82"/>
      <c r="I45" s="89"/>
      <c r="J45" s="80">
        <v>0</v>
      </c>
      <c r="K45" s="80">
        <f t="shared" si="1"/>
        <v>8021915631</v>
      </c>
      <c r="L45" s="92"/>
    </row>
    <row r="46" spans="1:12" s="40" customFormat="1" ht="17.25">
      <c r="A46" s="54">
        <v>23660</v>
      </c>
      <c r="B46" s="52" t="s">
        <v>121</v>
      </c>
      <c r="C46" s="97">
        <v>3357916382</v>
      </c>
      <c r="D46" s="97">
        <v>419740100</v>
      </c>
      <c r="E46" s="97">
        <v>204015513</v>
      </c>
      <c r="F46" s="111">
        <f t="shared" si="2"/>
        <v>3981671995</v>
      </c>
      <c r="G46" s="105"/>
      <c r="H46" s="82"/>
      <c r="I46" s="89"/>
      <c r="J46" s="80">
        <v>0</v>
      </c>
      <c r="K46" s="80">
        <f t="shared" si="1"/>
        <v>3981671995</v>
      </c>
      <c r="L46" s="92"/>
    </row>
    <row r="47" spans="1:12" s="40" customFormat="1" ht="17.25">
      <c r="A47" s="54">
        <v>70001</v>
      </c>
      <c r="B47" s="52" t="s">
        <v>46</v>
      </c>
      <c r="C47" s="97">
        <v>7543221603</v>
      </c>
      <c r="D47" s="97">
        <v>664175188</v>
      </c>
      <c r="E47" s="97">
        <v>453131229</v>
      </c>
      <c r="F47" s="111">
        <f t="shared" si="2"/>
        <v>8660528020</v>
      </c>
      <c r="G47" s="105"/>
      <c r="H47" s="82"/>
      <c r="I47" s="89"/>
      <c r="J47" s="80">
        <v>0</v>
      </c>
      <c r="K47" s="80">
        <f t="shared" si="1"/>
        <v>8660528020</v>
      </c>
      <c r="L47" s="92"/>
    </row>
    <row r="48" spans="1:12" s="40" customFormat="1" ht="17.25">
      <c r="A48" s="54">
        <v>25754</v>
      </c>
      <c r="B48" s="52" t="s">
        <v>35</v>
      </c>
      <c r="C48" s="97">
        <v>7628751052</v>
      </c>
      <c r="D48" s="97">
        <v>872509948</v>
      </c>
      <c r="E48" s="97">
        <v>390963512</v>
      </c>
      <c r="F48" s="111">
        <f t="shared" si="2"/>
        <v>8892224512</v>
      </c>
      <c r="G48" s="105"/>
      <c r="H48" s="82"/>
      <c r="I48" s="89"/>
      <c r="J48" s="80">
        <v>0</v>
      </c>
      <c r="K48" s="80">
        <f t="shared" si="1"/>
        <v>8892224512</v>
      </c>
      <c r="L48" s="120"/>
    </row>
    <row r="49" spans="1:12" s="40" customFormat="1" ht="17.25">
      <c r="A49" s="54">
        <v>15759</v>
      </c>
      <c r="B49" s="52" t="s">
        <v>29</v>
      </c>
      <c r="C49" s="97">
        <v>2686188527</v>
      </c>
      <c r="D49" s="97">
        <v>453080070</v>
      </c>
      <c r="E49" s="97">
        <v>175127758</v>
      </c>
      <c r="F49" s="111">
        <f t="shared" si="2"/>
        <v>3314396355</v>
      </c>
      <c r="G49" s="105"/>
      <c r="H49" s="82"/>
      <c r="I49" s="89"/>
      <c r="J49" s="80">
        <v>0</v>
      </c>
      <c r="K49" s="80">
        <f t="shared" si="1"/>
        <v>3314396355</v>
      </c>
      <c r="L49" s="120"/>
    </row>
    <row r="50" spans="1:12" s="40" customFormat="1" ht="17.25">
      <c r="A50" s="54">
        <v>8758</v>
      </c>
      <c r="B50" s="52" t="s">
        <v>27</v>
      </c>
      <c r="C50" s="97">
        <v>8156281063</v>
      </c>
      <c r="D50" s="97">
        <v>771633334</v>
      </c>
      <c r="E50" s="97">
        <v>343962273</v>
      </c>
      <c r="F50" s="111">
        <f t="shared" si="2"/>
        <v>9271876670</v>
      </c>
      <c r="G50" s="105"/>
      <c r="H50" s="82"/>
      <c r="I50" s="89"/>
      <c r="J50" s="80">
        <v>0</v>
      </c>
      <c r="K50" s="80">
        <f t="shared" si="1"/>
        <v>9271876670</v>
      </c>
      <c r="L50" s="120"/>
    </row>
    <row r="51" spans="1:12" s="40" customFormat="1" ht="17.25">
      <c r="A51" s="54">
        <v>76834</v>
      </c>
      <c r="B51" s="52" t="s">
        <v>122</v>
      </c>
      <c r="C51" s="97">
        <v>4130450347</v>
      </c>
      <c r="D51" s="97">
        <v>395018946</v>
      </c>
      <c r="E51" s="97">
        <v>245584130</v>
      </c>
      <c r="F51" s="111">
        <f t="shared" si="2"/>
        <v>4771053423</v>
      </c>
      <c r="G51" s="105"/>
      <c r="H51" s="82"/>
      <c r="I51" s="89"/>
      <c r="J51" s="80">
        <v>0</v>
      </c>
      <c r="K51" s="80">
        <f t="shared" si="1"/>
        <v>4771053423</v>
      </c>
      <c r="L51" s="120"/>
    </row>
    <row r="52" spans="1:12" s="40" customFormat="1" ht="17.25">
      <c r="A52" s="54">
        <v>52835</v>
      </c>
      <c r="B52" s="52" t="s">
        <v>40</v>
      </c>
      <c r="C52" s="97">
        <v>6189690039</v>
      </c>
      <c r="D52" s="97">
        <v>743604075</v>
      </c>
      <c r="E52" s="97">
        <v>347150646</v>
      </c>
      <c r="F52" s="111">
        <f t="shared" si="2"/>
        <v>7280444760</v>
      </c>
      <c r="G52" s="105"/>
      <c r="H52" s="82"/>
      <c r="I52" s="89"/>
      <c r="J52" s="80">
        <v>0</v>
      </c>
      <c r="K52" s="80">
        <f t="shared" si="1"/>
        <v>7280444760</v>
      </c>
      <c r="L52" s="120"/>
    </row>
    <row r="53" spans="1:12" s="40" customFormat="1" ht="17.25">
      <c r="A53" s="54">
        <v>15001</v>
      </c>
      <c r="B53" s="52" t="s">
        <v>82</v>
      </c>
      <c r="C53" s="97">
        <v>3732050146</v>
      </c>
      <c r="D53" s="97">
        <v>434252934</v>
      </c>
      <c r="E53" s="97">
        <v>202837495</v>
      </c>
      <c r="F53" s="111">
        <f t="shared" si="2"/>
        <v>4369140575</v>
      </c>
      <c r="G53" s="105"/>
      <c r="H53" s="82"/>
      <c r="I53" s="91"/>
      <c r="J53" s="80">
        <v>0</v>
      </c>
      <c r="K53" s="80">
        <f t="shared" si="1"/>
        <v>4369140575</v>
      </c>
      <c r="L53" s="120"/>
    </row>
    <row r="54" spans="1:12" s="40" customFormat="1" ht="17.25">
      <c r="A54" s="54">
        <v>5837</v>
      </c>
      <c r="B54" s="52" t="s">
        <v>81</v>
      </c>
      <c r="C54" s="97">
        <v>5135205123</v>
      </c>
      <c r="D54" s="97">
        <v>502611298</v>
      </c>
      <c r="E54" s="97">
        <v>299181150</v>
      </c>
      <c r="F54" s="111">
        <f t="shared" si="2"/>
        <v>5936997571</v>
      </c>
      <c r="G54" s="105"/>
      <c r="H54" s="82"/>
      <c r="I54" s="89"/>
      <c r="J54" s="80">
        <v>0</v>
      </c>
      <c r="K54" s="80">
        <f t="shared" si="1"/>
        <v>5936997571</v>
      </c>
      <c r="L54" s="120"/>
    </row>
    <row r="55" spans="1:12" s="40" customFormat="1" ht="17.25">
      <c r="A55" s="54">
        <v>20001</v>
      </c>
      <c r="B55" s="52" t="s">
        <v>32</v>
      </c>
      <c r="C55" s="97">
        <v>11112185636</v>
      </c>
      <c r="D55" s="97">
        <v>1202308252</v>
      </c>
      <c r="E55" s="97">
        <v>545026606</v>
      </c>
      <c r="F55" s="111">
        <f t="shared" si="2"/>
        <v>12859520494</v>
      </c>
      <c r="G55" s="105"/>
      <c r="H55" s="82"/>
      <c r="I55" s="89"/>
      <c r="J55" s="80">
        <v>0</v>
      </c>
      <c r="K55" s="80">
        <f t="shared" si="1"/>
        <v>12859520494</v>
      </c>
      <c r="L55" s="120"/>
    </row>
    <row r="56" spans="1:12" s="40" customFormat="1" ht="17.25">
      <c r="A56" s="54">
        <v>50001</v>
      </c>
      <c r="B56" s="52" t="s">
        <v>38</v>
      </c>
      <c r="C56" s="97">
        <v>11170421273</v>
      </c>
      <c r="D56" s="97">
        <v>664471573</v>
      </c>
      <c r="E56" s="97">
        <v>599960423</v>
      </c>
      <c r="F56" s="111">
        <f t="shared" si="2"/>
        <v>12434853269</v>
      </c>
      <c r="G56" s="105"/>
      <c r="H56" s="82"/>
      <c r="I56" s="89"/>
      <c r="J56" s="80">
        <v>0</v>
      </c>
      <c r="K56" s="80">
        <f t="shared" si="1"/>
        <v>12434853269</v>
      </c>
      <c r="L56" s="120"/>
    </row>
    <row r="57" spans="1:12" s="40" customFormat="1" ht="17.25">
      <c r="A57" s="54">
        <v>27001</v>
      </c>
      <c r="B57" s="52" t="s">
        <v>123</v>
      </c>
      <c r="C57" s="97">
        <v>5139653085</v>
      </c>
      <c r="D57" s="97">
        <v>624422678</v>
      </c>
      <c r="E57" s="97">
        <v>365759160</v>
      </c>
      <c r="F57" s="111">
        <f t="shared" si="2"/>
        <v>6129834923</v>
      </c>
      <c r="G57" s="105"/>
      <c r="H57" s="82"/>
      <c r="I57" s="89"/>
      <c r="J57" s="80">
        <v>0</v>
      </c>
      <c r="K57" s="80">
        <f t="shared" si="1"/>
        <v>6129834923</v>
      </c>
      <c r="L57" s="120"/>
    </row>
    <row r="58" spans="1:12" s="40" customFormat="1" ht="17.25">
      <c r="A58" s="54">
        <v>44847</v>
      </c>
      <c r="B58" s="52" t="s">
        <v>124</v>
      </c>
      <c r="C58" s="175">
        <v>5049276403</v>
      </c>
      <c r="D58" s="97">
        <v>152715937</v>
      </c>
      <c r="E58" s="97">
        <v>68349218</v>
      </c>
      <c r="F58" s="111">
        <f t="shared" si="2"/>
        <v>5270341558</v>
      </c>
      <c r="G58" s="105"/>
      <c r="H58" s="82"/>
      <c r="I58" s="89"/>
      <c r="J58" s="80">
        <v>0</v>
      </c>
      <c r="K58" s="80">
        <f t="shared" si="1"/>
        <v>5270341558</v>
      </c>
      <c r="L58" s="120"/>
    </row>
    <row r="59" spans="1:12" s="40" customFormat="1" ht="17.25">
      <c r="A59" s="54">
        <v>5045</v>
      </c>
      <c r="B59" s="52" t="s">
        <v>125</v>
      </c>
      <c r="C59" s="97">
        <v>3098693348</v>
      </c>
      <c r="D59" s="97">
        <v>571434806</v>
      </c>
      <c r="E59" s="97">
        <v>193141614</v>
      </c>
      <c r="F59" s="111">
        <f t="shared" si="2"/>
        <v>3863269768</v>
      </c>
      <c r="G59" s="105"/>
      <c r="H59" s="82"/>
      <c r="I59" s="89"/>
      <c r="J59" s="80">
        <v>0</v>
      </c>
      <c r="K59" s="80">
        <f t="shared" si="1"/>
        <v>3863269768</v>
      </c>
      <c r="L59" s="120"/>
    </row>
    <row r="60" spans="1:12" s="40" customFormat="1" ht="17.25">
      <c r="A60" s="54">
        <v>25269</v>
      </c>
      <c r="B60" s="52" t="s">
        <v>126</v>
      </c>
      <c r="C60" s="97">
        <v>2182897952</v>
      </c>
      <c r="D60" s="97">
        <v>306062080</v>
      </c>
      <c r="E60" s="97">
        <v>161977539</v>
      </c>
      <c r="F60" s="111">
        <f t="shared" si="2"/>
        <v>2650937571</v>
      </c>
      <c r="G60" s="105"/>
      <c r="H60" s="82"/>
      <c r="I60" s="89"/>
      <c r="J60" s="80">
        <v>0</v>
      </c>
      <c r="K60" s="80">
        <f t="shared" si="1"/>
        <v>2650937571</v>
      </c>
      <c r="L60" s="120"/>
    </row>
    <row r="61" spans="1:12" s="40" customFormat="1" ht="17.25">
      <c r="A61" s="54">
        <v>44001</v>
      </c>
      <c r="B61" s="90" t="s">
        <v>55</v>
      </c>
      <c r="C61" s="175">
        <v>9238672178</v>
      </c>
      <c r="D61" s="97">
        <v>700964419</v>
      </c>
      <c r="E61" s="97">
        <v>263418268</v>
      </c>
      <c r="F61" s="111">
        <f t="shared" si="2"/>
        <v>10203054865</v>
      </c>
      <c r="G61" s="105"/>
      <c r="H61" s="82"/>
      <c r="I61" s="89"/>
      <c r="J61" s="80">
        <v>0</v>
      </c>
      <c r="K61" s="80">
        <f t="shared" si="1"/>
        <v>10203054865</v>
      </c>
      <c r="L61" s="120"/>
    </row>
    <row r="62" spans="1:12" s="40" customFormat="1" ht="17.25">
      <c r="A62" s="54">
        <v>5615</v>
      </c>
      <c r="B62" s="90" t="s">
        <v>51</v>
      </c>
      <c r="C62" s="97">
        <v>2215304599</v>
      </c>
      <c r="D62" s="97">
        <v>308972218</v>
      </c>
      <c r="E62" s="97">
        <v>159356817</v>
      </c>
      <c r="F62" s="111">
        <f t="shared" si="2"/>
        <v>2683633634</v>
      </c>
      <c r="G62" s="105"/>
      <c r="H62" s="82"/>
      <c r="I62" s="89"/>
      <c r="J62" s="80">
        <v>0</v>
      </c>
      <c r="K62" s="80">
        <f t="shared" si="1"/>
        <v>2683633634</v>
      </c>
      <c r="L62" s="120"/>
    </row>
    <row r="63" spans="1:12" s="40" customFormat="1" ht="17.25">
      <c r="A63" s="54">
        <v>25175</v>
      </c>
      <c r="B63" s="90" t="s">
        <v>127</v>
      </c>
      <c r="C63" s="97">
        <v>1599206658</v>
      </c>
      <c r="D63" s="97">
        <v>297845222</v>
      </c>
      <c r="E63" s="97">
        <v>125800618</v>
      </c>
      <c r="F63" s="111">
        <f t="shared" si="2"/>
        <v>2022852498</v>
      </c>
      <c r="G63" s="105"/>
      <c r="H63" s="82"/>
      <c r="I63" s="89"/>
      <c r="J63" s="80">
        <v>0</v>
      </c>
      <c r="K63" s="80">
        <f t="shared" si="1"/>
        <v>2022852498</v>
      </c>
      <c r="L63" s="120"/>
    </row>
    <row r="64" spans="1:12" s="40" customFormat="1" ht="17.25">
      <c r="A64" s="54">
        <v>52356</v>
      </c>
      <c r="B64" s="54" t="s">
        <v>56</v>
      </c>
      <c r="C64" s="97">
        <v>3253839448</v>
      </c>
      <c r="D64" s="97">
        <v>395061394</v>
      </c>
      <c r="E64" s="97">
        <v>216430995</v>
      </c>
      <c r="F64" s="111">
        <f t="shared" si="2"/>
        <v>3865331837</v>
      </c>
      <c r="G64" s="105"/>
      <c r="H64" s="82"/>
      <c r="I64" s="89"/>
      <c r="J64" s="80">
        <v>0</v>
      </c>
      <c r="K64" s="80">
        <f t="shared" si="1"/>
        <v>3865331837</v>
      </c>
      <c r="L64" s="92"/>
    </row>
    <row r="65" spans="1:12" s="40" customFormat="1" ht="17.25">
      <c r="A65" s="54">
        <v>76364</v>
      </c>
      <c r="B65" s="54" t="s">
        <v>128</v>
      </c>
      <c r="C65" s="97">
        <v>2268192928</v>
      </c>
      <c r="D65" s="97">
        <v>289513868</v>
      </c>
      <c r="E65" s="97">
        <v>131336057</v>
      </c>
      <c r="F65" s="111">
        <f t="shared" si="2"/>
        <v>2689042853</v>
      </c>
      <c r="G65" s="105"/>
      <c r="H65" s="82"/>
      <c r="I65" s="89"/>
      <c r="J65" s="80">
        <v>0</v>
      </c>
      <c r="K65" s="80">
        <f t="shared" si="1"/>
        <v>2689042853</v>
      </c>
      <c r="L65" s="92"/>
    </row>
    <row r="66" spans="1:12" s="40" customFormat="1" ht="17.25">
      <c r="A66" s="54">
        <v>8433</v>
      </c>
      <c r="B66" s="90" t="s">
        <v>52</v>
      </c>
      <c r="C66" s="97">
        <v>2305714348</v>
      </c>
      <c r="D66" s="97">
        <v>251867048</v>
      </c>
      <c r="E66" s="97">
        <v>124489425</v>
      </c>
      <c r="F66" s="111">
        <f t="shared" si="2"/>
        <v>2682070821</v>
      </c>
      <c r="G66" s="105"/>
      <c r="H66" s="82"/>
      <c r="I66" s="89"/>
      <c r="J66" s="80">
        <v>0</v>
      </c>
      <c r="K66" s="80">
        <f t="shared" si="1"/>
        <v>2682070821</v>
      </c>
      <c r="L66" s="92"/>
    </row>
    <row r="67" spans="1:12" s="40" customFormat="1" ht="17.25">
      <c r="A67" s="54">
        <v>25473</v>
      </c>
      <c r="B67" s="90" t="s">
        <v>53</v>
      </c>
      <c r="C67" s="97">
        <v>1653816670</v>
      </c>
      <c r="D67" s="97">
        <v>197800163</v>
      </c>
      <c r="E67" s="97">
        <v>105791936</v>
      </c>
      <c r="F67" s="111">
        <f t="shared" si="2"/>
        <v>1957408769</v>
      </c>
      <c r="G67" s="105"/>
      <c r="H67" s="82"/>
      <c r="I67" s="89"/>
      <c r="J67" s="80">
        <v>0</v>
      </c>
      <c r="K67" s="80">
        <f t="shared" si="1"/>
        <v>1957408769</v>
      </c>
      <c r="L67" s="92"/>
    </row>
    <row r="68" spans="1:12" s="40" customFormat="1" ht="17.25">
      <c r="A68" s="54">
        <v>68547</v>
      </c>
      <c r="B68" s="52" t="s">
        <v>57</v>
      </c>
      <c r="C68" s="97">
        <v>3681770513</v>
      </c>
      <c r="D68" s="97">
        <v>332103519</v>
      </c>
      <c r="E68" s="97">
        <v>245723456</v>
      </c>
      <c r="F68" s="111">
        <f t="shared" si="2"/>
        <v>4259597488</v>
      </c>
      <c r="G68" s="105"/>
      <c r="H68" s="82"/>
      <c r="I68" s="89"/>
      <c r="J68" s="80">
        <v>0</v>
      </c>
      <c r="K68" s="80">
        <f t="shared" si="1"/>
        <v>4259597488</v>
      </c>
      <c r="L68" s="92"/>
    </row>
    <row r="69" spans="1:12" s="40" customFormat="1" ht="17.25">
      <c r="A69" s="54">
        <v>41551</v>
      </c>
      <c r="B69" s="52" t="s">
        <v>54</v>
      </c>
      <c r="C69" s="97">
        <v>3369718990</v>
      </c>
      <c r="D69" s="97">
        <v>447504792</v>
      </c>
      <c r="E69" s="97">
        <v>238969947</v>
      </c>
      <c r="F69" s="111">
        <f t="shared" si="2"/>
        <v>4056193729</v>
      </c>
      <c r="G69" s="105"/>
      <c r="H69" s="82"/>
      <c r="I69" s="89"/>
      <c r="J69" s="80">
        <v>0</v>
      </c>
      <c r="K69" s="80">
        <f t="shared" si="1"/>
        <v>4056193729</v>
      </c>
      <c r="L69" s="92"/>
    </row>
    <row r="70" spans="1:12" s="40" customFormat="1" ht="17.25">
      <c r="A70" s="54">
        <v>5631</v>
      </c>
      <c r="B70" s="52" t="s">
        <v>91</v>
      </c>
      <c r="C70" s="97">
        <v>978329213</v>
      </c>
      <c r="D70" s="97">
        <v>83365513</v>
      </c>
      <c r="E70" s="97">
        <v>55079845</v>
      </c>
      <c r="F70" s="111">
        <f t="shared" si="2"/>
        <v>1116774571</v>
      </c>
      <c r="G70" s="105"/>
      <c r="H70" s="82"/>
      <c r="I70" s="89"/>
      <c r="J70" s="80">
        <v>0</v>
      </c>
      <c r="K70" s="80">
        <f t="shared" si="1"/>
        <v>1116774571</v>
      </c>
      <c r="L70" s="92"/>
    </row>
    <row r="71" spans="1:12" s="40" customFormat="1" ht="17.25">
      <c r="A71" s="54">
        <v>85001</v>
      </c>
      <c r="B71" s="52" t="s">
        <v>58</v>
      </c>
      <c r="C71" s="97">
        <v>4509734711</v>
      </c>
      <c r="D71" s="97">
        <v>595606733</v>
      </c>
      <c r="E71" s="97">
        <v>275108280</v>
      </c>
      <c r="F71" s="111">
        <f t="shared" si="2"/>
        <v>5380449724</v>
      </c>
      <c r="G71" s="105"/>
      <c r="H71" s="82"/>
      <c r="I71" s="89"/>
      <c r="J71" s="80">
        <v>0</v>
      </c>
      <c r="K71" s="80">
        <f t="shared" si="1"/>
        <v>5380449724</v>
      </c>
      <c r="L71" s="92"/>
    </row>
    <row r="72" spans="1:12" s="40" customFormat="1" ht="17.25">
      <c r="A72" s="54">
        <v>25899</v>
      </c>
      <c r="B72" s="52" t="s">
        <v>129</v>
      </c>
      <c r="C72" s="97">
        <v>1886034105</v>
      </c>
      <c r="D72" s="97">
        <v>254218356</v>
      </c>
      <c r="E72" s="97">
        <v>133644196</v>
      </c>
      <c r="F72" s="111">
        <f t="shared" si="2"/>
        <v>2273896657</v>
      </c>
      <c r="G72" s="105"/>
      <c r="H72" s="82"/>
      <c r="I72" s="80"/>
      <c r="J72" s="80">
        <v>0</v>
      </c>
      <c r="K72" s="80">
        <f t="shared" si="1"/>
        <v>2273896657</v>
      </c>
      <c r="L72" s="92"/>
    </row>
    <row r="73" spans="1:12" s="40" customFormat="1" ht="17.25">
      <c r="A73" s="54" t="s">
        <v>130</v>
      </c>
      <c r="B73" s="52" t="s">
        <v>101</v>
      </c>
      <c r="C73" s="97">
        <v>2458668964</v>
      </c>
      <c r="D73" s="97">
        <v>233239243</v>
      </c>
      <c r="E73" s="97">
        <v>143171250</v>
      </c>
      <c r="F73" s="111">
        <f t="shared" si="2"/>
        <v>2835079457</v>
      </c>
      <c r="G73" s="105"/>
      <c r="H73" s="82"/>
      <c r="I73" s="80"/>
      <c r="J73" s="80"/>
      <c r="K73" s="80">
        <f t="shared" si="1"/>
        <v>2835079457</v>
      </c>
      <c r="L73" s="92"/>
    </row>
    <row r="74" spans="1:11" ht="12.75" thickBot="1">
      <c r="A74" s="22"/>
      <c r="B74" s="14"/>
      <c r="C74" s="112"/>
      <c r="D74" s="112"/>
      <c r="E74" s="112"/>
      <c r="F74" s="113"/>
      <c r="G74" s="29"/>
      <c r="H74" s="29"/>
      <c r="I74" s="29"/>
      <c r="J74" s="39"/>
      <c r="K74" s="39"/>
    </row>
    <row r="75" spans="1:11" s="37" customFormat="1" ht="30.75" customHeight="1" thickBot="1">
      <c r="A75" s="49"/>
      <c r="B75" s="83" t="s">
        <v>23</v>
      </c>
      <c r="C75" s="114">
        <f>SUM(C11:C74)</f>
        <v>527869502767</v>
      </c>
      <c r="D75" s="114">
        <f>SUM(D11:D74)</f>
        <v>62081567086</v>
      </c>
      <c r="E75" s="114">
        <f>SUM(E11:E74)</f>
        <v>32051556531</v>
      </c>
      <c r="F75" s="114">
        <f aca="true" t="shared" si="3" ref="F75:K75">SUM(F11:F74)</f>
        <v>622002626384</v>
      </c>
      <c r="G75" s="87">
        <f t="shared" si="3"/>
        <v>0</v>
      </c>
      <c r="H75" s="87">
        <f t="shared" si="3"/>
        <v>0</v>
      </c>
      <c r="I75" s="87">
        <f t="shared" si="3"/>
        <v>0</v>
      </c>
      <c r="J75" s="87">
        <f t="shared" si="3"/>
        <v>3779840086</v>
      </c>
      <c r="K75" s="87">
        <f t="shared" si="3"/>
        <v>625782466470</v>
      </c>
    </row>
    <row r="76" ht="12">
      <c r="A76" s="23"/>
    </row>
    <row r="77" spans="1:9" ht="17.25">
      <c r="A77" s="50"/>
      <c r="C77" s="75"/>
      <c r="D77" s="75"/>
      <c r="E77" s="75"/>
      <c r="F77" s="75"/>
      <c r="G77" s="75"/>
      <c r="H77" s="75"/>
      <c r="I77" s="74"/>
    </row>
  </sheetData>
  <sheetProtection/>
  <autoFilter ref="A10:L73"/>
  <mergeCells count="13">
    <mergeCell ref="A4:J4"/>
    <mergeCell ref="A5:J5"/>
    <mergeCell ref="J7:J9"/>
    <mergeCell ref="F8:F9"/>
    <mergeCell ref="H7:H9"/>
    <mergeCell ref="I7:I9"/>
    <mergeCell ref="G7:G9"/>
    <mergeCell ref="K7:K9"/>
    <mergeCell ref="A7:A9"/>
    <mergeCell ref="B7:B9"/>
    <mergeCell ref="D8:E8"/>
    <mergeCell ref="C7:F7"/>
    <mergeCell ref="L7:L9"/>
  </mergeCells>
  <printOptions horizontalCentered="1"/>
  <pageMargins left="0.5511811023622047" right="0.3937007874015748" top="0.5905511811023623" bottom="0.6692913385826772" header="0" footer="0"/>
  <pageSetup fitToHeight="1" fitToWidth="1" horizontalDpi="600" verticalDpi="600" orientation="portrait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="115" zoomScaleNormal="115" zoomScalePageLayoutView="0" workbookViewId="0" topLeftCell="B10">
      <selection activeCell="E20" sqref="E20"/>
    </sheetView>
  </sheetViews>
  <sheetFormatPr defaultColWidth="11.421875" defaultRowHeight="12.75"/>
  <cols>
    <col min="1" max="1" width="25.421875" style="0" customWidth="1"/>
    <col min="2" max="2" width="22.421875" style="17" customWidth="1"/>
    <col min="3" max="3" width="23.140625" style="17" customWidth="1"/>
    <col min="4" max="4" width="19.421875" style="17" customWidth="1"/>
    <col min="5" max="5" width="26.57421875" style="17" customWidth="1"/>
    <col min="6" max="6" width="31.57421875" style="17" customWidth="1"/>
    <col min="7" max="7" width="23.140625" style="0" customWidth="1"/>
    <col min="8" max="8" width="24.421875" style="0" customWidth="1"/>
    <col min="9" max="9" width="20.00390625" style="0" customWidth="1"/>
    <col min="10" max="10" width="17.57421875" style="0" customWidth="1"/>
  </cols>
  <sheetData>
    <row r="1" spans="1:7" ht="15">
      <c r="A1" s="34" t="s">
        <v>61</v>
      </c>
      <c r="B1" s="18"/>
      <c r="C1" s="18"/>
      <c r="D1" s="18"/>
      <c r="E1" s="18"/>
      <c r="F1" s="18"/>
      <c r="G1" s="1"/>
    </row>
    <row r="2" spans="1:7" ht="15">
      <c r="A2" s="34" t="s">
        <v>74</v>
      </c>
      <c r="B2" s="18"/>
      <c r="C2" s="18"/>
      <c r="D2" s="18"/>
      <c r="E2" s="18"/>
      <c r="F2" s="18"/>
      <c r="G2" s="1"/>
    </row>
    <row r="3" spans="1:7" ht="15">
      <c r="A3" s="35"/>
      <c r="B3" s="18"/>
      <c r="C3" s="18"/>
      <c r="D3" s="18"/>
      <c r="E3" s="18"/>
      <c r="F3" s="18"/>
      <c r="G3" s="1"/>
    </row>
    <row r="4" spans="1:7" ht="15">
      <c r="A4" s="162" t="s">
        <v>62</v>
      </c>
      <c r="B4" s="162"/>
      <c r="C4" s="162"/>
      <c r="D4" s="162"/>
      <c r="E4" s="162"/>
      <c r="F4" s="16"/>
      <c r="G4" s="1"/>
    </row>
    <row r="5" spans="1:7" ht="15">
      <c r="A5" s="174" t="s">
        <v>135</v>
      </c>
      <c r="B5" s="174"/>
      <c r="C5" s="174"/>
      <c r="D5" s="174"/>
      <c r="E5" s="174"/>
      <c r="F5" s="30"/>
      <c r="G5" s="7"/>
    </row>
    <row r="6" spans="1:7" ht="12">
      <c r="A6" s="5"/>
      <c r="B6" s="19"/>
      <c r="C6" s="19"/>
      <c r="D6" s="19"/>
      <c r="E6" s="19"/>
      <c r="F6" s="19"/>
      <c r="G6" s="5"/>
    </row>
    <row r="7" ht="12.75" thickBot="1"/>
    <row r="8" spans="1:10" ht="52.5" customHeight="1" thickBot="1">
      <c r="A8" s="36" t="s">
        <v>73</v>
      </c>
      <c r="B8" s="70" t="s">
        <v>79</v>
      </c>
      <c r="C8" s="70" t="s">
        <v>80</v>
      </c>
      <c r="D8" s="70" t="s">
        <v>72</v>
      </c>
      <c r="E8" s="71" t="s">
        <v>3</v>
      </c>
      <c r="F8" s="2"/>
      <c r="G8" s="5"/>
      <c r="H8" s="5"/>
      <c r="I8" s="5"/>
      <c r="J8" s="5"/>
    </row>
    <row r="9" spans="1:10" ht="12">
      <c r="A9" s="6"/>
      <c r="B9" s="20"/>
      <c r="C9" s="20"/>
      <c r="D9" s="20"/>
      <c r="E9" s="20"/>
      <c r="F9" s="20"/>
      <c r="G9" s="5"/>
      <c r="H9" s="5"/>
      <c r="I9" s="5"/>
      <c r="J9" s="5"/>
    </row>
    <row r="10" spans="1:10" ht="15">
      <c r="A10" s="42" t="s">
        <v>69</v>
      </c>
      <c r="B10" s="59">
        <f>SUM(B11:B13)</f>
        <v>704891859983</v>
      </c>
      <c r="C10" s="59">
        <f>SUM(C11:C13)</f>
        <v>622002626384</v>
      </c>
      <c r="D10" s="59">
        <f>SUM(D11:D13)</f>
        <v>0</v>
      </c>
      <c r="E10" s="121">
        <f>SUM(E11:E13)</f>
        <v>1326894486367</v>
      </c>
      <c r="F10" s="31"/>
      <c r="G10" s="31"/>
      <c r="H10" s="79"/>
      <c r="I10" s="5"/>
      <c r="J10" s="5"/>
    </row>
    <row r="11" spans="1:10" ht="15">
      <c r="A11" s="32" t="s">
        <v>70</v>
      </c>
      <c r="B11" s="60">
        <f>+Dptos!C44</f>
        <v>602501514171</v>
      </c>
      <c r="C11" s="60">
        <f>+Distymuniccertf!C75</f>
        <v>527869502767</v>
      </c>
      <c r="D11" s="60"/>
      <c r="E11" s="122">
        <f>+B11+C11</f>
        <v>1130371016938</v>
      </c>
      <c r="F11" s="31"/>
      <c r="G11" s="118"/>
      <c r="H11" s="5"/>
      <c r="I11" s="5"/>
      <c r="J11" s="5"/>
    </row>
    <row r="12" spans="1:10" ht="15">
      <c r="A12" s="67" t="s">
        <v>71</v>
      </c>
      <c r="B12" s="68">
        <f>+Dptos!D44</f>
        <v>66401719144</v>
      </c>
      <c r="C12" s="68">
        <f>+Distymuniccertf!D75</f>
        <v>62081567086</v>
      </c>
      <c r="D12" s="68"/>
      <c r="E12" s="123">
        <f>SUM(B12:D12)</f>
        <v>128483286230</v>
      </c>
      <c r="F12" s="31"/>
      <c r="G12" s="88"/>
      <c r="H12" s="5"/>
      <c r="I12" s="5"/>
      <c r="J12" s="5"/>
    </row>
    <row r="13" spans="1:10" ht="15">
      <c r="A13" s="67" t="s">
        <v>77</v>
      </c>
      <c r="B13" s="68">
        <f>+Dptos!E44</f>
        <v>35988626668</v>
      </c>
      <c r="C13" s="68">
        <f>+Distymuniccertf!E75</f>
        <v>32051556531</v>
      </c>
      <c r="D13" s="68"/>
      <c r="E13" s="123">
        <f>SUM(B13:D13)</f>
        <v>68040183199</v>
      </c>
      <c r="F13" s="31"/>
      <c r="G13" s="115"/>
      <c r="H13" s="8"/>
      <c r="I13" s="5"/>
      <c r="J13" s="5"/>
    </row>
    <row r="14" spans="1:10" ht="15">
      <c r="A14" s="48" t="s">
        <v>104</v>
      </c>
      <c r="B14" s="61">
        <v>0</v>
      </c>
      <c r="C14" s="61">
        <v>0</v>
      </c>
      <c r="D14" s="61"/>
      <c r="E14" s="124">
        <f>SUM(B14:D14)</f>
        <v>0</v>
      </c>
      <c r="F14" s="31"/>
      <c r="G14" s="116"/>
      <c r="H14" s="5"/>
      <c r="I14" s="5"/>
      <c r="J14" s="5"/>
    </row>
    <row r="15" spans="1:10" ht="15">
      <c r="A15" s="48" t="s">
        <v>2</v>
      </c>
      <c r="B15" s="61">
        <f>+Dptos!I44</f>
        <v>23391843609</v>
      </c>
      <c r="C15" s="61">
        <f>+Distymuniccertf!J75</f>
        <v>3779840086</v>
      </c>
      <c r="D15" s="61"/>
      <c r="E15" s="125">
        <f>SUM(B15:D15)</f>
        <v>27171683695</v>
      </c>
      <c r="F15" s="31"/>
      <c r="G15" s="88"/>
      <c r="H15" s="88"/>
      <c r="I15" s="5"/>
      <c r="J15" s="5"/>
    </row>
    <row r="16" spans="1:10" ht="15">
      <c r="A16" s="48" t="s">
        <v>24</v>
      </c>
      <c r="B16" s="62">
        <v>0</v>
      </c>
      <c r="C16" s="61">
        <v>0</v>
      </c>
      <c r="D16" s="61"/>
      <c r="E16" s="61">
        <f>SUM(B16:D16)</f>
        <v>0</v>
      </c>
      <c r="F16" s="31"/>
      <c r="G16" s="79"/>
      <c r="H16" s="79"/>
      <c r="I16" s="5"/>
      <c r="J16" s="5"/>
    </row>
    <row r="17" spans="1:10" ht="33.75" customHeight="1">
      <c r="A17" s="47" t="s">
        <v>3</v>
      </c>
      <c r="B17" s="63">
        <f>+B10+SUM(B15:B16)</f>
        <v>728283703592</v>
      </c>
      <c r="C17" s="63">
        <f>+C10+SUM(C15:C16)</f>
        <v>625782466470</v>
      </c>
      <c r="D17" s="63">
        <f>+D10+SUM(D15:D16)</f>
        <v>0</v>
      </c>
      <c r="E17" s="78">
        <f>+E10+E15+E16+E14</f>
        <v>1354066170062</v>
      </c>
      <c r="F17" s="76" t="s">
        <v>105</v>
      </c>
      <c r="G17" s="79"/>
      <c r="H17" s="8"/>
      <c r="I17" s="5"/>
      <c r="J17" s="5"/>
    </row>
    <row r="18" spans="1:7" ht="65.25" customHeight="1">
      <c r="A18" s="33"/>
      <c r="B18" s="19"/>
      <c r="C18" s="19"/>
      <c r="D18" s="72"/>
      <c r="E18" s="72"/>
      <c r="G18" s="5"/>
    </row>
    <row r="19" spans="2:7" ht="15">
      <c r="B19"/>
      <c r="C19" s="73"/>
      <c r="D19" s="26"/>
      <c r="E19" s="128"/>
      <c r="G19" s="40"/>
    </row>
    <row r="20" spans="2:7" ht="12">
      <c r="B20"/>
      <c r="C20" s="73"/>
      <c r="G20" s="40"/>
    </row>
    <row r="21" spans="2:7" ht="15">
      <c r="B21"/>
      <c r="C21" s="73"/>
      <c r="D21" s="26"/>
      <c r="E21" s="129"/>
      <c r="F21" s="26"/>
      <c r="G21" s="40"/>
    </row>
    <row r="22" spans="2:7" ht="12">
      <c r="B22"/>
      <c r="C22" s="73"/>
      <c r="D22" s="26"/>
      <c r="G22" s="40"/>
    </row>
    <row r="23" spans="4:5" ht="13.5">
      <c r="D23" s="117"/>
      <c r="E23" s="119"/>
    </row>
  </sheetData>
  <sheetProtection/>
  <mergeCells count="2">
    <mergeCell ref="A5:E5"/>
    <mergeCell ref="A4:E4"/>
  </mergeCells>
  <printOptions horizontalCentered="1" verticalCentered="1"/>
  <pageMargins left="0.7874015748031497" right="0.3937007874015748" top="0.984251968503937" bottom="0.984251968503937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Nacional de Planeación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E. Rincon</dc:creator>
  <cp:keywords/>
  <dc:description/>
  <cp:lastModifiedBy>Nohora Inés Alba Camacho</cp:lastModifiedBy>
  <cp:lastPrinted>2015-12-15T19:09:46Z</cp:lastPrinted>
  <dcterms:created xsi:type="dcterms:W3CDTF">2004-01-24T23:46:15Z</dcterms:created>
  <dcterms:modified xsi:type="dcterms:W3CDTF">2017-06-06T21:35:33Z</dcterms:modified>
  <cp:category/>
  <cp:version/>
  <cp:contentType/>
  <cp:contentStatus/>
</cp:coreProperties>
</file>