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<sst xmlns="http://schemas.openxmlformats.org/spreadsheetml/2006/main" count="2426" uniqueCount="1247">
  <si>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</si>
  <si>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</si>
  <si>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</si>
  <si>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</si>
  <si>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</si>
  <si>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</si>
  <si>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</si>
  <si>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</si>
  <si>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</si>
  <si>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</si>
  <si>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</si>
  <si>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</si>
  <si>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</si>
  <si>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</si>
  <si>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</si>
  <si>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</si>
  <si>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</si>
  <si>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</si>
  <si>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</si>
  <si>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</si>
  <si>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</si>
  <si>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</si>
  <si>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</si>
  <si>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</si>
  <si>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</si>
  <si>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</si>
  <si>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</si>
  <si>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</si>
  <si>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</si>
  <si>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</si>
  <si>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</si>
  <si>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</si>
  <si>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</si>
  <si>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</si>
  <si>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</si>
  <si>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</si>
  <si>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</si>
  <si>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</si>
  <si>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</si>
  <si>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</si>
  <si>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</si>
  <si>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</si>
  <si>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</si>
  <si>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</si>
  <si>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</si>
  <si>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</si>
  <si>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</si>
  <si>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</si>
  <si>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</si>
  <si>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</si>
  <si>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</si>
  <si>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</si>
  <si>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</si>
  <si>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</si>
  <si>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</si>
  <si>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</si>
  <si>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</si>
  <si>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</si>
  <si>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</si>
  <si>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</si>
  <si>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</si>
  <si>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</si>
  <si>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</si>
  <si>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</si>
  <si>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</si>
  <si>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</si>
  <si>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</si>
  <si>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</si>
  <si>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</si>
  <si>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</si>
  <si>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</si>
  <si>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</si>
  <si>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</si>
  <si>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</si>
  <si>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</si>
  <si>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</si>
  <si>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</si>
  <si>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</si>
  <si>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</si>
  <si>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</si>
  <si>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</si>
  <si>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</si>
  <si>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</si>
  <si>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</si>
  <si>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</si>
  <si>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</si>
  <si>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</si>
  <si>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</si>
  <si>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</si>
  <si>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</si>
  <si>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</si>
  <si>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</si>
  <si>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</si>
  <si>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</si>
  <si>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</si>
  <si>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</si>
  <si>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</si>
  <si>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</si>
  <si>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</si>
  <si>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</si>
  <si>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</si>
  <si>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</si>
  <si>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</si>
  <si>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</si>
  <si>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</si>
  <si>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</si>
  <si>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</si>
  <si>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</si>
  <si>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</si>
  <si>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</si>
  <si>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</si>
  <si>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</si>
  <si>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</si>
  <si>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</si>
  <si>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</si>
  <si>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</si>
  <si>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</si>
  <si>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</si>
  <si>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</si>
  <si>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</si>
  <si>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</si>
  <si>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</si>
  <si>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</si>
  <si>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</si>
  <si>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</si>
  <si>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</si>
  <si>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</si>
  <si>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</si>
  <si>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</si>
  <si>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</si>
  <si>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</si>
  <si>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</si>
  <si>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</si>
  <si>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</si>
  <si>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</si>
  <si>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 xml:space="preserve">Aportes docentes </t>
  </si>
  <si>
    <t xml:space="preserve">Aportes patronales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</si>
  <si>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</si>
  <si>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</si>
  <si>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</si>
  <si>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</si>
  <si>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</si>
  <si>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</si>
  <si>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</si>
  <si>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</si>
  <si>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</si>
  <si>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</si>
  <si>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</si>
  <si>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</si>
  <si>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</si>
  <si>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</si>
  <si>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</si>
  <si>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</si>
  <si>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</si>
  <si>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</si>
  <si>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</si>
  <si>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</si>
  <si>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</si>
  <si>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</si>
  <si>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</si>
  <si>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</si>
  <si>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</si>
  <si>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</si>
  <si>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</si>
  <si>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</si>
  <si>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</si>
  <si>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</si>
  <si>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</si>
  <si>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</si>
  <si>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</si>
  <si>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</si>
  <si>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</si>
  <si>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</si>
  <si>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</si>
  <si>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</si>
  <si>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</si>
  <si>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</si>
  <si>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</si>
  <si>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</si>
  <si>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</si>
  <si>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</si>
  <si>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</si>
  <si>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</si>
  <si>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</si>
  <si>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</si>
  <si>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</si>
  <si>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</si>
  <si>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</si>
  <si>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</si>
  <si>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</si>
  <si>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</si>
  <si>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</si>
  <si>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</si>
  <si>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</si>
  <si>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</si>
  <si>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</si>
  <si>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</si>
  <si>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</si>
  <si>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</si>
  <si>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</si>
  <si>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</si>
  <si>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</si>
  <si>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</si>
  <si>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</si>
  <si>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</si>
  <si>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</si>
  <si>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</si>
  <si>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</si>
  <si>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Resolución medida cautelar No. 4091 del 16-noviembre-2016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</si>
  <si>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</si>
  <si>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</si>
  <si>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</si>
  <si>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</si>
  <si>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</si>
  <si>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</si>
  <si>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</si>
  <si>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</si>
  <si>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</si>
  <si>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</si>
  <si>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</si>
  <si>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</si>
  <si>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</si>
  <si>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</si>
  <si>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</si>
  <si>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</si>
  <si>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</si>
  <si>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</si>
  <si>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</si>
  <si>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</si>
  <si>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</si>
  <si>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</si>
  <si>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</si>
  <si>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</si>
  <si>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</si>
  <si>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</si>
  <si>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</si>
  <si>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</si>
  <si>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</si>
  <si>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</si>
  <si>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</si>
  <si>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</si>
  <si>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</si>
  <si>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</si>
  <si>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</si>
  <si>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</si>
  <si>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</si>
  <si>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</si>
  <si>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</si>
  <si>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</si>
  <si>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</si>
  <si>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</si>
  <si>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</si>
  <si>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</si>
  <si>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</si>
  <si>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</si>
  <si>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</si>
  <si>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</si>
  <si>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</si>
  <si>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</si>
  <si>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</si>
  <si>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</si>
  <si>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</si>
  <si>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</si>
  <si>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</si>
  <si>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</si>
  <si>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</si>
  <si>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</si>
  <si>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</si>
  <si>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</si>
  <si>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</si>
  <si>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</si>
  <si>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</si>
  <si>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</si>
  <si>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</si>
  <si>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</si>
  <si>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</si>
  <si>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</si>
  <si>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</si>
  <si>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</si>
  <si>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</si>
  <si>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</si>
  <si>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</si>
  <si>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</si>
  <si>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</si>
  <si>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</si>
  <si>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</si>
  <si>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</si>
  <si>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</si>
  <si>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</si>
  <si>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</si>
  <si>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</si>
  <si>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</si>
  <si>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</si>
  <si>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</si>
  <si>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</si>
  <si>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</si>
  <si>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</si>
  <si>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</si>
  <si>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</si>
  <si>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</si>
  <si>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</si>
  <si>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</si>
  <si>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</si>
  <si>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</si>
  <si>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</si>
  <si>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</si>
  <si>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</si>
  <si>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</si>
  <si>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</si>
  <si>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</si>
  <si>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</si>
  <si>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</si>
  <si>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</si>
  <si>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</si>
  <si>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</si>
  <si>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</si>
  <si>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</si>
  <si>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</si>
  <si>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</si>
  <si>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</si>
  <si>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</si>
  <si>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</si>
  <si>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</si>
  <si>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</si>
  <si>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</si>
  <si>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</si>
  <si>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</si>
  <si>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</si>
  <si>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</si>
  <si>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</si>
  <si>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</si>
  <si>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</si>
  <si>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</si>
  <si>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</si>
  <si>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</si>
  <si>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</si>
  <si>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</si>
  <si>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</si>
  <si>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</si>
  <si>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</si>
  <si>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</si>
  <si>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</si>
  <si>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</si>
  <si>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</si>
  <si>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</si>
  <si>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</si>
  <si>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</si>
  <si>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</si>
  <si>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</si>
  <si>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</si>
  <si>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</si>
  <si>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</si>
  <si>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</si>
  <si>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</si>
  <si>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</si>
  <si>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</si>
  <si>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</si>
  <si>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</si>
  <si>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</si>
  <si>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</si>
  <si>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</si>
  <si>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</si>
  <si>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</si>
  <si>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</si>
  <si>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</si>
  <si>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</si>
  <si>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</si>
  <si>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</si>
  <si>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</si>
  <si>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</si>
  <si>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</si>
  <si>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</si>
  <si>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</si>
  <si>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</si>
  <si>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</si>
  <si>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</si>
  <si>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</si>
  <si>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</si>
  <si>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</si>
  <si>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</si>
  <si>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</si>
  <si>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</si>
  <si>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</si>
  <si>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</si>
  <si>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</si>
  <si>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</si>
  <si>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</si>
  <si>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</si>
  <si>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</si>
  <si>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</si>
  <si>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</si>
  <si>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</si>
  <si>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</si>
  <si>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</si>
  <si>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</si>
  <si>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</si>
  <si>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</si>
  <si>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</si>
  <si>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</si>
  <si>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</si>
  <si>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</si>
  <si>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</si>
  <si>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</si>
  <si>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</si>
  <si>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</si>
  <si>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</si>
  <si>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</si>
  <si>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</si>
  <si>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</si>
  <si>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</si>
  <si>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</si>
  <si>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</si>
  <si>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</si>
  <si>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</si>
  <si>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</si>
  <si>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</si>
  <si>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</si>
  <si>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</si>
  <si>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</si>
  <si>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</si>
  <si>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</si>
  <si>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</si>
  <si>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</si>
  <si>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</si>
  <si>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</si>
  <si>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</si>
  <si>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</si>
  <si>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</si>
  <si>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</si>
  <si>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</si>
  <si>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</si>
  <si>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</si>
  <si>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</si>
  <si>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</si>
  <si>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</si>
  <si>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</si>
  <si>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</si>
  <si>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</si>
  <si>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</si>
  <si>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</si>
  <si>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</si>
  <si>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</si>
  <si>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</si>
  <si>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</si>
  <si>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</si>
  <si>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</si>
  <si>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</si>
  <si>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</si>
  <si>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</si>
  <si>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</si>
  <si>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</si>
  <si>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</si>
  <si>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</si>
  <si>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</si>
  <si>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</si>
  <si>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</si>
  <si>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</si>
  <si>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</si>
  <si>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</si>
  <si>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</si>
  <si>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</si>
  <si>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</si>
  <si>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</si>
  <si>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</si>
  <si>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</si>
  <si>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</si>
  <si>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</si>
  <si>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</si>
  <si>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</si>
  <si>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</si>
  <si>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</si>
  <si>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</si>
  <si>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</si>
  <si>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8915026648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</si>
  <si>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</si>
  <si>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</si>
  <si>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</si>
  <si>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</si>
  <si>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</si>
  <si>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</si>
  <si>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</si>
  <si>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</si>
  <si>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</si>
  <si>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</si>
  <si>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</si>
  <si>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8915010479</t>
  </si>
  <si>
    <t>LA SIERRA</t>
  </si>
  <si>
    <t>8915021693</t>
  </si>
  <si>
    <t>LA VEGA</t>
  </si>
  <si>
    <t>8915009976</t>
  </si>
  <si>
    <t>LOPEZ DE MICAY</t>
  </si>
  <si>
    <t>MERCADERES</t>
  </si>
  <si>
    <t>MIRANDA</t>
  </si>
  <si>
    <t>8915008416</t>
  </si>
  <si>
    <t>PADILLA</t>
  </si>
  <si>
    <t>PATIA (EL BORDO)</t>
  </si>
  <si>
    <t>PIAMONTE</t>
  </si>
  <si>
    <t>PIENDAMO</t>
  </si>
  <si>
    <t>PUERTO TEJADA</t>
  </si>
  <si>
    <t>8915005809</t>
  </si>
  <si>
    <t>PURACE</t>
  </si>
  <si>
    <t>ROSAS</t>
  </si>
  <si>
    <t>SAN SEBASTIAN</t>
  </si>
  <si>
    <t>SANTANDER DE Q.</t>
  </si>
  <si>
    <t>8000959841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</si>
  <si>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</si>
  <si>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</si>
  <si>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</si>
  <si>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</si>
  <si>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</si>
  <si>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</si>
  <si>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</si>
  <si>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</si>
  <si>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</si>
  <si>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</si>
  <si>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</si>
  <si>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</si>
  <si>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</si>
  <si>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</si>
  <si>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</si>
  <si>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</si>
  <si>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</si>
  <si>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</si>
  <si>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</si>
  <si>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</si>
  <si>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</si>
  <si>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</si>
  <si>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</si>
  <si>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</si>
  <si>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</si>
  <si>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</si>
  <si>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</si>
  <si>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</si>
  <si>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</si>
  <si>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</si>
  <si>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</si>
  <si>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</si>
  <si>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</si>
  <si>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</si>
  <si>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</si>
  <si>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</si>
  <si>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</si>
  <si>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</si>
  <si>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</si>
  <si>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</si>
  <si>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</si>
  <si>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</si>
  <si>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</si>
  <si>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</si>
  <si>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</si>
  <si>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</si>
  <si>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</si>
  <si>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</si>
  <si>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</si>
  <si>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</si>
  <si>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</si>
  <si>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</si>
  <si>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</si>
  <si>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</si>
  <si>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</si>
  <si>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</si>
  <si>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</si>
  <si>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</si>
  <si>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</si>
  <si>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</si>
  <si>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</si>
  <si>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</si>
  <si>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</si>
  <si>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</si>
  <si>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</si>
  <si>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</si>
  <si>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</si>
  <si>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</si>
  <si>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</si>
  <si>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</si>
  <si>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</si>
  <si>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</si>
  <si>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</si>
  <si>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</si>
  <si>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</si>
  <si>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</si>
  <si>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</si>
  <si>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</si>
  <si>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</si>
  <si>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</si>
  <si>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</si>
  <si>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</si>
  <si>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</si>
  <si>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</si>
  <si>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</si>
  <si>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</si>
  <si>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</si>
  <si>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</si>
  <si>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</si>
  <si>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</si>
  <si>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</si>
  <si>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</si>
  <si>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</si>
  <si>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</si>
  <si>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</si>
  <si>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</si>
  <si>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</si>
  <si>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</si>
  <si>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</si>
  <si>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</si>
  <si>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</si>
  <si>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</si>
  <si>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</si>
  <si>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</si>
  <si>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</si>
  <si>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</si>
  <si>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</si>
  <si>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</si>
  <si>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</si>
  <si>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</si>
  <si>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</si>
  <si>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</si>
  <si>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</si>
  <si>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</si>
  <si>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</si>
  <si>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</si>
  <si>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</si>
  <si>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</si>
  <si>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</si>
  <si>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</si>
  <si>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</si>
  <si>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</si>
  <si>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</si>
  <si>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</si>
  <si>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</si>
  <si>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</si>
  <si>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</si>
  <si>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</si>
  <si>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</si>
  <si>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</si>
  <si>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</si>
  <si>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</si>
  <si>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</si>
  <si>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</si>
  <si>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</si>
  <si>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</si>
  <si>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</si>
  <si>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</si>
  <si>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</si>
  <si>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</si>
  <si>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</si>
  <si>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</si>
  <si>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</si>
  <si>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</si>
  <si>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</si>
  <si>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</si>
  <si>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</si>
  <si>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</si>
  <si>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</si>
  <si>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</si>
  <si>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</si>
  <si>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</si>
  <si>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</si>
  <si>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</si>
  <si>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</si>
  <si>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</si>
  <si>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</si>
  <si>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8999994453</t>
  </si>
  <si>
    <t>VILLETA</t>
  </si>
  <si>
    <t>8999993122</t>
  </si>
  <si>
    <t>VIOTA</t>
  </si>
  <si>
    <t>8906801423</t>
  </si>
  <si>
    <t>YACOPI</t>
  </si>
  <si>
    <t>8000947761</t>
  </si>
  <si>
    <t>ZIPACON</t>
  </si>
  <si>
    <t>8000947786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</si>
  <si>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</si>
  <si>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</si>
  <si>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</si>
  <si>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</si>
  <si>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</si>
  <si>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</si>
  <si>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</si>
  <si>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</si>
  <si>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</si>
  <si>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</si>
  <si>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</si>
  <si>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</si>
  <si>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</si>
  <si>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</si>
  <si>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</si>
  <si>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</si>
  <si>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</si>
  <si>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</si>
  <si>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</si>
  <si>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</si>
  <si>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</si>
  <si>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</si>
  <si>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</si>
  <si>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</si>
  <si>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</si>
  <si>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</si>
  <si>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</si>
  <si>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</si>
  <si>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</si>
  <si>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</si>
  <si>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</si>
  <si>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</si>
  <si>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</si>
  <si>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</si>
  <si>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</si>
  <si>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</si>
  <si>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</si>
  <si>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</si>
  <si>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</si>
  <si>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</si>
  <si>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</si>
  <si>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</si>
  <si>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</si>
  <si>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</si>
  <si>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</si>
  <si>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</si>
  <si>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</si>
  <si>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</si>
  <si>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</si>
  <si>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</si>
  <si>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</si>
  <si>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</si>
  <si>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</si>
  <si>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</si>
  <si>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</si>
  <si>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</si>
  <si>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</si>
  <si>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</si>
  <si>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</si>
  <si>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</si>
  <si>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</si>
  <si>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</si>
  <si>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</si>
  <si>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</si>
  <si>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</si>
  <si>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</si>
  <si>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</si>
  <si>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</si>
  <si>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</si>
  <si>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</si>
  <si>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</si>
  <si>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</si>
  <si>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</si>
  <si>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</si>
  <si>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</si>
  <si>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</si>
  <si>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</si>
  <si>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</si>
  <si>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</si>
  <si>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</si>
  <si>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</si>
  <si>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</si>
  <si>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</si>
  <si>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</si>
  <si>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</si>
  <si>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</si>
  <si>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</si>
  <si>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</si>
  <si>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</si>
  <si>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</si>
  <si>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</si>
  <si>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</si>
  <si>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</si>
  <si>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</si>
  <si>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</si>
  <si>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</si>
  <si>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</si>
  <si>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</si>
  <si>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</si>
  <si>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</si>
  <si>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</si>
  <si>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</si>
  <si>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</si>
  <si>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</si>
  <si>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</si>
  <si>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</si>
  <si>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</si>
  <si>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</si>
  <si>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</si>
  <si>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</si>
  <si>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</si>
  <si>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</si>
  <si>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</si>
  <si>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</si>
  <si>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</si>
  <si>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</si>
  <si>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</si>
  <si>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</si>
  <si>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</si>
  <si>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</si>
  <si>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8000990545</t>
  </si>
  <si>
    <t>ALDANA</t>
  </si>
  <si>
    <t>8000990520</t>
  </si>
  <si>
    <t>ANCUYA</t>
  </si>
  <si>
    <t>8000990552</t>
  </si>
  <si>
    <t>ARBOLEDA</t>
  </si>
  <si>
    <t>8000990584</t>
  </si>
  <si>
    <t>BARBACOAS</t>
  </si>
  <si>
    <t>8000990617</t>
  </si>
  <si>
    <t>8000354821</t>
  </si>
  <si>
    <t>BUESACO</t>
  </si>
  <si>
    <t>8000990624</t>
  </si>
  <si>
    <t>COLON-GENOVA</t>
  </si>
  <si>
    <t>8000198169</t>
  </si>
  <si>
    <t>CONSACA</t>
  </si>
  <si>
    <t>8000190006</t>
  </si>
  <si>
    <t>CONTADERO</t>
  </si>
  <si>
    <t>8000990649</t>
  </si>
  <si>
    <t>8000350241</t>
  </si>
  <si>
    <t>CUASPUD-CARLOSAMA</t>
  </si>
  <si>
    <t>8000990703</t>
  </si>
  <si>
    <t>CUMBAL</t>
  </si>
  <si>
    <t>8000990663</t>
  </si>
  <si>
    <t>CUMBITARA</t>
  </si>
  <si>
    <t>8000990728</t>
  </si>
  <si>
    <t>CHACHAGUI</t>
  </si>
  <si>
    <t>8001999594</t>
  </si>
  <si>
    <t>EL CHARCO</t>
  </si>
  <si>
    <t>8000990767</t>
  </si>
  <si>
    <t>EL PEÑOL</t>
  </si>
  <si>
    <t>8140022435</t>
  </si>
  <si>
    <t>EL ROSARIO</t>
  </si>
  <si>
    <t>8000990799</t>
  </si>
  <si>
    <t>EL TABLON</t>
  </si>
  <si>
    <t>8000990807</t>
  </si>
  <si>
    <t>8000990846</t>
  </si>
  <si>
    <t>FUNES</t>
  </si>
  <si>
    <t>8000990892</t>
  </si>
  <si>
    <t>GUACHUCAL</t>
  </si>
  <si>
    <t>8000156891</t>
  </si>
  <si>
    <t>GUAITARILLA</t>
  </si>
  <si>
    <t>8000990900</t>
  </si>
  <si>
    <t>GUALMATAN</t>
  </si>
  <si>
    <t>8000836727</t>
  </si>
  <si>
    <t>ILES</t>
  </si>
  <si>
    <t>8000990925</t>
  </si>
  <si>
    <t>IMUES</t>
  </si>
  <si>
    <t>8000190052</t>
  </si>
  <si>
    <t>LA CRUZ</t>
  </si>
  <si>
    <t>8000990989</t>
  </si>
  <si>
    <t>LA FLORIDA</t>
  </si>
  <si>
    <t>8000991006</t>
  </si>
  <si>
    <t>LA LLANADA</t>
  </si>
  <si>
    <t>8001498940</t>
  </si>
  <si>
    <t>LA TOLA</t>
  </si>
  <si>
    <t>8002225020</t>
  </si>
  <si>
    <t>8000991020</t>
  </si>
  <si>
    <t>LEIVA</t>
  </si>
  <si>
    <t>8000191115</t>
  </si>
  <si>
    <t>LINARES</t>
  </si>
  <si>
    <t>8000991052</t>
  </si>
  <si>
    <t>LOS ANDES</t>
  </si>
  <si>
    <t>8000191122</t>
  </si>
  <si>
    <t>MAGUI-PAYAN</t>
  </si>
  <si>
    <t>8000991061</t>
  </si>
  <si>
    <t>MALLAMA</t>
  </si>
  <si>
    <t>8000991084</t>
  </si>
  <si>
    <t>8000991117</t>
  </si>
  <si>
    <t>8140037344</t>
  </si>
  <si>
    <t>OLAYA HERRERA</t>
  </si>
  <si>
    <t>8000991131</t>
  </si>
  <si>
    <t>OSPINA</t>
  </si>
  <si>
    <t>8000991156</t>
  </si>
  <si>
    <t>FRANCISCO PIZARRO</t>
  </si>
  <si>
    <t>8000990853</t>
  </si>
  <si>
    <t>POLICARPA</t>
  </si>
  <si>
    <t>8000203249</t>
  </si>
  <si>
    <t>POTOSI</t>
  </si>
  <si>
    <t>8000372324</t>
  </si>
  <si>
    <t>PROVIDENCIA</t>
  </si>
  <si>
    <t>8002224989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</si>
  <si>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</si>
  <si>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</si>
  <si>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</si>
  <si>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</si>
  <si>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</si>
  <si>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</si>
  <si>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</si>
  <si>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</si>
  <si>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</si>
  <si>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</si>
  <si>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</si>
  <si>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</si>
  <si>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</si>
  <si>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</si>
  <si>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</si>
  <si>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</si>
  <si>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</si>
  <si>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</si>
  <si>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</si>
  <si>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</si>
  <si>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</si>
  <si>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</si>
  <si>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</si>
  <si>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</si>
  <si>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</si>
  <si>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</si>
  <si>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</si>
  <si>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</si>
  <si>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</si>
  <si>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</si>
  <si>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</si>
  <si>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</si>
  <si>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</si>
  <si>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</si>
  <si>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</si>
  <si>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</si>
  <si>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</si>
  <si>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</si>
  <si>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</si>
  <si>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</si>
  <si>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</si>
  <si>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</si>
  <si>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</si>
  <si>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</si>
  <si>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</si>
  <si>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</si>
  <si>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</si>
  <si>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</si>
  <si>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</si>
  <si>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</si>
  <si>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</si>
  <si>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</si>
  <si>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</si>
  <si>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</si>
  <si>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</si>
  <si>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</si>
  <si>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</si>
  <si>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</si>
  <si>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</si>
  <si>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</si>
  <si>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</si>
  <si>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</si>
  <si>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</si>
  <si>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</si>
  <si>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</si>
  <si>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</si>
  <si>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</si>
  <si>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</si>
  <si>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</si>
  <si>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</si>
  <si>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8902109281</t>
  </si>
  <si>
    <t>8000994555</t>
  </si>
  <si>
    <t>ARATOCA</t>
  </si>
  <si>
    <t>8902053345</t>
  </si>
  <si>
    <t>8902060338</t>
  </si>
  <si>
    <t>BARICHARA</t>
  </si>
  <si>
    <t>8902109321</t>
  </si>
  <si>
    <t>8902081191</t>
  </si>
  <si>
    <t>8902108909</t>
  </si>
  <si>
    <t>8902055753</t>
  </si>
  <si>
    <t>CALIFORNIA</t>
  </si>
  <si>
    <t>8902109677</t>
  </si>
  <si>
    <t>CAPITANEJO</t>
  </si>
  <si>
    <t>8902051198</t>
  </si>
  <si>
    <t>CARCASI</t>
  </si>
  <si>
    <t>8902109337</t>
  </si>
  <si>
    <t>CEPITA</t>
  </si>
  <si>
    <t>8902046993</t>
  </si>
  <si>
    <t>CERRITO</t>
  </si>
  <si>
    <t>8902098899</t>
  </si>
  <si>
    <t>CHARALA</t>
  </si>
  <si>
    <t>8902050634</t>
  </si>
  <si>
    <t>CHARTA</t>
  </si>
  <si>
    <t>8902067249</t>
  </si>
  <si>
    <t>8902062904</t>
  </si>
  <si>
    <t>CHIPATA</t>
  </si>
  <si>
    <t>8902080985</t>
  </si>
  <si>
    <t>CIMITARRA</t>
  </si>
  <si>
    <t>8902083632</t>
  </si>
  <si>
    <t>8001040601</t>
  </si>
  <si>
    <t>CONFINES</t>
  </si>
  <si>
    <t>8902089473</t>
  </si>
  <si>
    <t>CONTRATACION</t>
  </si>
  <si>
    <t>COROMORO</t>
  </si>
  <si>
    <t>8902050587</t>
  </si>
  <si>
    <t>CURITI</t>
  </si>
  <si>
    <t>8000994895</t>
  </si>
  <si>
    <t>8902708596</t>
  </si>
  <si>
    <t>GUACAMAYO</t>
  </si>
  <si>
    <t>8902054391</t>
  </si>
  <si>
    <t>8002139673</t>
  </si>
  <si>
    <t>EL PLAYON</t>
  </si>
  <si>
    <t>8902081990</t>
  </si>
  <si>
    <t>ENCINO</t>
  </si>
  <si>
    <t>8902051141</t>
  </si>
  <si>
    <t>ENCISO</t>
  </si>
  <si>
    <t>8902096663</t>
  </si>
  <si>
    <t>FLORIAN</t>
  </si>
  <si>
    <t>8902096402</t>
  </si>
  <si>
    <t>GALAN</t>
  </si>
  <si>
    <t>8902067224</t>
  </si>
  <si>
    <t>GAMBITA</t>
  </si>
  <si>
    <t>8000996917</t>
  </si>
  <si>
    <t>GUACA</t>
  </si>
  <si>
    <t>8902083600</t>
  </si>
  <si>
    <t>8000996949</t>
  </si>
  <si>
    <t>GUAPOTA</t>
  </si>
  <si>
    <t>8902049790</t>
  </si>
  <si>
    <t>GUAVATA</t>
  </si>
  <si>
    <t>8902109455</t>
  </si>
  <si>
    <t>GUEPSA</t>
  </si>
  <si>
    <t>8902077901</t>
  </si>
  <si>
    <t>HATO</t>
  </si>
  <si>
    <t>8902104382</t>
  </si>
  <si>
    <t>JESUS MARIA</t>
  </si>
  <si>
    <t>8902109462</t>
  </si>
  <si>
    <t>JORDAN</t>
  </si>
  <si>
    <t>8001241669</t>
  </si>
  <si>
    <t>LA BELLEZA</t>
  </si>
  <si>
    <t>8902106174</t>
  </si>
  <si>
    <t>LANDAZURI</t>
  </si>
  <si>
    <t>8902107047</t>
  </si>
  <si>
    <t>8902053083</t>
  </si>
  <si>
    <t>LEBRIJA</t>
  </si>
  <si>
    <t>8902061107</t>
  </si>
  <si>
    <t>LOS SANTOS</t>
  </si>
  <si>
    <t>8902045379</t>
  </si>
  <si>
    <t>MACARAVITA</t>
  </si>
  <si>
    <t>8902109471</t>
  </si>
  <si>
    <t>MALAGA</t>
  </si>
  <si>
    <t>8902052291</t>
  </si>
  <si>
    <t>MATANZA</t>
  </si>
  <si>
    <t>8902066960</t>
  </si>
  <si>
    <t>MOGOTES</t>
  </si>
  <si>
    <t>8902056325</t>
  </si>
  <si>
    <t>MOLAGAVITA</t>
  </si>
  <si>
    <t>8902053266</t>
  </si>
  <si>
    <t>OCAMONTE</t>
  </si>
  <si>
    <t>8902051245</t>
  </si>
  <si>
    <t>OIBA</t>
  </si>
  <si>
    <t>8902109487</t>
  </si>
  <si>
    <t>ONZAGA</t>
  </si>
  <si>
    <t>8902081485</t>
  </si>
  <si>
    <t>PALMAR</t>
  </si>
  <si>
    <t>8000998185</t>
  </si>
  <si>
    <t>PALMAS DEL SOCORRO</t>
  </si>
  <si>
    <t>8000032532</t>
  </si>
  <si>
    <t>PARAMO</t>
  </si>
  <si>
    <t>8000998192</t>
  </si>
  <si>
    <t>PINCHOTE</t>
  </si>
  <si>
    <t>8902042650</t>
  </si>
  <si>
    <t>PUENTE NACIONAL</t>
  </si>
  <si>
    <t>8902092993</t>
  </si>
  <si>
    <t>PUERTO PARRA</t>
  </si>
  <si>
    <t>8000605253</t>
  </si>
  <si>
    <t>PUERTO WILCHES</t>
  </si>
  <si>
    <t>8902011903</t>
  </si>
  <si>
    <t>8902046463</t>
  </si>
  <si>
    <t>SABANA DE TORRES</t>
  </si>
  <si>
    <t>8902046431</t>
  </si>
  <si>
    <t>8902070221</t>
  </si>
  <si>
    <t>SAN BENITO</t>
  </si>
  <si>
    <t>8902102275</t>
  </si>
  <si>
    <t>SAN GIL</t>
  </si>
  <si>
    <t>8000998241</t>
  </si>
  <si>
    <t>SAN JOAQUIN</t>
  </si>
  <si>
    <t>8902086762</t>
  </si>
  <si>
    <t>SAN JOSE MIRANDA</t>
  </si>
  <si>
    <t>8902048904</t>
  </si>
  <si>
    <t>SAN MIGUEL</t>
  </si>
  <si>
    <t>8902109502</t>
  </si>
  <si>
    <t>SAN VICENTE CHUCURI</t>
  </si>
  <si>
    <t>8902059731</t>
  </si>
  <si>
    <t>SANTA HELENA</t>
  </si>
  <si>
    <t>8000998329</t>
  </si>
  <si>
    <t>SIMACOTA</t>
  </si>
  <si>
    <t>8902088070</t>
  </si>
  <si>
    <t>SOCORRO</t>
  </si>
  <si>
    <t>8902036888</t>
  </si>
  <si>
    <t>SUAITA</t>
  </si>
  <si>
    <t>8902049855</t>
  </si>
  <si>
    <t>8902108837</t>
  </si>
  <si>
    <t>SURATA</t>
  </si>
  <si>
    <t>8902050516</t>
  </si>
  <si>
    <t>TONA</t>
  </si>
  <si>
    <t>8902055818</t>
  </si>
  <si>
    <t>VALLE SAN JOSE</t>
  </si>
  <si>
    <t>8902054605</t>
  </si>
  <si>
    <t>VELEZ</t>
  </si>
  <si>
    <t>8902056776</t>
  </si>
  <si>
    <t>VETAS</t>
  </si>
  <si>
    <t>8902109511</t>
  </si>
  <si>
    <t>8902062501</t>
  </si>
  <si>
    <t>ZAPATOCA</t>
  </si>
  <si>
    <t>8902041383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</si>
  <si>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</si>
  <si>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</si>
  <si>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</si>
  <si>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</si>
  <si>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</si>
  <si>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</si>
  <si>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</si>
  <si>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</si>
  <si>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</si>
  <si>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</si>
  <si>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</si>
  <si>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</si>
  <si>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</si>
  <si>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</si>
  <si>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</si>
  <si>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</si>
  <si>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</si>
  <si>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</si>
  <si>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</si>
  <si>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</si>
  <si>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</si>
  <si>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</si>
  <si>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</si>
  <si>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</si>
  <si>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</si>
  <si>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</si>
  <si>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</si>
  <si>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</si>
  <si>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</si>
  <si>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</si>
  <si>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</si>
  <si>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</si>
  <si>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</si>
  <si>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</si>
  <si>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</si>
  <si>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</si>
  <si>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</si>
  <si>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</si>
  <si>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</si>
  <si>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</si>
  <si>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</si>
  <si>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</si>
  <si>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</si>
  <si>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</si>
  <si>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</si>
  <si>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</si>
  <si>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</si>
  <si>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</si>
  <si>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8907019334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</si>
  <si>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</si>
  <si>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</si>
  <si>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</si>
  <si>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</si>
  <si>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</si>
  <si>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</si>
  <si>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</si>
  <si>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</si>
  <si>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</si>
  <si>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</si>
  <si>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</si>
  <si>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</si>
  <si>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</si>
  <si>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</si>
  <si>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8907009780</t>
  </si>
  <si>
    <t>VALLE DE S.JUAN</t>
  </si>
  <si>
    <t>VENADILLO</t>
  </si>
  <si>
    <t>VILLA HERMOSA</t>
  </si>
  <si>
    <t>VILLARRICA</t>
  </si>
  <si>
    <t>ALCALA</t>
  </si>
  <si>
    <t>8919010790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</si>
  <si>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</si>
  <si>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</si>
  <si>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</si>
  <si>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</si>
  <si>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</si>
  <si>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</si>
  <si>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</si>
  <si>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</si>
  <si>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8001005152</t>
  </si>
  <si>
    <t>EL CERRITO</t>
  </si>
  <si>
    <t>EL DOVIO</t>
  </si>
  <si>
    <t>8919012235</t>
  </si>
  <si>
    <t>FLORIDA</t>
  </si>
  <si>
    <t>GINEBRA</t>
  </si>
  <si>
    <t>8001005201</t>
  </si>
  <si>
    <t>GUACARI</t>
  </si>
  <si>
    <t>8913800897</t>
  </si>
  <si>
    <t>LA CUMBRE</t>
  </si>
  <si>
    <t>OBANDO</t>
  </si>
  <si>
    <t>PRADERA</t>
  </si>
  <si>
    <t>8919021912</t>
  </si>
  <si>
    <t>RIOFRIO</t>
  </si>
  <si>
    <t>ROLDANILLO</t>
  </si>
  <si>
    <t>8001005263</t>
  </si>
  <si>
    <t>SEVILLA</t>
  </si>
  <si>
    <t>TORO</t>
  </si>
  <si>
    <t>8919009854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</si>
  <si>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</si>
  <si>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</si>
  <si>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</si>
  <si>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</si>
  <si>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</si>
  <si>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</si>
  <si>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</si>
  <si>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</si>
  <si>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</si>
  <si>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</si>
  <si>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</si>
  <si>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</si>
  <si>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</si>
  <si>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</si>
  <si>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</si>
  <si>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</si>
  <si>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</si>
  <si>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</si>
  <si>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</si>
  <si>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</si>
  <si>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</si>
  <si>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</si>
  <si>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</si>
  <si>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</si>
  <si>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</si>
  <si>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</si>
  <si>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</si>
  <si>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</si>
  <si>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</si>
  <si>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</si>
  <si>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</si>
  <si>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8001028962</t>
  </si>
  <si>
    <t>PUERTO ASIS</t>
  </si>
  <si>
    <t>PUERTO CAICEDO</t>
  </si>
  <si>
    <t>8002298872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</si>
  <si>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</si>
  <si>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</si>
  <si>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</si>
  <si>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</si>
  <si>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</si>
  <si>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</si>
  <si>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</si>
  <si>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</si>
  <si>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</si>
  <si>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</si>
  <si>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</si>
  <si>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</si>
  <si>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</si>
  <si>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</si>
  <si>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</si>
  <si>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</si>
  <si>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</si>
  <si>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</si>
  <si>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</si>
  <si>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8920991490</t>
  </si>
  <si>
    <t>8450000210</t>
  </si>
  <si>
    <t>Resolución medida cautelar No. 1297 del 06-mayo-2016</t>
  </si>
  <si>
    <t>Totales</t>
  </si>
  <si>
    <t>DEPARTAMENTOS - PAC- JULIO 2017</t>
  </si>
  <si>
    <t>DISTRITOS Y MUNICIPIOS CERTIFICADOS - PAC - JULIO 2017</t>
  </si>
  <si>
    <t>MUNICIPIOS  NO CERTIFICADOS - PAC - CALIDAD MATRÍCULA JULIO 2017</t>
  </si>
  <si>
    <t>PAC - JULIO 2017</t>
  </si>
  <si>
    <t>}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</si>
</sst>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  <numFmt numFmtId="203" formatCode="#,##0_ ;\-#,##0\ 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rgb="FF1F497D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2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3" fillId="0" borderId="0" xfId="0" applyNumberFormat="1" applyFont="1" applyAlignment="1">
      <alignment vertical="center"/>
    </xf>
    <xf numFmtId="0" fontId="0" fillId="33" borderId="11" xfId="0" applyFont="1" applyFill="1" applyBorder="1" applyAlignment="1">
      <alignment/>
    </xf>
    <xf numFmtId="178" fontId="2" fillId="38" borderId="11" xfId="49" applyNumberFormat="1" applyFont="1" applyFill="1" applyBorder="1" applyAlignment="1">
      <alignment vertical="center"/>
    </xf>
    <xf numFmtId="178" fontId="9" fillId="0" borderId="11" xfId="49" applyNumberFormat="1" applyFont="1" applyBorder="1" applyAlignment="1">
      <alignment/>
    </xf>
    <xf numFmtId="178" fontId="9" fillId="34" borderId="11" xfId="49" applyNumberFormat="1" applyFont="1" applyFill="1" applyBorder="1" applyAlignment="1">
      <alignment/>
    </xf>
    <xf numFmtId="178" fontId="2" fillId="0" borderId="11" xfId="49" applyNumberFormat="1" applyFont="1" applyBorder="1" applyAlignment="1">
      <alignment/>
    </xf>
    <xf numFmtId="178" fontId="2" fillId="38" borderId="11" xfId="49" applyNumberFormat="1" applyFont="1" applyFill="1" applyBorder="1" applyAlignment="1">
      <alignment/>
    </xf>
    <xf numFmtId="6" fontId="64" fillId="0" borderId="0" xfId="0" applyNumberFormat="1" applyFont="1" applyAlignment="1">
      <alignment/>
    </xf>
    <xf numFmtId="6" fontId="65" fillId="0" borderId="0" xfId="0" applyNumberFormat="1" applyFont="1" applyAlignment="1">
      <alignment/>
    </xf>
    <xf numFmtId="179" fontId="66" fillId="0" borderId="0" xfId="49" applyNumberFormat="1" applyFont="1" applyAlignment="1">
      <alignment/>
    </xf>
    <xf numFmtId="0" fontId="66" fillId="0" borderId="0" xfId="59" applyFont="1" applyAlignment="1">
      <alignment/>
      <protection/>
    </xf>
    <xf numFmtId="0" fontId="67" fillId="0" borderId="0" xfId="59" applyFont="1">
      <alignment/>
      <protection/>
    </xf>
    <xf numFmtId="179" fontId="67" fillId="0" borderId="0" xfId="49" applyNumberFormat="1" applyFont="1" applyAlignment="1">
      <alignment/>
    </xf>
    <xf numFmtId="179" fontId="67" fillId="0" borderId="0" xfId="49" applyNumberFormat="1" applyFont="1" applyAlignment="1">
      <alignment horizontal="left"/>
    </xf>
    <xf numFmtId="0" fontId="66" fillId="0" borderId="0" xfId="59" applyFont="1" applyAlignment="1">
      <alignment horizontal="center"/>
      <protection/>
    </xf>
    <xf numFmtId="179" fontId="66" fillId="0" borderId="0" xfId="49" applyNumberFormat="1" applyFont="1" applyAlignment="1">
      <alignment horizontal="center"/>
    </xf>
    <xf numFmtId="179" fontId="66" fillId="33" borderId="12" xfId="49" applyNumberFormat="1" applyFont="1" applyFill="1" applyBorder="1" applyAlignment="1">
      <alignment horizontal="center" vertical="center" wrapText="1"/>
    </xf>
    <xf numFmtId="0" fontId="66" fillId="33" borderId="17" xfId="59" applyFont="1" applyFill="1" applyBorder="1" applyAlignment="1">
      <alignment horizontal="center" vertical="center" wrapText="1"/>
      <protection/>
    </xf>
    <xf numFmtId="179" fontId="66" fillId="33" borderId="17" xfId="49" applyNumberFormat="1" applyFont="1" applyFill="1" applyBorder="1" applyAlignment="1">
      <alignment horizontal="center" vertical="center" wrapText="1"/>
    </xf>
    <xf numFmtId="179" fontId="67" fillId="33" borderId="11" xfId="49" applyNumberFormat="1" applyFont="1" applyFill="1" applyBorder="1" applyAlignment="1">
      <alignment horizontal="center"/>
    </xf>
    <xf numFmtId="179" fontId="67" fillId="33" borderId="11" xfId="49" applyNumberFormat="1" applyFont="1" applyFill="1" applyBorder="1" applyAlignment="1">
      <alignment/>
    </xf>
    <xf numFmtId="1" fontId="67" fillId="33" borderId="11" xfId="49" applyNumberFormat="1" applyFont="1" applyFill="1" applyBorder="1" applyAlignment="1">
      <alignment horizontal="center"/>
    </xf>
    <xf numFmtId="178" fontId="0" fillId="33" borderId="11" xfId="49" applyNumberFormat="1" applyFont="1" applyFill="1" applyBorder="1" applyAlignment="1">
      <alignment/>
    </xf>
    <xf numFmtId="0" fontId="67" fillId="33" borderId="0" xfId="59" applyFont="1" applyFill="1">
      <alignment/>
      <protection/>
    </xf>
    <xf numFmtId="1" fontId="0" fillId="33" borderId="11" xfId="59" applyNumberFormat="1" applyFill="1" applyBorder="1" applyAlignment="1">
      <alignment horizontal="center"/>
      <protection/>
    </xf>
    <xf numFmtId="179" fontId="0" fillId="33" borderId="11" xfId="49" applyNumberFormat="1" applyFont="1" applyFill="1" applyBorder="1" applyAlignment="1">
      <alignment/>
    </xf>
    <xf numFmtId="1" fontId="0" fillId="33" borderId="11" xfId="59" applyNumberFormat="1" applyFont="1" applyFill="1" applyBorder="1" applyAlignment="1">
      <alignment horizontal="center"/>
      <protection/>
    </xf>
    <xf numFmtId="179" fontId="0" fillId="33" borderId="11" xfId="49" applyNumberFormat="1" applyFont="1" applyFill="1" applyBorder="1" applyAlignment="1">
      <alignment horizontal="center"/>
    </xf>
    <xf numFmtId="1" fontId="0" fillId="33" borderId="21" xfId="59" applyNumberFormat="1" applyFont="1" applyFill="1" applyBorder="1" applyAlignment="1">
      <alignment horizontal="center"/>
      <protection/>
    </xf>
    <xf numFmtId="179" fontId="66" fillId="0" borderId="22" xfId="49" applyNumberFormat="1" applyFont="1" applyBorder="1" applyAlignment="1">
      <alignment horizontal="left" vertical="center"/>
    </xf>
    <xf numFmtId="0" fontId="66" fillId="0" borderId="23" xfId="59" applyFont="1" applyBorder="1" applyAlignment="1">
      <alignment vertical="center"/>
      <protection/>
    </xf>
    <xf numFmtId="0" fontId="66" fillId="0" borderId="23" xfId="59" applyFont="1" applyFill="1" applyBorder="1" applyAlignment="1">
      <alignment vertical="center"/>
      <protection/>
    </xf>
    <xf numFmtId="0" fontId="66" fillId="0" borderId="24" xfId="59" applyFont="1" applyFill="1" applyBorder="1" applyAlignment="1">
      <alignment vertical="center"/>
      <protection/>
    </xf>
    <xf numFmtId="178" fontId="3" fillId="33" borderId="25" xfId="49" applyNumberFormat="1" applyFont="1" applyFill="1" applyBorder="1" applyAlignment="1">
      <alignment vertical="center"/>
    </xf>
    <xf numFmtId="179" fontId="3" fillId="33" borderId="25" xfId="49" applyNumberFormat="1" applyFont="1" applyFill="1" applyBorder="1" applyAlignment="1">
      <alignment vertical="center"/>
    </xf>
    <xf numFmtId="179" fontId="67" fillId="0" borderId="0" xfId="49" applyNumberFormat="1" applyFont="1" applyAlignment="1">
      <alignment/>
    </xf>
    <xf numFmtId="3" fontId="68" fillId="0" borderId="11" xfId="51" applyNumberFormat="1" applyFont="1" applyFill="1" applyBorder="1" applyAlignment="1">
      <alignment horizontal="right"/>
    </xf>
    <xf numFmtId="4" fontId="69" fillId="0" borderId="0" xfId="0" applyNumberFormat="1" applyFont="1" applyAlignment="1">
      <alignment/>
    </xf>
    <xf numFmtId="178" fontId="2" fillId="0" borderId="26" xfId="49" applyNumberFormat="1" applyFont="1" applyFill="1" applyBorder="1" applyAlignment="1">
      <alignment horizontal="center" vertical="center" wrapText="1"/>
    </xf>
    <xf numFmtId="178" fontId="2" fillId="39" borderId="21" xfId="49" applyNumberFormat="1" applyFont="1" applyFill="1" applyBorder="1" applyAlignment="1">
      <alignment horizontal="center" vertical="center" wrapText="1"/>
    </xf>
    <xf numFmtId="178" fontId="2" fillId="39" borderId="23" xfId="49" applyNumberFormat="1" applyFont="1" applyFill="1" applyBorder="1" applyAlignment="1">
      <alignment horizontal="center" vertical="center" wrapText="1"/>
    </xf>
    <xf numFmtId="179" fontId="2" fillId="40" borderId="27" xfId="49" applyNumberFormat="1" applyFont="1" applyFill="1" applyBorder="1" applyAlignment="1">
      <alignment horizontal="center" vertical="center" wrapText="1"/>
    </xf>
    <xf numFmtId="179" fontId="2" fillId="40" borderId="14" xfId="49" applyNumberFormat="1" applyFont="1" applyFill="1" applyBorder="1" applyAlignment="1">
      <alignment horizontal="center" vertical="center" wrapText="1"/>
    </xf>
    <xf numFmtId="179" fontId="2" fillId="40" borderId="23" xfId="49" applyNumberFormat="1" applyFont="1" applyFill="1" applyBorder="1" applyAlignment="1">
      <alignment horizontal="center" vertical="center" wrapText="1"/>
    </xf>
    <xf numFmtId="178" fontId="2" fillId="41" borderId="28" xfId="49" applyNumberFormat="1" applyFont="1" applyFill="1" applyBorder="1" applyAlignment="1">
      <alignment horizontal="center" vertical="center" wrapText="1"/>
    </xf>
    <xf numFmtId="178" fontId="2" fillId="41" borderId="29" xfId="49" applyNumberFormat="1" applyFont="1" applyFill="1" applyBorder="1" applyAlignment="1">
      <alignment horizontal="center" vertical="center" wrapText="1"/>
    </xf>
    <xf numFmtId="178" fontId="9" fillId="41" borderId="30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2" borderId="34" xfId="49" applyNumberFormat="1" applyFont="1" applyFill="1" applyBorder="1" applyAlignment="1">
      <alignment horizontal="center" vertical="center" wrapText="1"/>
    </xf>
    <xf numFmtId="179" fontId="9" fillId="42" borderId="35" xfId="49" applyNumberFormat="1" applyFont="1" applyFill="1" applyBorder="1" applyAlignment="1">
      <alignment horizontal="center" vertical="center" wrapText="1"/>
    </xf>
    <xf numFmtId="179" fontId="9" fillId="42" borderId="36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6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39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0" borderId="26" xfId="49" applyNumberFormat="1" applyFont="1" applyFill="1" applyBorder="1" applyAlignment="1">
      <alignment horizontal="center" vertical="center" wrapText="1"/>
    </xf>
    <xf numFmtId="179" fontId="2" fillId="40" borderId="11" xfId="49" applyNumberFormat="1" applyFont="1" applyFill="1" applyBorder="1" applyAlignment="1">
      <alignment horizontal="center" vertical="center" wrapText="1"/>
    </xf>
    <xf numFmtId="179" fontId="2" fillId="40" borderId="19" xfId="49" applyNumberFormat="1" applyFont="1" applyFill="1" applyBorder="1" applyAlignment="1">
      <alignment horizontal="center" vertical="center" wrapText="1"/>
    </xf>
    <xf numFmtId="179" fontId="2" fillId="36" borderId="26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178" fontId="2" fillId="41" borderId="34" xfId="49" applyNumberFormat="1" applyFont="1" applyFill="1" applyBorder="1" applyAlignment="1">
      <alignment horizontal="center" vertical="center" wrapText="1"/>
    </xf>
    <xf numFmtId="178" fontId="2" fillId="41" borderId="35" xfId="49" applyNumberFormat="1" applyFont="1" applyFill="1" applyBorder="1" applyAlignment="1">
      <alignment horizontal="center" vertical="center" wrapText="1"/>
    </xf>
    <xf numFmtId="178" fontId="9" fillId="41" borderId="36" xfId="49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26" xfId="49" applyFont="1" applyFill="1" applyBorder="1" applyAlignment="1">
      <alignment horizontal="center" vertical="center" wrapText="1"/>
    </xf>
    <xf numFmtId="179" fontId="2" fillId="33" borderId="26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66" fillId="0" borderId="0" xfId="59" applyFont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ojas\AppData\Local\Microsoft\Windows\Temporary%20Internet%20Files\Content.Outlook\Z56CRNIO\Programaci&#243;n%20PAC%20-%20SGP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tuidad-014-2017"/>
      <sheetName val="Programación anual "/>
      <sheetName val="Calculo mensualidad0216"/>
      <sheetName val="PAC contratada 2017"/>
      <sheetName val="Resumen giros mensuales"/>
      <sheetName val="CUADRO CONSULTA"/>
      <sheetName val="PAC-SGP-PS"/>
      <sheetName val="Resumen giro mayo"/>
      <sheetName val="Resumen giro abril"/>
      <sheetName val="Resumen giro marzo"/>
      <sheetName val="Resumen giro febrero"/>
      <sheetName val="Resumen giro enero"/>
      <sheetName val="PAC cancelaciones"/>
      <sheetName val="Resumen giro enero (2)"/>
      <sheetName val="Anexo 2"/>
      <sheetName val="Hoja7"/>
      <sheetName val="Anexo calidad2017"/>
      <sheetName val="PAC Calidad matricula"/>
      <sheetName val="Aporte SSF"/>
      <sheetName val="Nom2017_Dic16"/>
      <sheetName val="Gastos administrativos"/>
      <sheetName val="Control aportes SSF"/>
      <sheetName val="Calculo mensualidad0216 (2)"/>
      <sheetName val="Hoja2"/>
      <sheetName val="MNC A 29 DE ABRIL 2016"/>
      <sheetName val="Munic.medida RC-2016"/>
      <sheetName val="Hoja3"/>
      <sheetName val="Consulta por ETC"/>
      <sheetName val="Munic.medida"/>
      <sheetName val="Hoja1"/>
      <sheetName val="PROYECCIÓN PRS"/>
      <sheetName val="Hoja4"/>
      <sheetName val="Ejercajuste julio"/>
      <sheetName val="Estado medida julio"/>
      <sheetName val="Hoja5"/>
      <sheetName val="Calmensual0717"/>
      <sheetName val="Retroac 01-05 y mes-06"/>
      <sheetName val="Resumen giro junio"/>
      <sheetName val="Resumen giro julio"/>
    </sheetNames>
    <sheetDataSet>
      <sheetData sheetId="17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LETICIA</v>
          </cell>
          <cell r="E8">
            <v>8999993029</v>
          </cell>
          <cell r="I8">
            <v>1346822880</v>
          </cell>
          <cell r="K8">
            <v>1346822880</v>
          </cell>
          <cell r="L8">
            <v>112235240</v>
          </cell>
          <cell r="M8">
            <v>448940960</v>
          </cell>
          <cell r="N8">
            <v>673411440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PUERTO NARIÑO</v>
          </cell>
          <cell r="E9">
            <v>8001031612</v>
          </cell>
          <cell r="I9">
            <v>262868340</v>
          </cell>
          <cell r="K9">
            <v>262868340</v>
          </cell>
          <cell r="L9">
            <v>21905695</v>
          </cell>
          <cell r="M9">
            <v>87622780</v>
          </cell>
          <cell r="N9">
            <v>131434170</v>
          </cell>
        </row>
        <row r="10">
          <cell r="A10">
            <v>91</v>
          </cell>
          <cell r="B10" t="str">
            <v>91</v>
          </cell>
          <cell r="C10" t="str">
            <v>AMAZONAS</v>
          </cell>
          <cell r="D10" t="str">
            <v>CORREGIMIENTOS DEPTALES</v>
          </cell>
          <cell r="E10">
            <v>8999993369</v>
          </cell>
          <cell r="I10">
            <v>532141366</v>
          </cell>
          <cell r="K10">
            <v>532141366</v>
          </cell>
          <cell r="L10">
            <v>44345114</v>
          </cell>
          <cell r="M10">
            <v>177380456</v>
          </cell>
          <cell r="N10">
            <v>266070684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ABEJORRAL</v>
          </cell>
          <cell r="E11">
            <v>8909811955</v>
          </cell>
          <cell r="I11">
            <v>292204192</v>
          </cell>
          <cell r="K11">
            <v>292204192</v>
          </cell>
          <cell r="L11">
            <v>24350349</v>
          </cell>
          <cell r="M11">
            <v>97401396</v>
          </cell>
          <cell r="N11">
            <v>146102094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ABRIAQUI</v>
          </cell>
          <cell r="E12">
            <v>8909812511</v>
          </cell>
          <cell r="I12">
            <v>34909112</v>
          </cell>
          <cell r="K12">
            <v>34909112</v>
          </cell>
          <cell r="L12">
            <v>2909093</v>
          </cell>
          <cell r="M12">
            <v>11636372</v>
          </cell>
          <cell r="N12">
            <v>17454558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ALEJANDRIA</v>
          </cell>
          <cell r="E13">
            <v>8909837011</v>
          </cell>
          <cell r="I13">
            <v>63729480</v>
          </cell>
          <cell r="K13">
            <v>63729480</v>
          </cell>
          <cell r="L13">
            <v>5310790</v>
          </cell>
          <cell r="M13">
            <v>21243160</v>
          </cell>
          <cell r="N13">
            <v>31864740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AMAGA</v>
          </cell>
          <cell r="E14">
            <v>8909817320</v>
          </cell>
          <cell r="I14">
            <v>398897944</v>
          </cell>
          <cell r="K14">
            <v>398897944</v>
          </cell>
          <cell r="L14">
            <v>33241495</v>
          </cell>
          <cell r="M14">
            <v>132965980</v>
          </cell>
          <cell r="N14">
            <v>199448970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AMALFI</v>
          </cell>
          <cell r="E15">
            <v>8909815180</v>
          </cell>
          <cell r="I15">
            <v>559884896</v>
          </cell>
          <cell r="K15">
            <v>559884896</v>
          </cell>
          <cell r="L15">
            <v>46657075</v>
          </cell>
          <cell r="M15">
            <v>186628300</v>
          </cell>
          <cell r="N15">
            <v>279942450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ANDES</v>
          </cell>
          <cell r="E16">
            <v>8909803427</v>
          </cell>
          <cell r="I16">
            <v>741763072</v>
          </cell>
          <cell r="K16">
            <v>741763072</v>
          </cell>
          <cell r="L16">
            <v>61813589</v>
          </cell>
          <cell r="M16">
            <v>247254356</v>
          </cell>
          <cell r="N16">
            <v>370881534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ANGELOPOLIS</v>
          </cell>
          <cell r="E17">
            <v>8909814935</v>
          </cell>
          <cell r="I17">
            <v>104016270</v>
          </cell>
          <cell r="K17">
            <v>104016270</v>
          </cell>
          <cell r="L17">
            <v>8668023</v>
          </cell>
          <cell r="M17">
            <v>34672092</v>
          </cell>
          <cell r="N17">
            <v>52008138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ANGOSTURA</v>
          </cell>
          <cell r="E18">
            <v>8909821412</v>
          </cell>
          <cell r="I18">
            <v>426465280</v>
          </cell>
          <cell r="K18">
            <v>426465280</v>
          </cell>
          <cell r="L18">
            <v>35538773</v>
          </cell>
          <cell r="M18">
            <v>142155092</v>
          </cell>
          <cell r="N18">
            <v>213232638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ANORI</v>
          </cell>
          <cell r="E19">
            <v>8909824891</v>
          </cell>
          <cell r="I19">
            <v>427185672</v>
          </cell>
          <cell r="K19">
            <v>427185672</v>
          </cell>
          <cell r="L19">
            <v>35598806</v>
          </cell>
          <cell r="M19">
            <v>142395224</v>
          </cell>
          <cell r="N19">
            <v>213592836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ANTIOQUIA</v>
          </cell>
          <cell r="E20">
            <v>8909075691</v>
          </cell>
          <cell r="I20">
            <v>613112832</v>
          </cell>
          <cell r="K20">
            <v>613112832</v>
          </cell>
          <cell r="L20">
            <v>51092736</v>
          </cell>
          <cell r="M20">
            <v>204370944</v>
          </cell>
          <cell r="N20">
            <v>306556416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ANZA</v>
          </cell>
          <cell r="E21">
            <v>8909838249</v>
          </cell>
          <cell r="I21">
            <v>172461040</v>
          </cell>
          <cell r="K21">
            <v>172461040</v>
          </cell>
          <cell r="L21">
            <v>14371753</v>
          </cell>
          <cell r="M21">
            <v>57487012</v>
          </cell>
          <cell r="N21">
            <v>86230518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ARBOLETES</v>
          </cell>
          <cell r="E22">
            <v>8909856234</v>
          </cell>
          <cell r="I22">
            <v>1267167424</v>
          </cell>
          <cell r="K22">
            <v>1267167424</v>
          </cell>
          <cell r="L22">
            <v>105597285</v>
          </cell>
          <cell r="M22">
            <v>422389140</v>
          </cell>
          <cell r="N22">
            <v>633583710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ARGELIA</v>
          </cell>
          <cell r="E23">
            <v>8909817868</v>
          </cell>
          <cell r="I23">
            <v>160928385</v>
          </cell>
          <cell r="K23">
            <v>160928385</v>
          </cell>
          <cell r="L23">
            <v>13410699</v>
          </cell>
          <cell r="M23">
            <v>53642796</v>
          </cell>
          <cell r="N23">
            <v>80464194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ARMENIA</v>
          </cell>
          <cell r="E24">
            <v>8909837638</v>
          </cell>
          <cell r="I24">
            <v>79420324</v>
          </cell>
          <cell r="K24">
            <v>79420324</v>
          </cell>
          <cell r="L24">
            <v>6618360</v>
          </cell>
          <cell r="M24">
            <v>26473440</v>
          </cell>
          <cell r="N24">
            <v>39710160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BARBOSA</v>
          </cell>
          <cell r="E25">
            <v>8909804457</v>
          </cell>
          <cell r="I25">
            <v>720429184</v>
          </cell>
          <cell r="K25">
            <v>720429184</v>
          </cell>
          <cell r="L25">
            <v>60035765</v>
          </cell>
          <cell r="M25">
            <v>240143060</v>
          </cell>
          <cell r="N25">
            <v>360214590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BELMIRA</v>
          </cell>
          <cell r="E26">
            <v>8909818802</v>
          </cell>
          <cell r="I26">
            <v>121845236</v>
          </cell>
          <cell r="K26">
            <v>121845236</v>
          </cell>
          <cell r="L26">
            <v>10153770</v>
          </cell>
          <cell r="M26">
            <v>40615080</v>
          </cell>
          <cell r="N26">
            <v>60922620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BETANIA</v>
          </cell>
          <cell r="E27">
            <v>8909808023</v>
          </cell>
          <cell r="I27">
            <v>155141848</v>
          </cell>
          <cell r="K27">
            <v>155141848</v>
          </cell>
          <cell r="L27">
            <v>12928487</v>
          </cell>
          <cell r="M27">
            <v>51713948</v>
          </cell>
          <cell r="N27">
            <v>77570922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BETULIA</v>
          </cell>
          <cell r="E28">
            <v>8909823211</v>
          </cell>
          <cell r="I28">
            <v>445664304</v>
          </cell>
          <cell r="K28">
            <v>445664304</v>
          </cell>
          <cell r="L28">
            <v>37138692</v>
          </cell>
          <cell r="M28">
            <v>148554768</v>
          </cell>
          <cell r="N28">
            <v>222832152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BOLIVAR</v>
          </cell>
          <cell r="E29">
            <v>8909803309</v>
          </cell>
          <cell r="I29">
            <v>353224752</v>
          </cell>
          <cell r="K29">
            <v>353224752</v>
          </cell>
          <cell r="L29">
            <v>29435396</v>
          </cell>
          <cell r="M29">
            <v>117741584</v>
          </cell>
          <cell r="N29">
            <v>176612376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BRICENO</v>
          </cell>
          <cell r="E30">
            <v>8909844154</v>
          </cell>
          <cell r="I30">
            <v>266346256</v>
          </cell>
          <cell r="K30">
            <v>266346256</v>
          </cell>
          <cell r="L30">
            <v>22195521</v>
          </cell>
          <cell r="M30">
            <v>88782084</v>
          </cell>
          <cell r="N30">
            <v>133173126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BURITICA</v>
          </cell>
          <cell r="E31">
            <v>8909838080</v>
          </cell>
          <cell r="I31">
            <v>248232728</v>
          </cell>
          <cell r="K31">
            <v>248232728</v>
          </cell>
          <cell r="L31">
            <v>20686061</v>
          </cell>
          <cell r="M31">
            <v>82744244</v>
          </cell>
          <cell r="N31">
            <v>124116366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CACERES</v>
          </cell>
          <cell r="E32">
            <v>8909815671</v>
          </cell>
          <cell r="I32">
            <v>1022919872</v>
          </cell>
          <cell r="K32">
            <v>1022919872</v>
          </cell>
          <cell r="L32">
            <v>85243323</v>
          </cell>
          <cell r="M32">
            <v>340973292</v>
          </cell>
          <cell r="N32">
            <v>511459938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CAICEDO</v>
          </cell>
          <cell r="E33">
            <v>8909842244</v>
          </cell>
          <cell r="I33">
            <v>226958300</v>
          </cell>
          <cell r="K33">
            <v>226958300</v>
          </cell>
          <cell r="L33">
            <v>18913192</v>
          </cell>
          <cell r="M33">
            <v>75652768</v>
          </cell>
          <cell r="N33">
            <v>113479152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CALDAS</v>
          </cell>
          <cell r="E34">
            <v>8909804471</v>
          </cell>
          <cell r="I34">
            <v>739028400</v>
          </cell>
          <cell r="K34">
            <v>739028400</v>
          </cell>
          <cell r="L34">
            <v>61585700</v>
          </cell>
          <cell r="M34">
            <v>246342800</v>
          </cell>
          <cell r="N34">
            <v>369514200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CAMPAMENTO</v>
          </cell>
          <cell r="E35">
            <v>8909821476</v>
          </cell>
          <cell r="I35">
            <v>343651776</v>
          </cell>
          <cell r="K35">
            <v>343651776</v>
          </cell>
          <cell r="L35">
            <v>28637648</v>
          </cell>
          <cell r="M35">
            <v>114550592</v>
          </cell>
          <cell r="N35">
            <v>171825888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CAÑASGORDAS</v>
          </cell>
          <cell r="E36">
            <v>8909822388</v>
          </cell>
          <cell r="I36">
            <v>410435680</v>
          </cell>
          <cell r="K36">
            <v>410435680</v>
          </cell>
          <cell r="L36">
            <v>34202973</v>
          </cell>
          <cell r="M36">
            <v>136811892</v>
          </cell>
          <cell r="N36">
            <v>205217838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CARACOLI</v>
          </cell>
          <cell r="E37">
            <v>8909811077</v>
          </cell>
          <cell r="I37">
            <v>75898308</v>
          </cell>
          <cell r="K37">
            <v>75898308</v>
          </cell>
          <cell r="L37">
            <v>6324859</v>
          </cell>
          <cell r="M37">
            <v>25299436</v>
          </cell>
          <cell r="N37">
            <v>37949154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CARAMANTA</v>
          </cell>
          <cell r="E38">
            <v>8909841325</v>
          </cell>
          <cell r="I38">
            <v>81136532</v>
          </cell>
          <cell r="K38">
            <v>81136532</v>
          </cell>
          <cell r="L38">
            <v>6761378</v>
          </cell>
          <cell r="M38">
            <v>27045512</v>
          </cell>
          <cell r="N38">
            <v>40568268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CAREPA</v>
          </cell>
          <cell r="E39">
            <v>8909853168</v>
          </cell>
          <cell r="I39">
            <v>1267286624</v>
          </cell>
          <cell r="K39">
            <v>1267286624</v>
          </cell>
          <cell r="L39">
            <v>105607219</v>
          </cell>
          <cell r="M39">
            <v>422428876</v>
          </cell>
          <cell r="N39">
            <v>633643314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CARMEN DE VIBORAL</v>
          </cell>
          <cell r="E40">
            <v>8909826169</v>
          </cell>
          <cell r="I40">
            <v>658971056</v>
          </cell>
          <cell r="K40">
            <v>658971056</v>
          </cell>
          <cell r="L40">
            <v>54914255</v>
          </cell>
          <cell r="M40">
            <v>219657020</v>
          </cell>
          <cell r="N40">
            <v>329485530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CAROLINA</v>
          </cell>
          <cell r="E41">
            <v>8909840681</v>
          </cell>
          <cell r="I41">
            <v>72885676</v>
          </cell>
          <cell r="K41">
            <v>72885676</v>
          </cell>
          <cell r="L41">
            <v>6073806</v>
          </cell>
          <cell r="M41">
            <v>24295224</v>
          </cell>
          <cell r="N41">
            <v>36442836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CAUCASIA</v>
          </cell>
          <cell r="E42">
            <v>8909064452</v>
          </cell>
          <cell r="I42">
            <v>2365626048</v>
          </cell>
          <cell r="K42">
            <v>2365626048</v>
          </cell>
          <cell r="L42">
            <v>197135504</v>
          </cell>
          <cell r="M42">
            <v>788542016</v>
          </cell>
          <cell r="N42">
            <v>1182813024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CHIGORODO</v>
          </cell>
          <cell r="E43">
            <v>8909809988</v>
          </cell>
          <cell r="I43">
            <v>1465046112</v>
          </cell>
          <cell r="K43">
            <v>1465046112</v>
          </cell>
          <cell r="L43">
            <v>122087176</v>
          </cell>
          <cell r="M43">
            <v>488348704</v>
          </cell>
          <cell r="N43">
            <v>732523056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CISNEROS</v>
          </cell>
          <cell r="E44">
            <v>8909109133</v>
          </cell>
          <cell r="I44">
            <v>148512166</v>
          </cell>
          <cell r="K44">
            <v>148512166</v>
          </cell>
          <cell r="L44">
            <v>12376014</v>
          </cell>
          <cell r="M44">
            <v>49504056</v>
          </cell>
          <cell r="N44">
            <v>74256084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COCORNA</v>
          </cell>
          <cell r="E45">
            <v>8909846340</v>
          </cell>
          <cell r="I45">
            <v>267238816</v>
          </cell>
          <cell r="K45">
            <v>267238816</v>
          </cell>
          <cell r="L45">
            <v>22269901</v>
          </cell>
          <cell r="M45">
            <v>89079604</v>
          </cell>
          <cell r="N45">
            <v>133619406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CONCEPCION</v>
          </cell>
          <cell r="E46">
            <v>8909837186</v>
          </cell>
          <cell r="I46">
            <v>52382621</v>
          </cell>
          <cell r="K46">
            <v>52382621</v>
          </cell>
          <cell r="L46">
            <v>4365218</v>
          </cell>
          <cell r="M46">
            <v>17460872</v>
          </cell>
          <cell r="N46">
            <v>26191308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CONCORDIA</v>
          </cell>
          <cell r="E47">
            <v>8909822618</v>
          </cell>
          <cell r="I47">
            <v>421259464</v>
          </cell>
          <cell r="K47">
            <v>421259464</v>
          </cell>
          <cell r="L47">
            <v>35104955</v>
          </cell>
          <cell r="M47">
            <v>140419820</v>
          </cell>
          <cell r="N47">
            <v>210629730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COPACABANA</v>
          </cell>
          <cell r="E48">
            <v>8909807673</v>
          </cell>
          <cell r="I48">
            <v>814033867</v>
          </cell>
          <cell r="K48">
            <v>814033867</v>
          </cell>
          <cell r="L48">
            <v>67836156</v>
          </cell>
          <cell r="M48">
            <v>271344624</v>
          </cell>
          <cell r="N48">
            <v>407016936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DABEIBA</v>
          </cell>
          <cell r="E49">
            <v>8909800945</v>
          </cell>
          <cell r="I49">
            <v>814507056</v>
          </cell>
          <cell r="K49">
            <v>814507056</v>
          </cell>
          <cell r="L49">
            <v>67875588</v>
          </cell>
          <cell r="M49">
            <v>271502352</v>
          </cell>
          <cell r="N49">
            <v>407253528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DON MATIAS</v>
          </cell>
          <cell r="E50">
            <v>8909840438</v>
          </cell>
          <cell r="I50">
            <v>265668152</v>
          </cell>
          <cell r="K50">
            <v>265668152</v>
          </cell>
          <cell r="L50">
            <v>22139013</v>
          </cell>
          <cell r="M50">
            <v>88556052</v>
          </cell>
          <cell r="N50">
            <v>132834078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EBEJICO</v>
          </cell>
          <cell r="E51">
            <v>8909836647</v>
          </cell>
          <cell r="I51">
            <v>209981388</v>
          </cell>
          <cell r="K51">
            <v>209981388</v>
          </cell>
          <cell r="L51">
            <v>17498449</v>
          </cell>
          <cell r="M51">
            <v>69993796</v>
          </cell>
          <cell r="N51">
            <v>104990694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EL BAGRE</v>
          </cell>
          <cell r="E52">
            <v>8909842212</v>
          </cell>
          <cell r="I52">
            <v>1536716128</v>
          </cell>
          <cell r="K52">
            <v>1536716128</v>
          </cell>
          <cell r="L52">
            <v>128059677</v>
          </cell>
          <cell r="M52">
            <v>512238708</v>
          </cell>
          <cell r="N52">
            <v>768358062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ENTRERRIOS</v>
          </cell>
          <cell r="E53">
            <v>8909820682</v>
          </cell>
          <cell r="I53">
            <v>127288008</v>
          </cell>
          <cell r="K53">
            <v>127288008</v>
          </cell>
          <cell r="L53">
            <v>10607334</v>
          </cell>
          <cell r="M53">
            <v>42429336</v>
          </cell>
          <cell r="N53">
            <v>63644004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FREDONIA</v>
          </cell>
          <cell r="E54">
            <v>8909808481</v>
          </cell>
          <cell r="I54">
            <v>329476311</v>
          </cell>
          <cell r="K54">
            <v>329476311</v>
          </cell>
          <cell r="L54">
            <v>27456359</v>
          </cell>
          <cell r="M54">
            <v>109825436</v>
          </cell>
          <cell r="N54">
            <v>164738154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FRONTINO</v>
          </cell>
          <cell r="E55">
            <v>8909837068</v>
          </cell>
          <cell r="I55">
            <v>552056560</v>
          </cell>
          <cell r="K55">
            <v>552056560</v>
          </cell>
          <cell r="L55">
            <v>46004713</v>
          </cell>
          <cell r="M55">
            <v>184018852</v>
          </cell>
          <cell r="N55">
            <v>276028278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GIRALDO</v>
          </cell>
          <cell r="E56">
            <v>8909837867</v>
          </cell>
          <cell r="I56">
            <v>151334556</v>
          </cell>
          <cell r="K56">
            <v>151334556</v>
          </cell>
          <cell r="L56">
            <v>12611213</v>
          </cell>
          <cell r="M56">
            <v>50444852</v>
          </cell>
          <cell r="N56">
            <v>75667278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GIRARDOTA</v>
          </cell>
          <cell r="E57">
            <v>8909808071</v>
          </cell>
          <cell r="I57">
            <v>443049856</v>
          </cell>
          <cell r="K57">
            <v>443049856</v>
          </cell>
          <cell r="L57">
            <v>36920821</v>
          </cell>
          <cell r="M57">
            <v>147683284</v>
          </cell>
          <cell r="N57">
            <v>221524926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GOMEZ PLATA</v>
          </cell>
          <cell r="E58">
            <v>8909839381</v>
          </cell>
          <cell r="I58">
            <v>147669456</v>
          </cell>
          <cell r="K58">
            <v>147669456</v>
          </cell>
          <cell r="L58">
            <v>12305788</v>
          </cell>
          <cell r="M58">
            <v>49223152</v>
          </cell>
          <cell r="N58">
            <v>73834728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GRANADA</v>
          </cell>
          <cell r="E59">
            <v>8909837281</v>
          </cell>
          <cell r="I59">
            <v>144940376</v>
          </cell>
          <cell r="K59">
            <v>144940376</v>
          </cell>
          <cell r="L59">
            <v>12078365</v>
          </cell>
          <cell r="M59">
            <v>48313460</v>
          </cell>
          <cell r="N59">
            <v>72470190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GUADALUPE</v>
          </cell>
          <cell r="E60">
            <v>8909811622</v>
          </cell>
          <cell r="I60">
            <v>118615904</v>
          </cell>
          <cell r="K60">
            <v>118615904</v>
          </cell>
          <cell r="L60">
            <v>9884659</v>
          </cell>
          <cell r="M60">
            <v>39538636</v>
          </cell>
          <cell r="N60">
            <v>59307954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GUARNE</v>
          </cell>
          <cell r="E61">
            <v>8909820557</v>
          </cell>
          <cell r="I61">
            <v>459538136</v>
          </cell>
          <cell r="K61">
            <v>459538136</v>
          </cell>
          <cell r="L61">
            <v>38294845</v>
          </cell>
          <cell r="M61">
            <v>153179380</v>
          </cell>
          <cell r="N61">
            <v>229769070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GUATAPE</v>
          </cell>
          <cell r="E62">
            <v>8909838303</v>
          </cell>
          <cell r="I62">
            <v>86816048</v>
          </cell>
          <cell r="K62">
            <v>86816048</v>
          </cell>
          <cell r="L62">
            <v>7234671</v>
          </cell>
          <cell r="M62">
            <v>28938684</v>
          </cell>
          <cell r="N62">
            <v>43408026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HELICONIA</v>
          </cell>
          <cell r="E63">
            <v>8909824947</v>
          </cell>
          <cell r="I63">
            <v>105751044</v>
          </cell>
          <cell r="K63">
            <v>105751044</v>
          </cell>
          <cell r="L63">
            <v>8812587</v>
          </cell>
          <cell r="M63">
            <v>35250348</v>
          </cell>
          <cell r="N63">
            <v>52875522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HISPANIA</v>
          </cell>
          <cell r="E64">
            <v>8909849868</v>
          </cell>
          <cell r="I64">
            <v>77051951</v>
          </cell>
          <cell r="K64">
            <v>77051951</v>
          </cell>
          <cell r="L64">
            <v>6420996</v>
          </cell>
          <cell r="M64">
            <v>25683984</v>
          </cell>
          <cell r="N64">
            <v>38525976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ITUANGO</v>
          </cell>
          <cell r="E65">
            <v>8909822782</v>
          </cell>
          <cell r="I65">
            <v>849739280</v>
          </cell>
          <cell r="K65">
            <v>849739280</v>
          </cell>
          <cell r="L65">
            <v>70811607</v>
          </cell>
          <cell r="M65">
            <v>283246428</v>
          </cell>
          <cell r="N65">
            <v>424869642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JARDIN</v>
          </cell>
          <cell r="E66">
            <v>8909822940</v>
          </cell>
          <cell r="I66">
            <v>241043384</v>
          </cell>
          <cell r="K66">
            <v>241043384</v>
          </cell>
          <cell r="L66">
            <v>20086949</v>
          </cell>
          <cell r="M66">
            <v>80347796</v>
          </cell>
          <cell r="N66">
            <v>120521694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JERICO</v>
          </cell>
          <cell r="E67">
            <v>8909810695</v>
          </cell>
          <cell r="I67">
            <v>221046072</v>
          </cell>
          <cell r="K67">
            <v>221046072</v>
          </cell>
          <cell r="L67">
            <v>18420506</v>
          </cell>
          <cell r="M67">
            <v>73682024</v>
          </cell>
          <cell r="N67">
            <v>110523036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LA CEJA</v>
          </cell>
          <cell r="E68">
            <v>8909812075</v>
          </cell>
          <cell r="I68">
            <v>677004624</v>
          </cell>
          <cell r="K68">
            <v>677004624</v>
          </cell>
          <cell r="L68">
            <v>56417052</v>
          </cell>
          <cell r="M68">
            <v>225668208</v>
          </cell>
          <cell r="N68">
            <v>338502312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LA ESTRELLA</v>
          </cell>
          <cell r="E69">
            <v>8909807824</v>
          </cell>
          <cell r="I69">
            <v>461373864</v>
          </cell>
          <cell r="K69">
            <v>461373864</v>
          </cell>
          <cell r="L69">
            <v>38447822</v>
          </cell>
          <cell r="M69">
            <v>153791288</v>
          </cell>
          <cell r="N69">
            <v>230686932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LA PINTADA</v>
          </cell>
          <cell r="E70">
            <v>8110090178</v>
          </cell>
          <cell r="I70">
            <v>132363092</v>
          </cell>
          <cell r="K70">
            <v>132363092</v>
          </cell>
          <cell r="L70">
            <v>11030258</v>
          </cell>
          <cell r="M70">
            <v>44121032</v>
          </cell>
          <cell r="N70">
            <v>66181548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LA UNION</v>
          </cell>
          <cell r="E71">
            <v>8909819950</v>
          </cell>
          <cell r="I71">
            <v>260464016</v>
          </cell>
          <cell r="K71">
            <v>260464016</v>
          </cell>
          <cell r="L71">
            <v>21705335</v>
          </cell>
          <cell r="M71">
            <v>86821340</v>
          </cell>
          <cell r="N71">
            <v>130232010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LIBORINA</v>
          </cell>
          <cell r="E72">
            <v>8909836726</v>
          </cell>
          <cell r="I72">
            <v>230947180</v>
          </cell>
          <cell r="K72">
            <v>230947180</v>
          </cell>
          <cell r="L72">
            <v>19245598</v>
          </cell>
          <cell r="M72">
            <v>76982392</v>
          </cell>
          <cell r="N72">
            <v>115473588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MACEO</v>
          </cell>
          <cell r="E73">
            <v>8909809583</v>
          </cell>
          <cell r="I73">
            <v>196292984</v>
          </cell>
          <cell r="K73">
            <v>196292984</v>
          </cell>
          <cell r="L73">
            <v>16357749</v>
          </cell>
          <cell r="M73">
            <v>65430996</v>
          </cell>
          <cell r="N73">
            <v>98146494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MARINILLA</v>
          </cell>
          <cell r="E74">
            <v>8909837161</v>
          </cell>
          <cell r="I74">
            <v>773352576</v>
          </cell>
          <cell r="K74">
            <v>773352576</v>
          </cell>
          <cell r="L74">
            <v>64446048</v>
          </cell>
          <cell r="M74">
            <v>257784192</v>
          </cell>
          <cell r="N74">
            <v>386676288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MONTEBELLO</v>
          </cell>
          <cell r="E75">
            <v>8909811156</v>
          </cell>
          <cell r="I75">
            <v>95731090</v>
          </cell>
          <cell r="K75">
            <v>95731090</v>
          </cell>
          <cell r="L75">
            <v>7977591</v>
          </cell>
          <cell r="M75">
            <v>31910364</v>
          </cell>
          <cell r="N75">
            <v>47865546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MURINDO</v>
          </cell>
          <cell r="E76">
            <v>8909848820</v>
          </cell>
          <cell r="I76">
            <v>233407388</v>
          </cell>
          <cell r="K76">
            <v>233407388</v>
          </cell>
          <cell r="L76">
            <v>19450616</v>
          </cell>
          <cell r="M76">
            <v>77802464</v>
          </cell>
          <cell r="N76">
            <v>116703696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MUTATA</v>
          </cell>
          <cell r="E77">
            <v>8909809505</v>
          </cell>
          <cell r="I77">
            <v>598522464</v>
          </cell>
          <cell r="K77">
            <v>598522464</v>
          </cell>
          <cell r="L77">
            <v>49876872</v>
          </cell>
          <cell r="M77">
            <v>199507488</v>
          </cell>
          <cell r="N77">
            <v>299261232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NARINO</v>
          </cell>
          <cell r="E78">
            <v>8909825669</v>
          </cell>
          <cell r="I78">
            <v>178849332</v>
          </cell>
          <cell r="K78">
            <v>178849332</v>
          </cell>
          <cell r="L78">
            <v>14904111</v>
          </cell>
          <cell r="M78">
            <v>59616444</v>
          </cell>
          <cell r="N78">
            <v>89424666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NECOCLI</v>
          </cell>
          <cell r="E79">
            <v>8909838731</v>
          </cell>
          <cell r="I79">
            <v>2082696640</v>
          </cell>
          <cell r="K79">
            <v>2082696640</v>
          </cell>
          <cell r="L79">
            <v>173558053</v>
          </cell>
          <cell r="M79">
            <v>694232212</v>
          </cell>
          <cell r="N79">
            <v>1041348318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NECHI</v>
          </cell>
          <cell r="E80">
            <v>8909853548</v>
          </cell>
          <cell r="G80" t="str">
            <v>No. 4091 del 16-noviembre-2016</v>
          </cell>
          <cell r="H80" t="str">
            <v>Medida cautelar de suspension de giros </v>
          </cell>
          <cell r="I80">
            <v>1015762512</v>
          </cell>
          <cell r="K80">
            <v>1015762512</v>
          </cell>
          <cell r="L80">
            <v>84646876</v>
          </cell>
          <cell r="M80">
            <v>0</v>
          </cell>
          <cell r="N80">
            <v>507881256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OLAYA</v>
          </cell>
          <cell r="E81">
            <v>8909841619</v>
          </cell>
          <cell r="I81">
            <v>67044650</v>
          </cell>
          <cell r="K81">
            <v>67044650</v>
          </cell>
          <cell r="L81">
            <v>5587054</v>
          </cell>
          <cell r="M81">
            <v>22348216</v>
          </cell>
          <cell r="N81">
            <v>33522324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PENOL</v>
          </cell>
          <cell r="E82">
            <v>8909809171</v>
          </cell>
          <cell r="I82">
            <v>253012240</v>
          </cell>
          <cell r="K82">
            <v>253012240</v>
          </cell>
          <cell r="L82">
            <v>21084353</v>
          </cell>
          <cell r="M82">
            <v>84337412</v>
          </cell>
          <cell r="N82">
            <v>126506118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PEQUE</v>
          </cell>
          <cell r="E83">
            <v>8909823014</v>
          </cell>
          <cell r="I83">
            <v>283482152</v>
          </cell>
          <cell r="K83">
            <v>283482152</v>
          </cell>
          <cell r="L83">
            <v>23623513</v>
          </cell>
          <cell r="M83">
            <v>94494052</v>
          </cell>
          <cell r="N83">
            <v>141741078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PUEBLORRICO</v>
          </cell>
          <cell r="E84">
            <v>8909811052</v>
          </cell>
          <cell r="I84">
            <v>142551496</v>
          </cell>
          <cell r="K84">
            <v>142551496</v>
          </cell>
          <cell r="L84">
            <v>11879291</v>
          </cell>
          <cell r="M84">
            <v>47517164</v>
          </cell>
          <cell r="N84">
            <v>71275746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PUERTO BERRIO</v>
          </cell>
          <cell r="E85">
            <v>8909800493</v>
          </cell>
          <cell r="I85">
            <v>701630352</v>
          </cell>
          <cell r="K85">
            <v>701630352</v>
          </cell>
          <cell r="L85">
            <v>58469196</v>
          </cell>
          <cell r="M85">
            <v>233876784</v>
          </cell>
          <cell r="N85">
            <v>350815176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PUERTO NARE</v>
          </cell>
          <cell r="E86">
            <v>8909810008</v>
          </cell>
          <cell r="I86">
            <v>272821416</v>
          </cell>
          <cell r="K86">
            <v>272821416</v>
          </cell>
          <cell r="L86">
            <v>22735118</v>
          </cell>
          <cell r="M86">
            <v>90940472</v>
          </cell>
          <cell r="N86">
            <v>136410708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PUERTO TRIUNFO</v>
          </cell>
          <cell r="E87">
            <v>8909839064</v>
          </cell>
          <cell r="I87">
            <v>322956912</v>
          </cell>
          <cell r="K87">
            <v>322956912</v>
          </cell>
          <cell r="L87">
            <v>26913076</v>
          </cell>
          <cell r="M87">
            <v>107652304</v>
          </cell>
          <cell r="N87">
            <v>161478456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REMEDIOS</v>
          </cell>
          <cell r="E88">
            <v>8909843124</v>
          </cell>
          <cell r="I88">
            <v>688648656</v>
          </cell>
          <cell r="K88">
            <v>688648656</v>
          </cell>
          <cell r="L88">
            <v>57387388</v>
          </cell>
          <cell r="M88">
            <v>229549552</v>
          </cell>
          <cell r="N88">
            <v>344324328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RETIRO</v>
          </cell>
          <cell r="E89">
            <v>8909836740</v>
          </cell>
          <cell r="I89">
            <v>199363008</v>
          </cell>
          <cell r="K89">
            <v>199363008</v>
          </cell>
          <cell r="L89">
            <v>16613584</v>
          </cell>
          <cell r="M89">
            <v>66454336</v>
          </cell>
          <cell r="N89">
            <v>99681504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SABANALARGA</v>
          </cell>
          <cell r="E90">
            <v>8909837369</v>
          </cell>
          <cell r="I90">
            <v>258018376</v>
          </cell>
          <cell r="K90">
            <v>258018376</v>
          </cell>
          <cell r="L90">
            <v>21501531</v>
          </cell>
          <cell r="M90">
            <v>86006124</v>
          </cell>
          <cell r="N90">
            <v>129009186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SALGAR</v>
          </cell>
          <cell r="E91">
            <v>8909805770</v>
          </cell>
          <cell r="I91">
            <v>275165768</v>
          </cell>
          <cell r="K91">
            <v>275165768</v>
          </cell>
          <cell r="L91">
            <v>22930481</v>
          </cell>
          <cell r="M91">
            <v>91721924</v>
          </cell>
          <cell r="N91">
            <v>137582886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SAN ANDRES</v>
          </cell>
          <cell r="E92">
            <v>8909818683</v>
          </cell>
          <cell r="I92">
            <v>141761292</v>
          </cell>
          <cell r="K92">
            <v>141761292</v>
          </cell>
          <cell r="L92">
            <v>11813441</v>
          </cell>
          <cell r="M92">
            <v>47253764</v>
          </cell>
          <cell r="N92">
            <v>70880646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SAN CARLOS</v>
          </cell>
          <cell r="E93">
            <v>8909837409</v>
          </cell>
          <cell r="I93">
            <v>302421584</v>
          </cell>
          <cell r="K93">
            <v>302421584</v>
          </cell>
          <cell r="L93">
            <v>25201799</v>
          </cell>
          <cell r="M93">
            <v>100807196</v>
          </cell>
          <cell r="N93">
            <v>151210794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SAN FRANCISCO</v>
          </cell>
          <cell r="E94">
            <v>8000227914</v>
          </cell>
          <cell r="I94">
            <v>107453814</v>
          </cell>
          <cell r="K94">
            <v>107453814</v>
          </cell>
          <cell r="L94">
            <v>8954485</v>
          </cell>
          <cell r="M94">
            <v>35817940</v>
          </cell>
          <cell r="N94">
            <v>53726910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SAN JERONIMO</v>
          </cell>
          <cell r="E95">
            <v>8909208145</v>
          </cell>
          <cell r="I95">
            <v>249314776</v>
          </cell>
          <cell r="K95">
            <v>249314776</v>
          </cell>
          <cell r="L95">
            <v>20776231</v>
          </cell>
          <cell r="M95">
            <v>83104924</v>
          </cell>
          <cell r="N95">
            <v>124657386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SAN JOSE D LA MONTANA</v>
          </cell>
          <cell r="E96">
            <v>8000226188</v>
          </cell>
          <cell r="I96">
            <v>55024216</v>
          </cell>
          <cell r="K96">
            <v>55024216</v>
          </cell>
          <cell r="L96">
            <v>4585351</v>
          </cell>
          <cell r="M96">
            <v>18341404</v>
          </cell>
          <cell r="N96">
            <v>27512106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SAN JUAN URABA</v>
          </cell>
          <cell r="E97">
            <v>8000136767</v>
          </cell>
          <cell r="I97">
            <v>1043272480</v>
          </cell>
          <cell r="K97">
            <v>1043272480</v>
          </cell>
          <cell r="L97">
            <v>86939373</v>
          </cell>
          <cell r="M97">
            <v>347757492</v>
          </cell>
          <cell r="N97">
            <v>521636238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SAN LUIS</v>
          </cell>
          <cell r="E98">
            <v>8909843765</v>
          </cell>
          <cell r="I98">
            <v>242035376</v>
          </cell>
          <cell r="K98">
            <v>242035376</v>
          </cell>
          <cell r="L98">
            <v>20169615</v>
          </cell>
          <cell r="M98">
            <v>80678460</v>
          </cell>
          <cell r="N98">
            <v>121017690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SAN PEDRO</v>
          </cell>
          <cell r="E99">
            <v>8909839222</v>
          </cell>
          <cell r="I99">
            <v>373760032</v>
          </cell>
          <cell r="K99">
            <v>373760032</v>
          </cell>
          <cell r="L99">
            <v>31146669</v>
          </cell>
          <cell r="M99">
            <v>124586676</v>
          </cell>
          <cell r="N99">
            <v>186880014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SAN PEDRO URABA</v>
          </cell>
          <cell r="E100">
            <v>8909838145</v>
          </cell>
          <cell r="I100">
            <v>1718461600</v>
          </cell>
          <cell r="K100">
            <v>1718461600</v>
          </cell>
          <cell r="L100">
            <v>143205133</v>
          </cell>
          <cell r="M100">
            <v>572820532</v>
          </cell>
          <cell r="N100">
            <v>859230798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SAN RAFAEL</v>
          </cell>
          <cell r="E101">
            <v>8909821231</v>
          </cell>
          <cell r="I101">
            <v>362884072</v>
          </cell>
          <cell r="K101">
            <v>362884072</v>
          </cell>
          <cell r="L101">
            <v>30240339</v>
          </cell>
          <cell r="M101">
            <v>120961356</v>
          </cell>
          <cell r="N101">
            <v>181442034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SAN ROQUE</v>
          </cell>
          <cell r="E102">
            <v>8909808507</v>
          </cell>
          <cell r="I102">
            <v>435513296</v>
          </cell>
          <cell r="K102">
            <v>435513296</v>
          </cell>
          <cell r="L102">
            <v>36292775</v>
          </cell>
          <cell r="M102">
            <v>145171100</v>
          </cell>
          <cell r="N102">
            <v>217756650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SAN VICENTE</v>
          </cell>
          <cell r="E103">
            <v>8909825067</v>
          </cell>
          <cell r="I103">
            <v>288904928</v>
          </cell>
          <cell r="K103">
            <v>288904928</v>
          </cell>
          <cell r="L103">
            <v>24075411</v>
          </cell>
          <cell r="M103">
            <v>96301644</v>
          </cell>
          <cell r="N103">
            <v>144452466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SANTA BARBARA</v>
          </cell>
          <cell r="E104">
            <v>8909803441</v>
          </cell>
          <cell r="I104">
            <v>337387756</v>
          </cell>
          <cell r="K104">
            <v>337387756</v>
          </cell>
          <cell r="L104">
            <v>28115646</v>
          </cell>
          <cell r="M104">
            <v>112462584</v>
          </cell>
          <cell r="N104">
            <v>168693876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SANTA ROSA DE OSOS</v>
          </cell>
          <cell r="E105">
            <v>8909815546</v>
          </cell>
          <cell r="I105">
            <v>728800096</v>
          </cell>
          <cell r="K105">
            <v>728800096</v>
          </cell>
          <cell r="L105">
            <v>60733341</v>
          </cell>
          <cell r="M105">
            <v>242933364</v>
          </cell>
          <cell r="N105">
            <v>364400046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SANTO DOMINGO</v>
          </cell>
          <cell r="E106">
            <v>8909838034</v>
          </cell>
          <cell r="I106">
            <v>218766660</v>
          </cell>
          <cell r="K106">
            <v>218766660</v>
          </cell>
          <cell r="L106">
            <v>18230555</v>
          </cell>
          <cell r="M106">
            <v>72922220</v>
          </cell>
          <cell r="N106">
            <v>109383330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EL SANTUARIO</v>
          </cell>
          <cell r="E107">
            <v>8909838138</v>
          </cell>
          <cell r="I107">
            <v>520094288</v>
          </cell>
          <cell r="K107">
            <v>520094288</v>
          </cell>
          <cell r="L107">
            <v>43341191</v>
          </cell>
          <cell r="M107">
            <v>173364764</v>
          </cell>
          <cell r="N107">
            <v>260047146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SEGOVIA</v>
          </cell>
          <cell r="E108">
            <v>8909813912</v>
          </cell>
          <cell r="I108">
            <v>750534704</v>
          </cell>
          <cell r="K108">
            <v>750534704</v>
          </cell>
          <cell r="L108">
            <v>62544559</v>
          </cell>
          <cell r="M108">
            <v>250178236</v>
          </cell>
          <cell r="N108">
            <v>375267354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SONSON</v>
          </cell>
          <cell r="E109">
            <v>8909803577</v>
          </cell>
          <cell r="I109">
            <v>724703088</v>
          </cell>
          <cell r="K109">
            <v>724703088</v>
          </cell>
          <cell r="L109">
            <v>60391924</v>
          </cell>
          <cell r="M109">
            <v>241567696</v>
          </cell>
          <cell r="N109">
            <v>362351544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SOPETRAN</v>
          </cell>
          <cell r="E110">
            <v>8909810807</v>
          </cell>
          <cell r="I110">
            <v>278107608</v>
          </cell>
          <cell r="K110">
            <v>278107608</v>
          </cell>
          <cell r="L110">
            <v>23175634</v>
          </cell>
          <cell r="M110">
            <v>92702536</v>
          </cell>
          <cell r="N110">
            <v>139053804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TAMESIS</v>
          </cell>
          <cell r="E111">
            <v>8909812383</v>
          </cell>
          <cell r="I111">
            <v>272922536</v>
          </cell>
          <cell r="K111">
            <v>272922536</v>
          </cell>
          <cell r="L111">
            <v>22743545</v>
          </cell>
          <cell r="M111">
            <v>90974180</v>
          </cell>
          <cell r="N111">
            <v>136461270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TARAZA</v>
          </cell>
          <cell r="E112">
            <v>8909842957</v>
          </cell>
          <cell r="I112">
            <v>1287287680</v>
          </cell>
          <cell r="K112">
            <v>1287287680</v>
          </cell>
          <cell r="L112">
            <v>107273973</v>
          </cell>
          <cell r="M112">
            <v>429095892</v>
          </cell>
          <cell r="N112">
            <v>643643838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TARSO</v>
          </cell>
          <cell r="E113">
            <v>8909825834</v>
          </cell>
          <cell r="I113">
            <v>99371220</v>
          </cell>
          <cell r="K113">
            <v>99371220</v>
          </cell>
          <cell r="L113">
            <v>8280935</v>
          </cell>
          <cell r="M113">
            <v>33123740</v>
          </cell>
          <cell r="N113">
            <v>49685610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TITIRIBI</v>
          </cell>
          <cell r="E114">
            <v>8909807817</v>
          </cell>
          <cell r="I114">
            <v>146852124</v>
          </cell>
          <cell r="K114">
            <v>146852124</v>
          </cell>
          <cell r="L114">
            <v>12237677</v>
          </cell>
          <cell r="M114">
            <v>48950708</v>
          </cell>
          <cell r="N114">
            <v>73426062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TOLEDO</v>
          </cell>
          <cell r="E115">
            <v>8909813675</v>
          </cell>
          <cell r="I115">
            <v>165183876</v>
          </cell>
          <cell r="K115">
            <v>165183876</v>
          </cell>
          <cell r="L115">
            <v>13765323</v>
          </cell>
          <cell r="M115">
            <v>55061292</v>
          </cell>
          <cell r="N115">
            <v>82591938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URAMITA</v>
          </cell>
          <cell r="E116">
            <v>8909845754</v>
          </cell>
          <cell r="I116">
            <v>194802520</v>
          </cell>
          <cell r="K116">
            <v>194802520</v>
          </cell>
          <cell r="L116">
            <v>16233543</v>
          </cell>
          <cell r="M116">
            <v>64934172</v>
          </cell>
          <cell r="N116">
            <v>97401258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URRAO</v>
          </cell>
          <cell r="E117">
            <v>8909075154</v>
          </cell>
          <cell r="I117">
            <v>735397712</v>
          </cell>
          <cell r="K117">
            <v>735397712</v>
          </cell>
          <cell r="L117">
            <v>61283143</v>
          </cell>
          <cell r="M117">
            <v>245132572</v>
          </cell>
          <cell r="N117">
            <v>367698858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VALDIVIA</v>
          </cell>
          <cell r="E118">
            <v>8909811061</v>
          </cell>
          <cell r="I118">
            <v>428424088</v>
          </cell>
          <cell r="K118">
            <v>428424088</v>
          </cell>
          <cell r="L118">
            <v>35702007</v>
          </cell>
          <cell r="M118">
            <v>142808028</v>
          </cell>
          <cell r="N118">
            <v>214212042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VALPARAISO</v>
          </cell>
          <cell r="E119">
            <v>8909841862</v>
          </cell>
          <cell r="I119">
            <v>88522038</v>
          </cell>
          <cell r="K119">
            <v>88522038</v>
          </cell>
          <cell r="L119">
            <v>7376837</v>
          </cell>
          <cell r="M119">
            <v>29507348</v>
          </cell>
          <cell r="N119">
            <v>44261022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VEGACHI</v>
          </cell>
          <cell r="E120">
            <v>8909852858</v>
          </cell>
          <cell r="I120">
            <v>305512944</v>
          </cell>
          <cell r="K120">
            <v>305512944</v>
          </cell>
          <cell r="L120">
            <v>25459412</v>
          </cell>
          <cell r="M120">
            <v>101837648</v>
          </cell>
          <cell r="N120">
            <v>152756472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VENECIA</v>
          </cell>
          <cell r="E121">
            <v>8909807641</v>
          </cell>
          <cell r="I121">
            <v>191211840</v>
          </cell>
          <cell r="K121">
            <v>191211840</v>
          </cell>
          <cell r="L121">
            <v>15934320</v>
          </cell>
          <cell r="M121">
            <v>63737280</v>
          </cell>
          <cell r="N121">
            <v>95605920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VIGIA DEL FUERTE</v>
          </cell>
          <cell r="E122">
            <v>8000206655</v>
          </cell>
          <cell r="I122">
            <v>355349296</v>
          </cell>
          <cell r="K122">
            <v>355349296</v>
          </cell>
          <cell r="L122">
            <v>29612441</v>
          </cell>
          <cell r="M122">
            <v>118449764</v>
          </cell>
          <cell r="N122">
            <v>177674646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YALI</v>
          </cell>
          <cell r="E123">
            <v>8909809648</v>
          </cell>
          <cell r="I123">
            <v>122335200</v>
          </cell>
          <cell r="K123">
            <v>122335200</v>
          </cell>
          <cell r="L123">
            <v>10194600</v>
          </cell>
          <cell r="M123">
            <v>40778400</v>
          </cell>
          <cell r="N123">
            <v>61167600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YARUMAL</v>
          </cell>
          <cell r="E124">
            <v>8909800961</v>
          </cell>
          <cell r="I124">
            <v>630879424</v>
          </cell>
          <cell r="K124">
            <v>630879424</v>
          </cell>
          <cell r="L124">
            <v>52573285</v>
          </cell>
          <cell r="M124">
            <v>210293140</v>
          </cell>
          <cell r="N124">
            <v>315439710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YOLOMBO</v>
          </cell>
          <cell r="E125">
            <v>8909840302</v>
          </cell>
          <cell r="I125">
            <v>545889872</v>
          </cell>
          <cell r="K125">
            <v>545889872</v>
          </cell>
          <cell r="L125">
            <v>45490823</v>
          </cell>
          <cell r="M125">
            <v>181963292</v>
          </cell>
          <cell r="N125">
            <v>272944938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YONDO</v>
          </cell>
          <cell r="E126">
            <v>8909842656</v>
          </cell>
          <cell r="I126">
            <v>426827584</v>
          </cell>
          <cell r="K126">
            <v>426827584</v>
          </cell>
          <cell r="L126">
            <v>35568965</v>
          </cell>
          <cell r="M126">
            <v>142275860</v>
          </cell>
          <cell r="N126">
            <v>213413790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ZARAGOZA</v>
          </cell>
          <cell r="E127">
            <v>8909811504</v>
          </cell>
          <cell r="I127">
            <v>1040462336</v>
          </cell>
          <cell r="K127">
            <v>1040462336</v>
          </cell>
          <cell r="L127">
            <v>86705195</v>
          </cell>
          <cell r="M127">
            <v>346820780</v>
          </cell>
          <cell r="N127">
            <v>520231170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MEDELLIN</v>
          </cell>
          <cell r="E128">
            <v>8909052111</v>
          </cell>
          <cell r="F128" t="str">
            <v>CERTIFICADO</v>
          </cell>
          <cell r="I128">
            <v>21575838720</v>
          </cell>
          <cell r="K128">
            <v>21575838720</v>
          </cell>
          <cell r="L128">
            <v>1797986560</v>
          </cell>
          <cell r="M128">
            <v>5393959680</v>
          </cell>
          <cell r="N128">
            <v>10787919360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APARTADO</v>
          </cell>
          <cell r="E129">
            <v>8909800952</v>
          </cell>
          <cell r="F129" t="str">
            <v>CERTIFICADO</v>
          </cell>
          <cell r="I129">
            <v>2434215168</v>
          </cell>
          <cell r="K129">
            <v>2434215168</v>
          </cell>
          <cell r="L129">
            <v>202851264</v>
          </cell>
          <cell r="M129">
            <v>811405056</v>
          </cell>
          <cell r="N129">
            <v>1217107584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BELLO</v>
          </cell>
          <cell r="E130">
            <v>8909801121</v>
          </cell>
          <cell r="F130" t="str">
            <v>CERTIFICADO</v>
          </cell>
          <cell r="I130">
            <v>3399603712</v>
          </cell>
          <cell r="K130">
            <v>3399603712</v>
          </cell>
          <cell r="L130">
            <v>283300309</v>
          </cell>
          <cell r="M130">
            <v>1133201236</v>
          </cell>
          <cell r="N130">
            <v>1699801854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ENVIGADO</v>
          </cell>
          <cell r="E131">
            <v>8909071065</v>
          </cell>
          <cell r="F131" t="str">
            <v>CERTIFICADO</v>
          </cell>
          <cell r="I131">
            <v>1036601344</v>
          </cell>
          <cell r="K131">
            <v>1036601344</v>
          </cell>
          <cell r="L131">
            <v>86383445</v>
          </cell>
          <cell r="M131">
            <v>345533780</v>
          </cell>
          <cell r="N131">
            <v>518300670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ITAGUI</v>
          </cell>
          <cell r="E132">
            <v>8909800938</v>
          </cell>
          <cell r="F132" t="str">
            <v>CERTIFICADO</v>
          </cell>
          <cell r="I132">
            <v>2159416224</v>
          </cell>
          <cell r="K132">
            <v>2159416224</v>
          </cell>
          <cell r="L132">
            <v>179951352</v>
          </cell>
          <cell r="M132">
            <v>719805408</v>
          </cell>
          <cell r="N132">
            <v>1079708112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RIONEGRO</v>
          </cell>
          <cell r="E133">
            <v>8909073172</v>
          </cell>
          <cell r="F133" t="str">
            <v>CERTIFICADO</v>
          </cell>
          <cell r="I133">
            <v>1463261408</v>
          </cell>
          <cell r="K133">
            <v>1463261408</v>
          </cell>
          <cell r="L133">
            <v>121938451</v>
          </cell>
          <cell r="M133">
            <v>487753804</v>
          </cell>
          <cell r="N133">
            <v>731630706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SABANETA</v>
          </cell>
          <cell r="E134">
            <v>8909803316</v>
          </cell>
          <cell r="F134" t="str">
            <v>CERTIFICADO</v>
          </cell>
          <cell r="I134">
            <v>465630358</v>
          </cell>
          <cell r="K134">
            <v>465630358</v>
          </cell>
          <cell r="L134">
            <v>38802530</v>
          </cell>
          <cell r="M134">
            <v>155210120</v>
          </cell>
          <cell r="N134">
            <v>232815180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TURBO</v>
          </cell>
          <cell r="E135">
            <v>8909811385</v>
          </cell>
          <cell r="F135" t="str">
            <v>CERTIFICADO</v>
          </cell>
          <cell r="I135">
            <v>5739599872</v>
          </cell>
          <cell r="K135">
            <v>5739599872</v>
          </cell>
          <cell r="L135">
            <v>478299989</v>
          </cell>
          <cell r="M135">
            <v>1913199956</v>
          </cell>
          <cell r="N135">
            <v>2869799934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ARAUCA</v>
          </cell>
          <cell r="E136">
            <v>8001025040</v>
          </cell>
          <cell r="I136">
            <v>1829014240</v>
          </cell>
          <cell r="K136">
            <v>1829014240</v>
          </cell>
          <cell r="L136">
            <v>152417853</v>
          </cell>
          <cell r="M136">
            <v>609671412</v>
          </cell>
          <cell r="N136">
            <v>914507118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ARAUQUITA</v>
          </cell>
          <cell r="E137">
            <v>8920994947</v>
          </cell>
          <cell r="I137">
            <v>1000254272</v>
          </cell>
          <cell r="K137">
            <v>1000254272</v>
          </cell>
          <cell r="L137">
            <v>83354523</v>
          </cell>
          <cell r="M137">
            <v>333418092</v>
          </cell>
          <cell r="N137">
            <v>500127138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CRAVO NORTE</v>
          </cell>
          <cell r="E138">
            <v>8000144346</v>
          </cell>
          <cell r="I138">
            <v>88728892</v>
          </cell>
          <cell r="K138">
            <v>88728892</v>
          </cell>
          <cell r="L138">
            <v>7394074</v>
          </cell>
          <cell r="M138">
            <v>29576296</v>
          </cell>
          <cell r="N138">
            <v>44364444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FORTUL</v>
          </cell>
          <cell r="E139">
            <v>8001360694</v>
          </cell>
          <cell r="I139">
            <v>1016379104</v>
          </cell>
          <cell r="K139">
            <v>1016379104</v>
          </cell>
          <cell r="L139">
            <v>84698259</v>
          </cell>
          <cell r="M139">
            <v>338793036</v>
          </cell>
          <cell r="N139">
            <v>508189554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PUERTO RONDON</v>
          </cell>
          <cell r="E140">
            <v>8001027989</v>
          </cell>
          <cell r="I140">
            <v>80112488</v>
          </cell>
          <cell r="K140">
            <v>80112488</v>
          </cell>
          <cell r="L140">
            <v>6676041</v>
          </cell>
          <cell r="M140">
            <v>26704164</v>
          </cell>
          <cell r="N140">
            <v>40056246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SARAVENA</v>
          </cell>
          <cell r="E141">
            <v>8001027996</v>
          </cell>
          <cell r="I141">
            <v>1279842464</v>
          </cell>
          <cell r="K141">
            <v>1279842464</v>
          </cell>
          <cell r="L141">
            <v>106653539</v>
          </cell>
          <cell r="M141">
            <v>426614156</v>
          </cell>
          <cell r="N141">
            <v>639921234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TAME</v>
          </cell>
          <cell r="E142">
            <v>8001028013</v>
          </cell>
          <cell r="I142">
            <v>2661522368</v>
          </cell>
          <cell r="K142">
            <v>2661522368</v>
          </cell>
          <cell r="L142">
            <v>221793531</v>
          </cell>
          <cell r="M142">
            <v>887174124</v>
          </cell>
          <cell r="N142">
            <v>1330761186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BARANOA</v>
          </cell>
          <cell r="E143">
            <v>8901123718</v>
          </cell>
          <cell r="I143">
            <v>947123392</v>
          </cell>
          <cell r="K143">
            <v>947123392</v>
          </cell>
          <cell r="L143">
            <v>78926949</v>
          </cell>
          <cell r="M143">
            <v>315707796</v>
          </cell>
          <cell r="N143">
            <v>473561694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CAMPO DE LA CRUZ</v>
          </cell>
          <cell r="E144">
            <v>8000944624</v>
          </cell>
          <cell r="I144">
            <v>675399984</v>
          </cell>
          <cell r="K144">
            <v>675399984</v>
          </cell>
          <cell r="L144">
            <v>56283332</v>
          </cell>
          <cell r="M144">
            <v>225133328</v>
          </cell>
          <cell r="N144">
            <v>337699992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CANDELARIA</v>
          </cell>
          <cell r="E145">
            <v>8000944663</v>
          </cell>
          <cell r="I145">
            <v>490457024</v>
          </cell>
          <cell r="K145">
            <v>490457024</v>
          </cell>
          <cell r="L145">
            <v>40871419</v>
          </cell>
          <cell r="M145">
            <v>163485676</v>
          </cell>
          <cell r="N145">
            <v>245228514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GALAPA</v>
          </cell>
          <cell r="E146">
            <v>8901024720</v>
          </cell>
          <cell r="I146">
            <v>768385104</v>
          </cell>
          <cell r="K146">
            <v>768385104</v>
          </cell>
          <cell r="L146">
            <v>64032092</v>
          </cell>
          <cell r="M146">
            <v>256128368</v>
          </cell>
          <cell r="N146">
            <v>384192552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JUAN DE ACOSTA</v>
          </cell>
          <cell r="E147">
            <v>8000699010</v>
          </cell>
          <cell r="I147">
            <v>328232088</v>
          </cell>
          <cell r="K147">
            <v>328232088</v>
          </cell>
          <cell r="L147">
            <v>27352674</v>
          </cell>
          <cell r="M147">
            <v>109410696</v>
          </cell>
          <cell r="N147">
            <v>164116044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LURUACO</v>
          </cell>
          <cell r="E148">
            <v>8901030034</v>
          </cell>
          <cell r="I148">
            <v>855606992</v>
          </cell>
          <cell r="K148">
            <v>855606992</v>
          </cell>
          <cell r="L148">
            <v>71300583</v>
          </cell>
          <cell r="M148">
            <v>285202332</v>
          </cell>
          <cell r="N148">
            <v>427803498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MANATI</v>
          </cell>
          <cell r="E149">
            <v>8000192184</v>
          </cell>
          <cell r="I149">
            <v>497952480</v>
          </cell>
          <cell r="K149">
            <v>497952480</v>
          </cell>
          <cell r="L149">
            <v>41496040</v>
          </cell>
          <cell r="M149">
            <v>165984160</v>
          </cell>
          <cell r="N149">
            <v>248976240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PALMAR DE VARELA</v>
          </cell>
          <cell r="E150">
            <v>8000944498</v>
          </cell>
          <cell r="I150">
            <v>536761216</v>
          </cell>
          <cell r="K150">
            <v>536761216</v>
          </cell>
          <cell r="L150">
            <v>44730101</v>
          </cell>
          <cell r="M150">
            <v>178920404</v>
          </cell>
          <cell r="N150">
            <v>268380606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PIOJO</v>
          </cell>
          <cell r="E151">
            <v>8000944577</v>
          </cell>
          <cell r="G151" t="str">
            <v>No. 4091 del 16-noviembre-2016</v>
          </cell>
          <cell r="H151" t="str">
            <v>Medida cautelar de suspension de giros </v>
          </cell>
          <cell r="I151">
            <v>123167024</v>
          </cell>
          <cell r="K151">
            <v>123167024</v>
          </cell>
          <cell r="L151">
            <v>10263919</v>
          </cell>
          <cell r="M151">
            <v>0</v>
          </cell>
          <cell r="N151">
            <v>61583514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POLONUEVO</v>
          </cell>
          <cell r="E152">
            <v>8000767511</v>
          </cell>
          <cell r="I152">
            <v>301789312</v>
          </cell>
          <cell r="K152">
            <v>301789312</v>
          </cell>
          <cell r="L152">
            <v>25149109</v>
          </cell>
          <cell r="M152">
            <v>100596436</v>
          </cell>
          <cell r="N152">
            <v>150894654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PONEDERA</v>
          </cell>
          <cell r="E153">
            <v>8901162789</v>
          </cell>
          <cell r="I153">
            <v>655913392</v>
          </cell>
          <cell r="K153">
            <v>655913392</v>
          </cell>
          <cell r="L153">
            <v>54659449</v>
          </cell>
          <cell r="M153">
            <v>218637796</v>
          </cell>
          <cell r="N153">
            <v>327956694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PUERTO COLOMBIA</v>
          </cell>
          <cell r="E154">
            <v>8000943862</v>
          </cell>
          <cell r="I154">
            <v>495839440</v>
          </cell>
          <cell r="K154">
            <v>495839440</v>
          </cell>
          <cell r="L154">
            <v>41319953</v>
          </cell>
          <cell r="M154">
            <v>165279812</v>
          </cell>
          <cell r="N154">
            <v>247919718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REPELON</v>
          </cell>
          <cell r="E155">
            <v>8901039622</v>
          </cell>
          <cell r="I155">
            <v>757467152</v>
          </cell>
          <cell r="K155">
            <v>757467152</v>
          </cell>
          <cell r="L155">
            <v>63122263</v>
          </cell>
          <cell r="M155">
            <v>252489052</v>
          </cell>
          <cell r="N155">
            <v>378733578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SABANAGRANDE</v>
          </cell>
          <cell r="E156">
            <v>8901159821</v>
          </cell>
          <cell r="I156">
            <v>696037280</v>
          </cell>
          <cell r="K156">
            <v>696037280</v>
          </cell>
          <cell r="L156">
            <v>58003107</v>
          </cell>
          <cell r="M156">
            <v>232012428</v>
          </cell>
          <cell r="N156">
            <v>348018642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SABANALARGA</v>
          </cell>
          <cell r="E157">
            <v>8000948444</v>
          </cell>
          <cell r="I157">
            <v>1781929664</v>
          </cell>
          <cell r="K157">
            <v>1781929664</v>
          </cell>
          <cell r="L157">
            <v>148494139</v>
          </cell>
          <cell r="M157">
            <v>593976556</v>
          </cell>
          <cell r="N157">
            <v>890964834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SANTA LUCIA</v>
          </cell>
          <cell r="E158">
            <v>8000192541</v>
          </cell>
          <cell r="I158">
            <v>331747272</v>
          </cell>
          <cell r="K158">
            <v>331747272</v>
          </cell>
          <cell r="L158">
            <v>27645606</v>
          </cell>
          <cell r="M158">
            <v>110582424</v>
          </cell>
          <cell r="N158">
            <v>165873636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SANTO TOMAS</v>
          </cell>
          <cell r="E159">
            <v>8001162846</v>
          </cell>
          <cell r="I159">
            <v>324836907</v>
          </cell>
          <cell r="K159">
            <v>324836907</v>
          </cell>
          <cell r="L159">
            <v>27069742</v>
          </cell>
          <cell r="M159">
            <v>108278968</v>
          </cell>
          <cell r="N159">
            <v>162418452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SUAN</v>
          </cell>
          <cell r="E160">
            <v>8901161590</v>
          </cell>
          <cell r="I160">
            <v>319193920</v>
          </cell>
          <cell r="K160">
            <v>319193920</v>
          </cell>
          <cell r="L160">
            <v>26599493</v>
          </cell>
          <cell r="M160">
            <v>106397972</v>
          </cell>
          <cell r="N160">
            <v>159596958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TUBARA</v>
          </cell>
          <cell r="E161">
            <v>8000535523</v>
          </cell>
          <cell r="I161">
            <v>183725240</v>
          </cell>
          <cell r="K161">
            <v>183725240</v>
          </cell>
          <cell r="L161">
            <v>15310437</v>
          </cell>
          <cell r="M161">
            <v>61241748</v>
          </cell>
          <cell r="N161">
            <v>91862622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USIACURI</v>
          </cell>
          <cell r="E162">
            <v>8000943783</v>
          </cell>
          <cell r="I162">
            <v>200012932</v>
          </cell>
          <cell r="K162">
            <v>200012932</v>
          </cell>
          <cell r="L162">
            <v>16667744</v>
          </cell>
          <cell r="M162">
            <v>66670976</v>
          </cell>
          <cell r="N162">
            <v>100006464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BARRANQUILLA</v>
          </cell>
          <cell r="E163">
            <v>8901020181</v>
          </cell>
          <cell r="F163" t="str">
            <v>CERTIFICADO</v>
          </cell>
          <cell r="I163">
            <v>13041738752</v>
          </cell>
          <cell r="K163">
            <v>13041738752</v>
          </cell>
          <cell r="L163">
            <v>1086811563</v>
          </cell>
          <cell r="M163">
            <v>3260434689</v>
          </cell>
          <cell r="N163">
            <v>6520869378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MALAMBO</v>
          </cell>
          <cell r="E164">
            <v>8901143351</v>
          </cell>
          <cell r="F164" t="str">
            <v>CERTIFICADO</v>
          </cell>
          <cell r="I164">
            <v>1505765472</v>
          </cell>
          <cell r="K164">
            <v>1505765472</v>
          </cell>
          <cell r="L164">
            <v>125480456</v>
          </cell>
          <cell r="M164">
            <v>627402280</v>
          </cell>
          <cell r="N164">
            <v>752882736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SOLEDAD</v>
          </cell>
          <cell r="E165">
            <v>8901062912</v>
          </cell>
          <cell r="F165" t="str">
            <v>CERTIFICADO</v>
          </cell>
          <cell r="I165">
            <v>3840662400</v>
          </cell>
          <cell r="K165">
            <v>3840662400</v>
          </cell>
          <cell r="L165">
            <v>320055200</v>
          </cell>
          <cell r="M165">
            <v>1280220800</v>
          </cell>
          <cell r="N165">
            <v>1920331200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BOGOTA</v>
          </cell>
          <cell r="E166">
            <v>8999994589</v>
          </cell>
          <cell r="F166" t="str">
            <v>CERTIFICADO</v>
          </cell>
          <cell r="I166">
            <v>44484152320</v>
          </cell>
          <cell r="K166">
            <v>44484152320</v>
          </cell>
          <cell r="L166">
            <v>3707012693</v>
          </cell>
          <cell r="M166">
            <v>11121038079</v>
          </cell>
          <cell r="N166">
            <v>22242076158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ACHI</v>
          </cell>
          <cell r="E167">
            <v>8000373711</v>
          </cell>
          <cell r="I167">
            <v>1021220608</v>
          </cell>
          <cell r="K167">
            <v>1021220608</v>
          </cell>
          <cell r="L167">
            <v>85101717</v>
          </cell>
          <cell r="M167">
            <v>340406868</v>
          </cell>
          <cell r="N167">
            <v>510610302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ALTOS DEL ROSARIO</v>
          </cell>
          <cell r="E168">
            <v>8002548799</v>
          </cell>
          <cell r="I168">
            <v>417332760</v>
          </cell>
          <cell r="K168">
            <v>417332760</v>
          </cell>
          <cell r="L168">
            <v>34777730</v>
          </cell>
          <cell r="M168">
            <v>139110920</v>
          </cell>
          <cell r="N168">
            <v>208666380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ARENAL</v>
          </cell>
          <cell r="E169">
            <v>8060019374</v>
          </cell>
          <cell r="I169">
            <v>245665624</v>
          </cell>
          <cell r="K169">
            <v>245665624</v>
          </cell>
          <cell r="L169">
            <v>20472135</v>
          </cell>
          <cell r="M169">
            <v>81888540</v>
          </cell>
          <cell r="N169">
            <v>122832810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ARJONA</v>
          </cell>
          <cell r="E170">
            <v>8904802541</v>
          </cell>
          <cell r="I170">
            <v>1798999360</v>
          </cell>
          <cell r="K170">
            <v>1798999360</v>
          </cell>
          <cell r="L170">
            <v>149916613</v>
          </cell>
          <cell r="M170">
            <v>599666452</v>
          </cell>
          <cell r="N170">
            <v>899499678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ARROYO HONDO</v>
          </cell>
          <cell r="E171">
            <v>8060049006</v>
          </cell>
          <cell r="I171">
            <v>232704864</v>
          </cell>
          <cell r="K171">
            <v>232704864</v>
          </cell>
          <cell r="L171">
            <v>19392072</v>
          </cell>
          <cell r="M171">
            <v>77568288</v>
          </cell>
          <cell r="N171">
            <v>116352432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BARRANCO DE LOBA</v>
          </cell>
          <cell r="E172">
            <v>8000159911</v>
          </cell>
          <cell r="I172">
            <v>803632448</v>
          </cell>
          <cell r="K172">
            <v>803632448</v>
          </cell>
          <cell r="L172">
            <v>66969371</v>
          </cell>
          <cell r="M172">
            <v>267877484</v>
          </cell>
          <cell r="N172">
            <v>401816226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CALAMAR</v>
          </cell>
          <cell r="E173">
            <v>8904813623</v>
          </cell>
          <cell r="I173">
            <v>823068560</v>
          </cell>
          <cell r="K173">
            <v>823068560</v>
          </cell>
          <cell r="L173">
            <v>68589047</v>
          </cell>
          <cell r="M173">
            <v>274356188</v>
          </cell>
          <cell r="N173">
            <v>411534282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CANTAGALLO</v>
          </cell>
          <cell r="E174">
            <v>8002535261</v>
          </cell>
          <cell r="I174">
            <v>270473712</v>
          </cell>
          <cell r="K174">
            <v>270473712</v>
          </cell>
          <cell r="L174">
            <v>22539476</v>
          </cell>
          <cell r="M174">
            <v>90157904</v>
          </cell>
          <cell r="N174">
            <v>135236856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CICUCO</v>
          </cell>
          <cell r="E175">
            <v>8002544811</v>
          </cell>
          <cell r="I175">
            <v>508452976</v>
          </cell>
          <cell r="K175">
            <v>508452976</v>
          </cell>
          <cell r="L175">
            <v>42371081</v>
          </cell>
          <cell r="M175">
            <v>169484324</v>
          </cell>
          <cell r="N175">
            <v>254226486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CORDOBA</v>
          </cell>
          <cell r="E176">
            <v>8000386131</v>
          </cell>
          <cell r="I176">
            <v>675453552</v>
          </cell>
          <cell r="K176">
            <v>675453552</v>
          </cell>
          <cell r="L176">
            <v>56287796</v>
          </cell>
          <cell r="M176">
            <v>225151184</v>
          </cell>
          <cell r="N176">
            <v>337726776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CLEMENCIA</v>
          </cell>
          <cell r="E177">
            <v>8060007019</v>
          </cell>
          <cell r="I177">
            <v>417120864</v>
          </cell>
          <cell r="K177">
            <v>417120864</v>
          </cell>
          <cell r="L177">
            <v>34760072</v>
          </cell>
          <cell r="M177">
            <v>139040288</v>
          </cell>
          <cell r="N177">
            <v>208560432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EL CARMEN DE BOLIVAR</v>
          </cell>
          <cell r="E178">
            <v>8904800221</v>
          </cell>
          <cell r="I178">
            <v>3037903936</v>
          </cell>
          <cell r="K178">
            <v>3037903936</v>
          </cell>
          <cell r="L178">
            <v>253158661</v>
          </cell>
          <cell r="M178">
            <v>1012634644</v>
          </cell>
          <cell r="N178">
            <v>1518951966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EL GUAMO</v>
          </cell>
          <cell r="E179">
            <v>8904812958</v>
          </cell>
          <cell r="I179">
            <v>233674040</v>
          </cell>
          <cell r="K179">
            <v>233674040</v>
          </cell>
          <cell r="L179">
            <v>19472837</v>
          </cell>
          <cell r="M179">
            <v>77891348</v>
          </cell>
          <cell r="N179">
            <v>116837022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EL PEÑON</v>
          </cell>
          <cell r="E180">
            <v>8060014398</v>
          </cell>
          <cell r="I180">
            <v>338099288</v>
          </cell>
          <cell r="K180">
            <v>338099288</v>
          </cell>
          <cell r="L180">
            <v>28174941</v>
          </cell>
          <cell r="M180">
            <v>112699764</v>
          </cell>
          <cell r="N180">
            <v>169049646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HATILLO DE LOBA</v>
          </cell>
          <cell r="E181">
            <v>8002552146</v>
          </cell>
          <cell r="I181">
            <v>546611784</v>
          </cell>
          <cell r="K181">
            <v>546611784</v>
          </cell>
          <cell r="L181">
            <v>45550982</v>
          </cell>
          <cell r="M181">
            <v>182203928</v>
          </cell>
          <cell r="N181">
            <v>273305892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MAHATES</v>
          </cell>
          <cell r="E182">
            <v>8000955143</v>
          </cell>
          <cell r="I182">
            <v>872212416</v>
          </cell>
          <cell r="K182">
            <v>872212416</v>
          </cell>
          <cell r="L182">
            <v>72684368</v>
          </cell>
          <cell r="M182">
            <v>290737472</v>
          </cell>
          <cell r="N182">
            <v>436106208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MARGARITA</v>
          </cell>
          <cell r="E183">
            <v>8000955111</v>
          </cell>
          <cell r="I183">
            <v>373906280</v>
          </cell>
          <cell r="K183">
            <v>373906280</v>
          </cell>
          <cell r="L183">
            <v>31158857</v>
          </cell>
          <cell r="M183">
            <v>124635428</v>
          </cell>
          <cell r="N183">
            <v>186953142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MARIA LA BAJA</v>
          </cell>
          <cell r="E184">
            <v>8000954668</v>
          </cell>
          <cell r="I184">
            <v>1582768096</v>
          </cell>
          <cell r="K184">
            <v>1582768096</v>
          </cell>
          <cell r="L184">
            <v>131897341</v>
          </cell>
          <cell r="M184">
            <v>527589364</v>
          </cell>
          <cell r="N184">
            <v>791384046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MONTECRISTO</v>
          </cell>
          <cell r="E185">
            <v>8002547221</v>
          </cell>
          <cell r="G185" t="str">
            <v>No. 4091 del 16-noviembre-2016</v>
          </cell>
          <cell r="H185" t="str">
            <v>Medida cautelar de suspension de giros </v>
          </cell>
          <cell r="I185">
            <v>403791448</v>
          </cell>
          <cell r="K185">
            <v>403791448</v>
          </cell>
          <cell r="L185">
            <v>33649287</v>
          </cell>
          <cell r="M185">
            <v>0</v>
          </cell>
          <cell r="N185">
            <v>201895722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MOMPOS</v>
          </cell>
          <cell r="E186">
            <v>8904806433</v>
          </cell>
          <cell r="I186">
            <v>1495947584</v>
          </cell>
          <cell r="K186">
            <v>1495947584</v>
          </cell>
          <cell r="L186">
            <v>124662299</v>
          </cell>
          <cell r="M186">
            <v>498649196</v>
          </cell>
          <cell r="N186">
            <v>747973794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MORALES</v>
          </cell>
          <cell r="E187">
            <v>8904804319</v>
          </cell>
          <cell r="I187">
            <v>655994896</v>
          </cell>
          <cell r="K187">
            <v>655994896</v>
          </cell>
          <cell r="L187">
            <v>54666241</v>
          </cell>
          <cell r="M187">
            <v>218664964</v>
          </cell>
          <cell r="N187">
            <v>327997446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NOROSI</v>
          </cell>
          <cell r="E188">
            <v>9001928336</v>
          </cell>
          <cell r="I188">
            <v>282058168</v>
          </cell>
          <cell r="K188">
            <v>282058168</v>
          </cell>
          <cell r="L188">
            <v>23504847</v>
          </cell>
          <cell r="M188">
            <v>94019388</v>
          </cell>
          <cell r="N188">
            <v>141029082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PINILLOS</v>
          </cell>
          <cell r="E189">
            <v>8000429740</v>
          </cell>
          <cell r="I189">
            <v>1214104608</v>
          </cell>
          <cell r="K189">
            <v>1214104608</v>
          </cell>
          <cell r="L189">
            <v>101175384</v>
          </cell>
          <cell r="M189">
            <v>404701536</v>
          </cell>
          <cell r="N189">
            <v>607052304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REGIDOR</v>
          </cell>
          <cell r="E190">
            <v>8060012741</v>
          </cell>
          <cell r="I190">
            <v>198980712</v>
          </cell>
          <cell r="K190">
            <v>198980712</v>
          </cell>
          <cell r="L190">
            <v>16581726</v>
          </cell>
          <cell r="M190">
            <v>66326904</v>
          </cell>
          <cell r="N190">
            <v>99490356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RIO VIEJO</v>
          </cell>
          <cell r="E191">
            <v>8904814470</v>
          </cell>
          <cell r="I191">
            <v>307872584</v>
          </cell>
          <cell r="K191">
            <v>307872584</v>
          </cell>
          <cell r="L191">
            <v>25656049</v>
          </cell>
          <cell r="M191">
            <v>102624196</v>
          </cell>
          <cell r="N191">
            <v>153936294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SAN CRISTOBAL</v>
          </cell>
          <cell r="E192">
            <v>8060012789</v>
          </cell>
          <cell r="I192">
            <v>159384692</v>
          </cell>
          <cell r="K192">
            <v>159384692</v>
          </cell>
          <cell r="L192">
            <v>13282058</v>
          </cell>
          <cell r="M192">
            <v>53128232</v>
          </cell>
          <cell r="N192">
            <v>79692348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SAN ESTANISLAO</v>
          </cell>
          <cell r="E193">
            <v>8904813100</v>
          </cell>
          <cell r="I193">
            <v>484476608</v>
          </cell>
          <cell r="K193">
            <v>484476608</v>
          </cell>
          <cell r="L193">
            <v>40373051</v>
          </cell>
          <cell r="M193">
            <v>161492204</v>
          </cell>
          <cell r="N193">
            <v>242238306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SAN FERNANDO</v>
          </cell>
          <cell r="E194">
            <v>8000371666</v>
          </cell>
          <cell r="I194">
            <v>392198496</v>
          </cell>
          <cell r="K194">
            <v>392198496</v>
          </cell>
          <cell r="L194">
            <v>32683208</v>
          </cell>
          <cell r="M194">
            <v>130732832</v>
          </cell>
          <cell r="N194">
            <v>196099248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SAN JACINTO</v>
          </cell>
          <cell r="E195">
            <v>8000266851</v>
          </cell>
          <cell r="I195">
            <v>992013824</v>
          </cell>
          <cell r="K195">
            <v>992013824</v>
          </cell>
          <cell r="L195">
            <v>82667819</v>
          </cell>
          <cell r="M195">
            <v>330671276</v>
          </cell>
          <cell r="N195">
            <v>496006914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SAN JACINTO DEL CAUCA</v>
          </cell>
          <cell r="E196">
            <v>8060038841</v>
          </cell>
          <cell r="H196" t="str">
            <v>No. 0925 del 3 de abril de 2017</v>
          </cell>
          <cell r="I196">
            <v>497100336</v>
          </cell>
          <cell r="K196">
            <v>497100336</v>
          </cell>
          <cell r="L196">
            <v>41425028</v>
          </cell>
          <cell r="M196">
            <v>165700112</v>
          </cell>
          <cell r="N196">
            <v>248550168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S.JUAN NEPOMUCENO</v>
          </cell>
          <cell r="E197">
            <v>8000371752</v>
          </cell>
          <cell r="I197">
            <v>1172905632</v>
          </cell>
          <cell r="K197">
            <v>1172905632</v>
          </cell>
          <cell r="L197">
            <v>97742136</v>
          </cell>
          <cell r="M197">
            <v>390968544</v>
          </cell>
          <cell r="N197">
            <v>586452816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S.MARTIN DE LOBA</v>
          </cell>
          <cell r="E198">
            <v>8000434862</v>
          </cell>
          <cell r="I198">
            <v>566329552</v>
          </cell>
          <cell r="K198">
            <v>566329552</v>
          </cell>
          <cell r="L198">
            <v>47194129</v>
          </cell>
          <cell r="M198">
            <v>188776516</v>
          </cell>
          <cell r="N198">
            <v>283164774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SAN PABLO</v>
          </cell>
          <cell r="E199">
            <v>8904802036</v>
          </cell>
          <cell r="I199">
            <v>1131512448</v>
          </cell>
          <cell r="K199">
            <v>1131512448</v>
          </cell>
          <cell r="L199">
            <v>94292704</v>
          </cell>
          <cell r="M199">
            <v>377170816</v>
          </cell>
          <cell r="N199">
            <v>565756224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SANTA CATALINA</v>
          </cell>
          <cell r="E200">
            <v>8904800695</v>
          </cell>
          <cell r="I200">
            <v>374143584</v>
          </cell>
          <cell r="K200">
            <v>374143584</v>
          </cell>
          <cell r="L200">
            <v>31178632</v>
          </cell>
          <cell r="M200">
            <v>124714528</v>
          </cell>
          <cell r="N200">
            <v>187071792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SANTA ROSA</v>
          </cell>
          <cell r="E201">
            <v>8904813433</v>
          </cell>
          <cell r="I201">
            <v>848031072</v>
          </cell>
          <cell r="K201">
            <v>848031072</v>
          </cell>
          <cell r="L201">
            <v>70669256</v>
          </cell>
          <cell r="M201">
            <v>282677024</v>
          </cell>
          <cell r="N201">
            <v>424015536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SANTA ROSA DEL SUR</v>
          </cell>
          <cell r="E202">
            <v>8000490179</v>
          </cell>
          <cell r="I202">
            <v>984999840</v>
          </cell>
          <cell r="K202">
            <v>984999840</v>
          </cell>
          <cell r="L202">
            <v>82083320</v>
          </cell>
          <cell r="M202">
            <v>328333280</v>
          </cell>
          <cell r="N202">
            <v>492499920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SIMITI</v>
          </cell>
          <cell r="E203">
            <v>8904800061</v>
          </cell>
          <cell r="I203">
            <v>548244912</v>
          </cell>
          <cell r="K203">
            <v>548244912</v>
          </cell>
          <cell r="L203">
            <v>45687076</v>
          </cell>
          <cell r="M203">
            <v>182748304</v>
          </cell>
          <cell r="N203">
            <v>274122456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SOPLAVIENTO</v>
          </cell>
          <cell r="E204">
            <v>8000356779</v>
          </cell>
          <cell r="G204" t="str">
            <v>No. 4091 del 16-noviembre-2016</v>
          </cell>
          <cell r="H204" t="str">
            <v>Medida cautelar de suspension de giros </v>
          </cell>
          <cell r="I204">
            <v>264388920</v>
          </cell>
          <cell r="K204">
            <v>264388920</v>
          </cell>
          <cell r="L204">
            <v>22032410</v>
          </cell>
          <cell r="M204">
            <v>0</v>
          </cell>
          <cell r="N204">
            <v>132194460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TALAIGUA NUEVO</v>
          </cell>
          <cell r="E205">
            <v>8000955301</v>
          </cell>
          <cell r="I205">
            <v>575028144</v>
          </cell>
          <cell r="K205">
            <v>575028144</v>
          </cell>
          <cell r="L205">
            <v>47919012</v>
          </cell>
          <cell r="M205">
            <v>191676048</v>
          </cell>
          <cell r="N205">
            <v>287514072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TIQUISIO</v>
          </cell>
          <cell r="E206">
            <v>8002552139</v>
          </cell>
          <cell r="I206">
            <v>1063426752</v>
          </cell>
          <cell r="K206">
            <v>1063426752</v>
          </cell>
          <cell r="L206">
            <v>88618896</v>
          </cell>
          <cell r="M206">
            <v>354475584</v>
          </cell>
          <cell r="N206">
            <v>531713376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TURBACO</v>
          </cell>
          <cell r="E207">
            <v>8904811490</v>
          </cell>
          <cell r="I207">
            <v>1477574272</v>
          </cell>
          <cell r="K207">
            <v>1477574272</v>
          </cell>
          <cell r="L207">
            <v>123131189</v>
          </cell>
          <cell r="M207">
            <v>492524756</v>
          </cell>
          <cell r="N207">
            <v>738787134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TURBANA</v>
          </cell>
          <cell r="E208">
            <v>8904813243</v>
          </cell>
          <cell r="I208">
            <v>480773312</v>
          </cell>
          <cell r="K208">
            <v>480773312</v>
          </cell>
          <cell r="L208">
            <v>40064443</v>
          </cell>
          <cell r="M208">
            <v>160257772</v>
          </cell>
          <cell r="N208">
            <v>240386658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VILLANUEVA</v>
          </cell>
          <cell r="E209">
            <v>8904811928</v>
          </cell>
          <cell r="I209">
            <v>867926400</v>
          </cell>
          <cell r="K209">
            <v>867926400</v>
          </cell>
          <cell r="L209">
            <v>72327200</v>
          </cell>
          <cell r="M209">
            <v>289308800</v>
          </cell>
          <cell r="N209">
            <v>433963200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ZAMBRANO</v>
          </cell>
          <cell r="E210">
            <v>8904811777</v>
          </cell>
          <cell r="I210">
            <v>336765320</v>
          </cell>
          <cell r="K210">
            <v>336765320</v>
          </cell>
          <cell r="L210">
            <v>28063777</v>
          </cell>
          <cell r="M210">
            <v>112255108</v>
          </cell>
          <cell r="N210">
            <v>168382662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CARTAGENA</v>
          </cell>
          <cell r="E211">
            <v>8904801844</v>
          </cell>
          <cell r="F211" t="str">
            <v>CERTIFICADO</v>
          </cell>
          <cell r="I211">
            <v>12019323648</v>
          </cell>
          <cell r="K211">
            <v>12019323648</v>
          </cell>
          <cell r="L211">
            <v>1001610304</v>
          </cell>
          <cell r="M211">
            <v>3004830912</v>
          </cell>
          <cell r="N211">
            <v>6009661824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MAGANGUE</v>
          </cell>
          <cell r="E212">
            <v>8000284322</v>
          </cell>
          <cell r="F212" t="str">
            <v>CERTIFICADO</v>
          </cell>
          <cell r="I212">
            <v>3950024704</v>
          </cell>
          <cell r="K212">
            <v>3950024704</v>
          </cell>
          <cell r="L212">
            <v>329168725</v>
          </cell>
          <cell r="M212">
            <v>1316674900</v>
          </cell>
          <cell r="N212">
            <v>1975012350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ALMEIDA</v>
          </cell>
          <cell r="E213">
            <v>8918012813</v>
          </cell>
          <cell r="I213">
            <v>28863290</v>
          </cell>
          <cell r="K213">
            <v>28863290</v>
          </cell>
          <cell r="L213">
            <v>2405274</v>
          </cell>
          <cell r="M213">
            <v>9621096</v>
          </cell>
          <cell r="N213">
            <v>14431644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AQUITANIA</v>
          </cell>
          <cell r="E214">
            <v>8000775455</v>
          </cell>
          <cell r="I214">
            <v>439906504</v>
          </cell>
          <cell r="K214">
            <v>439906504</v>
          </cell>
          <cell r="L214">
            <v>36658875</v>
          </cell>
          <cell r="M214">
            <v>146635500</v>
          </cell>
          <cell r="N214">
            <v>219953250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ARCABUCO</v>
          </cell>
          <cell r="E215">
            <v>8000637911</v>
          </cell>
          <cell r="I215">
            <v>118438184</v>
          </cell>
          <cell r="K215">
            <v>118438184</v>
          </cell>
          <cell r="L215">
            <v>9869849</v>
          </cell>
          <cell r="M215">
            <v>39479396</v>
          </cell>
          <cell r="N215">
            <v>59219094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BELEN</v>
          </cell>
          <cell r="E216">
            <v>8000991994</v>
          </cell>
          <cell r="I216">
            <v>179947360</v>
          </cell>
          <cell r="K216">
            <v>179947360</v>
          </cell>
          <cell r="L216">
            <v>14995613</v>
          </cell>
          <cell r="M216">
            <v>59982452</v>
          </cell>
          <cell r="N216">
            <v>89973678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BERBEO</v>
          </cell>
          <cell r="E217">
            <v>8000993905</v>
          </cell>
          <cell r="I217">
            <v>31210076</v>
          </cell>
          <cell r="K217">
            <v>31210076</v>
          </cell>
          <cell r="L217">
            <v>2600840</v>
          </cell>
          <cell r="M217">
            <v>10403360</v>
          </cell>
          <cell r="N217">
            <v>15605040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BETEITIVA</v>
          </cell>
          <cell r="E218">
            <v>8000172880</v>
          </cell>
          <cell r="I218">
            <v>45853260</v>
          </cell>
          <cell r="K218">
            <v>45853260</v>
          </cell>
          <cell r="L218">
            <v>3821105</v>
          </cell>
          <cell r="M218">
            <v>15284420</v>
          </cell>
          <cell r="N218">
            <v>22926630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BOAVITA</v>
          </cell>
          <cell r="E219">
            <v>8918562945</v>
          </cell>
          <cell r="I219">
            <v>152349320</v>
          </cell>
          <cell r="K219">
            <v>152349320</v>
          </cell>
          <cell r="L219">
            <v>12695777</v>
          </cell>
          <cell r="M219">
            <v>50783108</v>
          </cell>
          <cell r="N219">
            <v>76174662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BOYACA</v>
          </cell>
          <cell r="E220">
            <v>8000233837</v>
          </cell>
          <cell r="I220">
            <v>121267268</v>
          </cell>
          <cell r="K220">
            <v>121267268</v>
          </cell>
          <cell r="L220">
            <v>10105606</v>
          </cell>
          <cell r="M220">
            <v>40422424</v>
          </cell>
          <cell r="N220">
            <v>60633636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BRICEÑO</v>
          </cell>
          <cell r="E221">
            <v>8000997211</v>
          </cell>
          <cell r="I221">
            <v>45423582</v>
          </cell>
          <cell r="K221">
            <v>45423582</v>
          </cell>
          <cell r="L221">
            <v>3785299</v>
          </cell>
          <cell r="M221">
            <v>15141196</v>
          </cell>
          <cell r="N221">
            <v>22711794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BUENAVISTA</v>
          </cell>
          <cell r="E222">
            <v>8918082600</v>
          </cell>
          <cell r="I222">
            <v>105252928</v>
          </cell>
          <cell r="K222">
            <v>105252928</v>
          </cell>
          <cell r="L222">
            <v>8771077</v>
          </cell>
          <cell r="M222">
            <v>35084308</v>
          </cell>
          <cell r="N222">
            <v>52626462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BUSBANZA</v>
          </cell>
          <cell r="E223">
            <v>8000997148</v>
          </cell>
          <cell r="I223">
            <v>11642256</v>
          </cell>
          <cell r="K223">
            <v>11642256</v>
          </cell>
          <cell r="L223">
            <v>970188</v>
          </cell>
          <cell r="M223">
            <v>3880752</v>
          </cell>
          <cell r="N223">
            <v>5821128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CALDAS</v>
          </cell>
          <cell r="E224">
            <v>8918017964</v>
          </cell>
          <cell r="I224">
            <v>60929226</v>
          </cell>
          <cell r="K224">
            <v>60929226</v>
          </cell>
          <cell r="L224">
            <v>5077436</v>
          </cell>
          <cell r="M224">
            <v>20309744</v>
          </cell>
          <cell r="N224">
            <v>30464616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CAMPOHERMOSO</v>
          </cell>
          <cell r="E225">
            <v>8000283933</v>
          </cell>
          <cell r="I225">
            <v>61284201</v>
          </cell>
          <cell r="K225">
            <v>61284201</v>
          </cell>
          <cell r="L225">
            <v>5107017</v>
          </cell>
          <cell r="M225">
            <v>20428068</v>
          </cell>
          <cell r="N225">
            <v>30642102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CERINZA</v>
          </cell>
          <cell r="E226">
            <v>8918578053</v>
          </cell>
          <cell r="I226">
            <v>61029095</v>
          </cell>
          <cell r="K226">
            <v>61029095</v>
          </cell>
          <cell r="L226">
            <v>5085758</v>
          </cell>
          <cell r="M226">
            <v>20343032</v>
          </cell>
          <cell r="N226">
            <v>30514548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CHINAVITA</v>
          </cell>
          <cell r="E227">
            <v>8918013574</v>
          </cell>
          <cell r="I227">
            <v>55404174</v>
          </cell>
          <cell r="K227">
            <v>55404174</v>
          </cell>
          <cell r="L227">
            <v>4617015</v>
          </cell>
          <cell r="M227">
            <v>18468060</v>
          </cell>
          <cell r="N227">
            <v>27702090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CHIQUINQUIRA</v>
          </cell>
          <cell r="E228">
            <v>8918004750</v>
          </cell>
          <cell r="I228">
            <v>914089968</v>
          </cell>
          <cell r="K228">
            <v>914089968</v>
          </cell>
          <cell r="L228">
            <v>76174164</v>
          </cell>
          <cell r="M228">
            <v>304696656</v>
          </cell>
          <cell r="N228">
            <v>457044984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CHISCAS</v>
          </cell>
          <cell r="E229">
            <v>8000748599</v>
          </cell>
          <cell r="I229">
            <v>101004756</v>
          </cell>
          <cell r="K229">
            <v>101004756</v>
          </cell>
          <cell r="L229">
            <v>8417063</v>
          </cell>
          <cell r="M229">
            <v>33668252</v>
          </cell>
          <cell r="N229">
            <v>50502378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CHITA</v>
          </cell>
          <cell r="E230">
            <v>8918019620</v>
          </cell>
          <cell r="I230">
            <v>404976744</v>
          </cell>
          <cell r="K230">
            <v>404976744</v>
          </cell>
          <cell r="L230">
            <v>33748062</v>
          </cell>
          <cell r="M230">
            <v>134992248</v>
          </cell>
          <cell r="N230">
            <v>202488372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CHITARAQUE</v>
          </cell>
          <cell r="E231">
            <v>8000344760</v>
          </cell>
          <cell r="I231">
            <v>119889607</v>
          </cell>
          <cell r="K231">
            <v>119889607</v>
          </cell>
          <cell r="L231">
            <v>9990801</v>
          </cell>
          <cell r="M231">
            <v>39963204</v>
          </cell>
          <cell r="N231">
            <v>59944806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CHIVATA</v>
          </cell>
          <cell r="E232">
            <v>8000149891</v>
          </cell>
          <cell r="I232">
            <v>60997112</v>
          </cell>
          <cell r="K232">
            <v>60997112</v>
          </cell>
          <cell r="L232">
            <v>5083093</v>
          </cell>
          <cell r="M232">
            <v>20332372</v>
          </cell>
          <cell r="N232">
            <v>30498558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CIENAGA</v>
          </cell>
          <cell r="E233">
            <v>8918019881</v>
          </cell>
          <cell r="I233">
            <v>93770752</v>
          </cell>
          <cell r="K233">
            <v>93770752</v>
          </cell>
          <cell r="L233">
            <v>7814229</v>
          </cell>
          <cell r="M233">
            <v>31256916</v>
          </cell>
          <cell r="N233">
            <v>46885374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COMBITA</v>
          </cell>
          <cell r="E234">
            <v>8918019321</v>
          </cell>
          <cell r="I234">
            <v>165705308</v>
          </cell>
          <cell r="K234">
            <v>165705308</v>
          </cell>
          <cell r="L234">
            <v>13808776</v>
          </cell>
          <cell r="M234">
            <v>55235104</v>
          </cell>
          <cell r="N234">
            <v>82852656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COPER</v>
          </cell>
          <cell r="E235">
            <v>8918013639</v>
          </cell>
          <cell r="I235">
            <v>72093180</v>
          </cell>
          <cell r="K235">
            <v>72093180</v>
          </cell>
          <cell r="L235">
            <v>6007765</v>
          </cell>
          <cell r="M235">
            <v>24031060</v>
          </cell>
          <cell r="N235">
            <v>36046590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CORRALES</v>
          </cell>
          <cell r="E236">
            <v>8918557482</v>
          </cell>
          <cell r="I236">
            <v>40888371</v>
          </cell>
          <cell r="K236">
            <v>40888371</v>
          </cell>
          <cell r="L236">
            <v>3407364</v>
          </cell>
          <cell r="M236">
            <v>13629456</v>
          </cell>
          <cell r="N236">
            <v>20444184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COVARACHIA</v>
          </cell>
          <cell r="E237">
            <v>8918579202</v>
          </cell>
          <cell r="I237">
            <v>80256608</v>
          </cell>
          <cell r="K237">
            <v>80256608</v>
          </cell>
          <cell r="L237">
            <v>6688051</v>
          </cell>
          <cell r="M237">
            <v>26752204</v>
          </cell>
          <cell r="N237">
            <v>40128306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CUBARA</v>
          </cell>
          <cell r="E238">
            <v>8000991962</v>
          </cell>
          <cell r="I238">
            <v>186246644</v>
          </cell>
          <cell r="K238">
            <v>186246644</v>
          </cell>
          <cell r="L238">
            <v>15520554</v>
          </cell>
          <cell r="M238">
            <v>62082216</v>
          </cell>
          <cell r="N238">
            <v>93123324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CUCAITA</v>
          </cell>
          <cell r="E239">
            <v>8918020891</v>
          </cell>
          <cell r="I239">
            <v>100021866</v>
          </cell>
          <cell r="K239">
            <v>100021866</v>
          </cell>
          <cell r="L239">
            <v>8335156</v>
          </cell>
          <cell r="M239">
            <v>33340624</v>
          </cell>
          <cell r="N239">
            <v>50010936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CUITIVA</v>
          </cell>
          <cell r="E240">
            <v>8918557697</v>
          </cell>
          <cell r="I240">
            <v>40007025</v>
          </cell>
          <cell r="K240">
            <v>40007025</v>
          </cell>
          <cell r="L240">
            <v>3333919</v>
          </cell>
          <cell r="M240">
            <v>13335676</v>
          </cell>
          <cell r="N240">
            <v>20003514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CHIQUIZA</v>
          </cell>
          <cell r="E241">
            <v>8000997234</v>
          </cell>
          <cell r="I241">
            <v>112310098</v>
          </cell>
          <cell r="K241">
            <v>112310098</v>
          </cell>
          <cell r="L241">
            <v>9359175</v>
          </cell>
          <cell r="M241">
            <v>37436700</v>
          </cell>
          <cell r="N241">
            <v>56155050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CHIVOR</v>
          </cell>
          <cell r="E242">
            <v>8001311779</v>
          </cell>
          <cell r="I242">
            <v>38602686</v>
          </cell>
          <cell r="K242">
            <v>38602686</v>
          </cell>
          <cell r="L242">
            <v>3216891</v>
          </cell>
          <cell r="M242">
            <v>12867564</v>
          </cell>
          <cell r="N242">
            <v>19301346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EL COCUY</v>
          </cell>
          <cell r="E243">
            <v>8918578440</v>
          </cell>
          <cell r="I243">
            <v>117709796</v>
          </cell>
          <cell r="K243">
            <v>117709796</v>
          </cell>
          <cell r="L243">
            <v>9809150</v>
          </cell>
          <cell r="M243">
            <v>39236600</v>
          </cell>
          <cell r="N243">
            <v>58854900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EL ESPINO</v>
          </cell>
          <cell r="E244">
            <v>8000310732</v>
          </cell>
          <cell r="I244">
            <v>63799968</v>
          </cell>
          <cell r="K244">
            <v>63799968</v>
          </cell>
          <cell r="L244">
            <v>5316664</v>
          </cell>
          <cell r="M244">
            <v>21266656</v>
          </cell>
          <cell r="N244">
            <v>31899984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FIRAVITOBA</v>
          </cell>
          <cell r="E245">
            <v>8918562880</v>
          </cell>
          <cell r="I245">
            <v>75035825</v>
          </cell>
          <cell r="K245">
            <v>75035825</v>
          </cell>
          <cell r="L245">
            <v>6252985</v>
          </cell>
          <cell r="M245">
            <v>25011940</v>
          </cell>
          <cell r="N245">
            <v>37517910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FLORESTA</v>
          </cell>
          <cell r="E246">
            <v>8000263681</v>
          </cell>
          <cell r="I246">
            <v>68464400</v>
          </cell>
          <cell r="K246">
            <v>68464400</v>
          </cell>
          <cell r="L246">
            <v>5705367</v>
          </cell>
          <cell r="M246">
            <v>22821468</v>
          </cell>
          <cell r="N246">
            <v>34232202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GACHANTIVA</v>
          </cell>
          <cell r="E247">
            <v>8000200459</v>
          </cell>
          <cell r="I247">
            <v>90713348</v>
          </cell>
          <cell r="K247">
            <v>90713348</v>
          </cell>
          <cell r="L247">
            <v>7559446</v>
          </cell>
          <cell r="M247">
            <v>30237784</v>
          </cell>
          <cell r="N247">
            <v>45356676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GAMEZA</v>
          </cell>
          <cell r="E248">
            <v>8918577641</v>
          </cell>
          <cell r="I248">
            <v>117234108</v>
          </cell>
          <cell r="K248">
            <v>117234108</v>
          </cell>
          <cell r="L248">
            <v>9769509</v>
          </cell>
          <cell r="M248">
            <v>39078036</v>
          </cell>
          <cell r="N248">
            <v>58617054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GARAGOA</v>
          </cell>
          <cell r="E249">
            <v>8000256088</v>
          </cell>
          <cell r="I249">
            <v>252994468</v>
          </cell>
          <cell r="K249">
            <v>252994468</v>
          </cell>
          <cell r="L249">
            <v>21082872</v>
          </cell>
          <cell r="M249">
            <v>84331488</v>
          </cell>
          <cell r="N249">
            <v>126497232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GUACAMAYAS</v>
          </cell>
          <cell r="E250">
            <v>8000126311</v>
          </cell>
          <cell r="I250">
            <v>42080718</v>
          </cell>
          <cell r="K250">
            <v>42080718</v>
          </cell>
          <cell r="L250">
            <v>3506727</v>
          </cell>
          <cell r="M250">
            <v>14026908</v>
          </cell>
          <cell r="N250">
            <v>21040362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GUATEQUE</v>
          </cell>
          <cell r="E251">
            <v>8000136839</v>
          </cell>
          <cell r="I251">
            <v>178025816</v>
          </cell>
          <cell r="K251">
            <v>178025816</v>
          </cell>
          <cell r="L251">
            <v>14835485</v>
          </cell>
          <cell r="M251">
            <v>59341940</v>
          </cell>
          <cell r="N251">
            <v>89012910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GUAYATA</v>
          </cell>
          <cell r="E252">
            <v>8918008968</v>
          </cell>
          <cell r="I252">
            <v>67814294</v>
          </cell>
          <cell r="K252">
            <v>67814294</v>
          </cell>
          <cell r="L252">
            <v>5651191</v>
          </cell>
          <cell r="M252">
            <v>22604764</v>
          </cell>
          <cell r="N252">
            <v>33907146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GUICAN</v>
          </cell>
          <cell r="E253">
            <v>8000992029</v>
          </cell>
          <cell r="I253">
            <v>108252648</v>
          </cell>
          <cell r="K253">
            <v>108252648</v>
          </cell>
          <cell r="L253">
            <v>9021054</v>
          </cell>
          <cell r="M253">
            <v>36084216</v>
          </cell>
          <cell r="N253">
            <v>54126324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IZA</v>
          </cell>
          <cell r="E254">
            <v>8918560773</v>
          </cell>
          <cell r="I254">
            <v>30086593</v>
          </cell>
          <cell r="K254">
            <v>30086593</v>
          </cell>
          <cell r="L254">
            <v>2507216</v>
          </cell>
          <cell r="M254">
            <v>10028864</v>
          </cell>
          <cell r="N254">
            <v>15043296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JENESANO</v>
          </cell>
          <cell r="E255">
            <v>8918013764</v>
          </cell>
          <cell r="I255">
            <v>147503804</v>
          </cell>
          <cell r="K255">
            <v>147503804</v>
          </cell>
          <cell r="L255">
            <v>12291984</v>
          </cell>
          <cell r="M255">
            <v>49167936</v>
          </cell>
          <cell r="N255">
            <v>73751904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JERICO</v>
          </cell>
          <cell r="E256">
            <v>8918565932</v>
          </cell>
          <cell r="I256">
            <v>113374412</v>
          </cell>
          <cell r="K256">
            <v>113374412</v>
          </cell>
          <cell r="L256">
            <v>9447868</v>
          </cell>
          <cell r="M256">
            <v>37791472</v>
          </cell>
          <cell r="N256">
            <v>56687208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LABRANZAGRANDE</v>
          </cell>
          <cell r="E257">
            <v>8000992068</v>
          </cell>
          <cell r="I257">
            <v>86301804</v>
          </cell>
          <cell r="K257">
            <v>86301804</v>
          </cell>
          <cell r="L257">
            <v>7191817</v>
          </cell>
          <cell r="M257">
            <v>28767268</v>
          </cell>
          <cell r="N257">
            <v>43150902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LA CAPILLA</v>
          </cell>
          <cell r="E258">
            <v>8000996655</v>
          </cell>
          <cell r="I258">
            <v>44704259</v>
          </cell>
          <cell r="K258">
            <v>44704259</v>
          </cell>
          <cell r="L258">
            <v>3725355</v>
          </cell>
          <cell r="M258">
            <v>14901420</v>
          </cell>
          <cell r="N258">
            <v>22352130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LA VICTORIA</v>
          </cell>
          <cell r="E259">
            <v>8000065412</v>
          </cell>
          <cell r="I259">
            <v>26552281</v>
          </cell>
          <cell r="K259">
            <v>26552281</v>
          </cell>
          <cell r="L259">
            <v>2212690</v>
          </cell>
          <cell r="M259">
            <v>8850760</v>
          </cell>
          <cell r="N259">
            <v>13276140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LA UVITA</v>
          </cell>
          <cell r="E260">
            <v>8918562572</v>
          </cell>
          <cell r="I260">
            <v>57090920</v>
          </cell>
          <cell r="K260">
            <v>57090920</v>
          </cell>
          <cell r="L260">
            <v>4757577</v>
          </cell>
          <cell r="M260">
            <v>19030308</v>
          </cell>
          <cell r="N260">
            <v>28545462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VILLA DE LEYVA</v>
          </cell>
          <cell r="E261">
            <v>8918012687</v>
          </cell>
          <cell r="I261">
            <v>243025216</v>
          </cell>
          <cell r="K261">
            <v>243025216</v>
          </cell>
          <cell r="L261">
            <v>20252101</v>
          </cell>
          <cell r="M261">
            <v>81008404</v>
          </cell>
          <cell r="N261">
            <v>121512606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MACANAL</v>
          </cell>
          <cell r="E262">
            <v>8918011291</v>
          </cell>
          <cell r="I262">
            <v>70058961</v>
          </cell>
          <cell r="K262">
            <v>70058961</v>
          </cell>
          <cell r="L262">
            <v>5838247</v>
          </cell>
          <cell r="M262">
            <v>23352988</v>
          </cell>
          <cell r="N262">
            <v>35029482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MARIPI</v>
          </cell>
          <cell r="E263">
            <v>8000247898</v>
          </cell>
          <cell r="I263">
            <v>147912018</v>
          </cell>
          <cell r="K263">
            <v>147912018</v>
          </cell>
          <cell r="L263">
            <v>12326002</v>
          </cell>
          <cell r="M263">
            <v>49304008</v>
          </cell>
          <cell r="N263">
            <v>73956012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MIRAFLORES</v>
          </cell>
          <cell r="E264">
            <v>8000296601</v>
          </cell>
          <cell r="I264">
            <v>138365620</v>
          </cell>
          <cell r="K264">
            <v>138365620</v>
          </cell>
          <cell r="L264">
            <v>11530468</v>
          </cell>
          <cell r="M264">
            <v>46121872</v>
          </cell>
          <cell r="N264">
            <v>69182808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MONGUA</v>
          </cell>
          <cell r="E265">
            <v>8918557357</v>
          </cell>
          <cell r="H265" t="str">
            <v>No. 0655 del 10 de marzo de 2017</v>
          </cell>
          <cell r="I265">
            <v>103815322</v>
          </cell>
          <cell r="K265">
            <v>103815322</v>
          </cell>
          <cell r="L265">
            <v>8651277</v>
          </cell>
          <cell r="M265">
            <v>34605108</v>
          </cell>
          <cell r="N265">
            <v>51907662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MONGUI</v>
          </cell>
          <cell r="E266">
            <v>8918565552</v>
          </cell>
          <cell r="I266">
            <v>90546784</v>
          </cell>
          <cell r="K266">
            <v>90546784</v>
          </cell>
          <cell r="L266">
            <v>7545565</v>
          </cell>
          <cell r="M266">
            <v>30182260</v>
          </cell>
          <cell r="N266">
            <v>45273390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MONIQUIRA</v>
          </cell>
          <cell r="E267">
            <v>8000996623</v>
          </cell>
          <cell r="I267">
            <v>394551192</v>
          </cell>
          <cell r="K267">
            <v>394551192</v>
          </cell>
          <cell r="L267">
            <v>32879266</v>
          </cell>
          <cell r="M267">
            <v>131517064</v>
          </cell>
          <cell r="N267">
            <v>197275596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MOTAVITA</v>
          </cell>
          <cell r="E268">
            <v>8918019946</v>
          </cell>
          <cell r="I268">
            <v>118731980</v>
          </cell>
          <cell r="K268">
            <v>118731980</v>
          </cell>
          <cell r="L268">
            <v>9894332</v>
          </cell>
          <cell r="M268">
            <v>39577328</v>
          </cell>
          <cell r="N268">
            <v>59365992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MUZO</v>
          </cell>
          <cell r="E269">
            <v>8000778087</v>
          </cell>
          <cell r="I269">
            <v>230666696</v>
          </cell>
          <cell r="K269">
            <v>230666696</v>
          </cell>
          <cell r="L269">
            <v>19222225</v>
          </cell>
          <cell r="M269">
            <v>76888900</v>
          </cell>
          <cell r="N269">
            <v>115333350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NOBSA</v>
          </cell>
          <cell r="E270">
            <v>8918552220</v>
          </cell>
          <cell r="G270" t="str">
            <v>No. 4091 del 16-noviembre-2016</v>
          </cell>
          <cell r="H270" t="str">
            <v>Medida cautelar de suspension de giros </v>
          </cell>
          <cell r="I270">
            <v>189615121</v>
          </cell>
          <cell r="K270">
            <v>189615121</v>
          </cell>
          <cell r="L270">
            <v>15801260</v>
          </cell>
          <cell r="M270">
            <v>0</v>
          </cell>
          <cell r="N270">
            <v>94807560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NUEVO COLON</v>
          </cell>
          <cell r="E271">
            <v>8000330620</v>
          </cell>
          <cell r="I271">
            <v>94787468</v>
          </cell>
          <cell r="K271">
            <v>94787468</v>
          </cell>
          <cell r="L271">
            <v>7898956</v>
          </cell>
          <cell r="M271">
            <v>31595824</v>
          </cell>
          <cell r="N271">
            <v>47393736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OICATA</v>
          </cell>
          <cell r="E272">
            <v>8000261565</v>
          </cell>
          <cell r="I272">
            <v>51464887</v>
          </cell>
          <cell r="K272">
            <v>51464887</v>
          </cell>
          <cell r="L272">
            <v>4288741</v>
          </cell>
          <cell r="M272">
            <v>17154964</v>
          </cell>
          <cell r="N272">
            <v>25732446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OTANCHE</v>
          </cell>
          <cell r="E273">
            <v>8918013621</v>
          </cell>
          <cell r="I273">
            <v>213794156</v>
          </cell>
          <cell r="K273">
            <v>213794156</v>
          </cell>
          <cell r="L273">
            <v>17816180</v>
          </cell>
          <cell r="M273">
            <v>71264720</v>
          </cell>
          <cell r="N273">
            <v>106897080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PACHAVITA</v>
          </cell>
          <cell r="E274">
            <v>8000284616</v>
          </cell>
          <cell r="I274">
            <v>37947475</v>
          </cell>
          <cell r="K274">
            <v>37947475</v>
          </cell>
          <cell r="L274">
            <v>3162290</v>
          </cell>
          <cell r="M274">
            <v>12649160</v>
          </cell>
          <cell r="N274">
            <v>18973740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PAEZ</v>
          </cell>
          <cell r="E275">
            <v>8000495083</v>
          </cell>
          <cell r="I275">
            <v>57409402</v>
          </cell>
          <cell r="K275">
            <v>57409402</v>
          </cell>
          <cell r="L275">
            <v>4784117</v>
          </cell>
          <cell r="M275">
            <v>19136468</v>
          </cell>
          <cell r="N275">
            <v>28704702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PAIPA</v>
          </cell>
          <cell r="E276">
            <v>8918012401</v>
          </cell>
          <cell r="I276">
            <v>413821776</v>
          </cell>
          <cell r="K276">
            <v>413821776</v>
          </cell>
          <cell r="L276">
            <v>34485148</v>
          </cell>
          <cell r="M276">
            <v>137940592</v>
          </cell>
          <cell r="N276">
            <v>206910888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PAJARITO</v>
          </cell>
          <cell r="E277">
            <v>8000655937</v>
          </cell>
          <cell r="I277">
            <v>46674861</v>
          </cell>
          <cell r="K277">
            <v>46674861</v>
          </cell>
          <cell r="L277">
            <v>3889572</v>
          </cell>
          <cell r="M277">
            <v>15558288</v>
          </cell>
          <cell r="N277">
            <v>23337432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PANQUEBA</v>
          </cell>
          <cell r="E278">
            <v>8000126289</v>
          </cell>
          <cell r="I278">
            <v>45740925</v>
          </cell>
          <cell r="K278">
            <v>45740925</v>
          </cell>
          <cell r="L278">
            <v>3811744</v>
          </cell>
          <cell r="M278">
            <v>15246976</v>
          </cell>
          <cell r="N278">
            <v>22870464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PAUNA</v>
          </cell>
          <cell r="E279">
            <v>8918013685</v>
          </cell>
          <cell r="I279">
            <v>249164292</v>
          </cell>
          <cell r="K279">
            <v>249164292</v>
          </cell>
          <cell r="L279">
            <v>20763691</v>
          </cell>
          <cell r="M279">
            <v>83054764</v>
          </cell>
          <cell r="N279">
            <v>124582146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PAYA</v>
          </cell>
          <cell r="E280">
            <v>8000654115</v>
          </cell>
          <cell r="I280">
            <v>86796084</v>
          </cell>
          <cell r="K280">
            <v>86796084</v>
          </cell>
          <cell r="L280">
            <v>7233007</v>
          </cell>
          <cell r="M280">
            <v>28932028</v>
          </cell>
          <cell r="N280">
            <v>43398042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PAZ DE RIO</v>
          </cell>
          <cell r="E281">
            <v>8918550152</v>
          </cell>
          <cell r="I281">
            <v>76307617</v>
          </cell>
          <cell r="K281">
            <v>76307617</v>
          </cell>
          <cell r="L281">
            <v>6358968</v>
          </cell>
          <cell r="M281">
            <v>25435872</v>
          </cell>
          <cell r="N281">
            <v>38153808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PESCA</v>
          </cell>
          <cell r="E282">
            <v>8918564640</v>
          </cell>
          <cell r="I282">
            <v>189010160</v>
          </cell>
          <cell r="K282">
            <v>189010160</v>
          </cell>
          <cell r="L282">
            <v>15750847</v>
          </cell>
          <cell r="M282">
            <v>63003388</v>
          </cell>
          <cell r="N282">
            <v>94505082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PISVA</v>
          </cell>
          <cell r="E283">
            <v>8000663895</v>
          </cell>
          <cell r="I283">
            <v>57378875</v>
          </cell>
          <cell r="K283">
            <v>57378875</v>
          </cell>
          <cell r="L283">
            <v>4781573</v>
          </cell>
          <cell r="M283">
            <v>19126292</v>
          </cell>
          <cell r="N283">
            <v>28689438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PUERTO BOYACA</v>
          </cell>
          <cell r="E284">
            <v>8918004664</v>
          </cell>
          <cell r="I284">
            <v>1027887872</v>
          </cell>
          <cell r="K284">
            <v>1027887872</v>
          </cell>
          <cell r="L284">
            <v>85657323</v>
          </cell>
          <cell r="M284">
            <v>342629292</v>
          </cell>
          <cell r="N284">
            <v>513943938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QUIPAMA</v>
          </cell>
          <cell r="E285">
            <v>8000295135</v>
          </cell>
          <cell r="I285">
            <v>123612376</v>
          </cell>
          <cell r="K285">
            <v>123612376</v>
          </cell>
          <cell r="L285">
            <v>10301031</v>
          </cell>
          <cell r="M285">
            <v>41204124</v>
          </cell>
          <cell r="N285">
            <v>61806186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RAMIRIQUI</v>
          </cell>
          <cell r="E286">
            <v>8918012806</v>
          </cell>
          <cell r="I286">
            <v>267849464</v>
          </cell>
          <cell r="K286">
            <v>267849464</v>
          </cell>
          <cell r="L286">
            <v>22320789</v>
          </cell>
          <cell r="M286">
            <v>89283156</v>
          </cell>
          <cell r="N286">
            <v>133924734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RAQUIRA</v>
          </cell>
          <cell r="E287">
            <v>8918012440</v>
          </cell>
          <cell r="I287">
            <v>183104244</v>
          </cell>
          <cell r="K287">
            <v>183104244</v>
          </cell>
          <cell r="L287">
            <v>15258687</v>
          </cell>
          <cell r="M287">
            <v>61034748</v>
          </cell>
          <cell r="N287">
            <v>91552122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RONDON</v>
          </cell>
          <cell r="E288">
            <v>8918017703</v>
          </cell>
          <cell r="H288" t="str">
            <v>No. 1089 del 24 de abril de 2017</v>
          </cell>
          <cell r="I288">
            <v>55919198</v>
          </cell>
          <cell r="K288">
            <v>55919198</v>
          </cell>
          <cell r="L288">
            <v>4659933</v>
          </cell>
          <cell r="M288">
            <v>18639732</v>
          </cell>
          <cell r="N288">
            <v>27959598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SABOYA</v>
          </cell>
          <cell r="E289">
            <v>8000285171</v>
          </cell>
          <cell r="I289">
            <v>324718000</v>
          </cell>
          <cell r="K289">
            <v>324718000</v>
          </cell>
          <cell r="L289">
            <v>27059833</v>
          </cell>
          <cell r="M289">
            <v>108239332</v>
          </cell>
          <cell r="N289">
            <v>162358998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SACHICA</v>
          </cell>
          <cell r="E290">
            <v>8000198461</v>
          </cell>
          <cell r="I290">
            <v>87576634</v>
          </cell>
          <cell r="K290">
            <v>87576634</v>
          </cell>
          <cell r="L290">
            <v>7298053</v>
          </cell>
          <cell r="M290">
            <v>29192212</v>
          </cell>
          <cell r="N290">
            <v>43788318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SAMACA</v>
          </cell>
          <cell r="E291">
            <v>8000167579</v>
          </cell>
          <cell r="I291">
            <v>430765960</v>
          </cell>
          <cell r="K291">
            <v>430765960</v>
          </cell>
          <cell r="L291">
            <v>35897163</v>
          </cell>
          <cell r="M291">
            <v>143588652</v>
          </cell>
          <cell r="N291">
            <v>215382978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SAN EDUARDO</v>
          </cell>
          <cell r="E292">
            <v>8918012820</v>
          </cell>
          <cell r="I292">
            <v>33067103</v>
          </cell>
          <cell r="K292">
            <v>33067103</v>
          </cell>
          <cell r="L292">
            <v>2755592</v>
          </cell>
          <cell r="M292">
            <v>11022368</v>
          </cell>
          <cell r="N292">
            <v>16533552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SAN JOSE DE PARE</v>
          </cell>
          <cell r="E293">
            <v>8000832337</v>
          </cell>
          <cell r="I293">
            <v>88940566</v>
          </cell>
          <cell r="K293">
            <v>88940566</v>
          </cell>
          <cell r="L293">
            <v>7411714</v>
          </cell>
          <cell r="M293">
            <v>29646856</v>
          </cell>
          <cell r="N293">
            <v>44470284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SAN LUIS DE GACENO</v>
          </cell>
          <cell r="E294">
            <v>8918021519</v>
          </cell>
          <cell r="I294">
            <v>108088190</v>
          </cell>
          <cell r="K294">
            <v>108088190</v>
          </cell>
          <cell r="L294">
            <v>9007349</v>
          </cell>
          <cell r="M294">
            <v>36029396</v>
          </cell>
          <cell r="N294">
            <v>54044094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SAN MATEO</v>
          </cell>
          <cell r="E295">
            <v>8918578211</v>
          </cell>
          <cell r="I295">
            <v>101513744</v>
          </cell>
          <cell r="K295">
            <v>101513744</v>
          </cell>
          <cell r="L295">
            <v>8459479</v>
          </cell>
          <cell r="M295">
            <v>33837916</v>
          </cell>
          <cell r="N295">
            <v>50756874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SAN MIGUEL DE SEMA</v>
          </cell>
          <cell r="E296">
            <v>8918012861</v>
          </cell>
          <cell r="I296">
            <v>70370598</v>
          </cell>
          <cell r="K296">
            <v>70370598</v>
          </cell>
          <cell r="L296">
            <v>5864217</v>
          </cell>
          <cell r="M296">
            <v>23456868</v>
          </cell>
          <cell r="N296">
            <v>35185302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SAN PABLO DE BORBUR</v>
          </cell>
          <cell r="E297">
            <v>8918013692</v>
          </cell>
          <cell r="I297">
            <v>179745064</v>
          </cell>
          <cell r="K297">
            <v>179745064</v>
          </cell>
          <cell r="L297">
            <v>14978755</v>
          </cell>
          <cell r="M297">
            <v>59915020</v>
          </cell>
          <cell r="N297">
            <v>89872530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SANTANA</v>
          </cell>
          <cell r="E298">
            <v>8000207338</v>
          </cell>
          <cell r="I298">
            <v>190685676</v>
          </cell>
          <cell r="K298">
            <v>190685676</v>
          </cell>
          <cell r="L298">
            <v>15890473</v>
          </cell>
          <cell r="M298">
            <v>63561892</v>
          </cell>
          <cell r="N298">
            <v>95342838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SANTA MARIA</v>
          </cell>
          <cell r="E299">
            <v>8000293866</v>
          </cell>
          <cell r="I299">
            <v>72467910</v>
          </cell>
          <cell r="K299">
            <v>72467910</v>
          </cell>
          <cell r="L299">
            <v>6038993</v>
          </cell>
          <cell r="M299">
            <v>24155972</v>
          </cell>
          <cell r="N299">
            <v>36233958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SANTA ROSA DE VITERB</v>
          </cell>
          <cell r="E300">
            <v>8000392133</v>
          </cell>
          <cell r="I300">
            <v>153142931</v>
          </cell>
          <cell r="K300">
            <v>153142931</v>
          </cell>
          <cell r="L300">
            <v>12761911</v>
          </cell>
          <cell r="M300">
            <v>51047644</v>
          </cell>
          <cell r="N300">
            <v>76571466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SANTA SOFIA</v>
          </cell>
          <cell r="E301">
            <v>8000996512</v>
          </cell>
          <cell r="I301">
            <v>53631374</v>
          </cell>
          <cell r="K301">
            <v>53631374</v>
          </cell>
          <cell r="L301">
            <v>4469281</v>
          </cell>
          <cell r="M301">
            <v>17877124</v>
          </cell>
          <cell r="N301">
            <v>26815686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SATIVANORTE</v>
          </cell>
          <cell r="E302">
            <v>8000507913</v>
          </cell>
          <cell r="I302">
            <v>51462132</v>
          </cell>
          <cell r="K302">
            <v>51462132</v>
          </cell>
          <cell r="L302">
            <v>4288511</v>
          </cell>
          <cell r="M302">
            <v>17154044</v>
          </cell>
          <cell r="N302">
            <v>25731066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SATIVASUR</v>
          </cell>
          <cell r="E303">
            <v>8000994412</v>
          </cell>
          <cell r="I303">
            <v>29276168</v>
          </cell>
          <cell r="K303">
            <v>29276168</v>
          </cell>
          <cell r="L303">
            <v>2439681</v>
          </cell>
          <cell r="M303">
            <v>9758724</v>
          </cell>
          <cell r="N303">
            <v>14638086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SIACHOQUE</v>
          </cell>
          <cell r="E304">
            <v>8918019115</v>
          </cell>
          <cell r="I304">
            <v>252683936</v>
          </cell>
          <cell r="K304">
            <v>252683936</v>
          </cell>
          <cell r="L304">
            <v>21056995</v>
          </cell>
          <cell r="M304">
            <v>84227980</v>
          </cell>
          <cell r="N304">
            <v>126341970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SOATA</v>
          </cell>
          <cell r="E305">
            <v>8918550161</v>
          </cell>
          <cell r="I305">
            <v>223882612</v>
          </cell>
          <cell r="K305">
            <v>223882612</v>
          </cell>
          <cell r="L305">
            <v>18656884</v>
          </cell>
          <cell r="M305">
            <v>74627536</v>
          </cell>
          <cell r="N305">
            <v>111941304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SOCOTA</v>
          </cell>
          <cell r="E306">
            <v>8000269111</v>
          </cell>
          <cell r="I306">
            <v>237982192</v>
          </cell>
          <cell r="K306">
            <v>237982192</v>
          </cell>
          <cell r="L306">
            <v>19831849</v>
          </cell>
          <cell r="M306">
            <v>79327396</v>
          </cell>
          <cell r="N306">
            <v>118991094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SOCHA</v>
          </cell>
          <cell r="E307">
            <v>8000992108</v>
          </cell>
          <cell r="I307">
            <v>155634492</v>
          </cell>
          <cell r="K307">
            <v>155634492</v>
          </cell>
          <cell r="L307">
            <v>12969541</v>
          </cell>
          <cell r="M307">
            <v>51878164</v>
          </cell>
          <cell r="N307">
            <v>77817246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SOMONDOCO</v>
          </cell>
          <cell r="E308">
            <v>8000298265</v>
          </cell>
          <cell r="I308">
            <v>58340724</v>
          </cell>
          <cell r="K308">
            <v>58340724</v>
          </cell>
          <cell r="L308">
            <v>4861727</v>
          </cell>
          <cell r="M308">
            <v>19446908</v>
          </cell>
          <cell r="N308">
            <v>29170362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SORA</v>
          </cell>
          <cell r="E309">
            <v>8000192779</v>
          </cell>
          <cell r="I309">
            <v>76275748</v>
          </cell>
          <cell r="K309">
            <v>76275748</v>
          </cell>
          <cell r="L309">
            <v>6356312</v>
          </cell>
          <cell r="M309">
            <v>25425248</v>
          </cell>
          <cell r="N309">
            <v>38137872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SOTAQUIRA</v>
          </cell>
          <cell r="E310">
            <v>8918010611</v>
          </cell>
          <cell r="I310">
            <v>167326932</v>
          </cell>
          <cell r="K310">
            <v>167326932</v>
          </cell>
          <cell r="L310">
            <v>13943911</v>
          </cell>
          <cell r="M310">
            <v>55775644</v>
          </cell>
          <cell r="N310">
            <v>83663466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SORACA</v>
          </cell>
          <cell r="E311">
            <v>8000159097</v>
          </cell>
          <cell r="I311">
            <v>190230188</v>
          </cell>
          <cell r="K311">
            <v>190230188</v>
          </cell>
          <cell r="L311">
            <v>15852516</v>
          </cell>
          <cell r="M311">
            <v>63410064</v>
          </cell>
          <cell r="N311">
            <v>95115096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SUSACON</v>
          </cell>
          <cell r="E312">
            <v>8918564721</v>
          </cell>
          <cell r="I312">
            <v>53845434</v>
          </cell>
          <cell r="K312">
            <v>53845434</v>
          </cell>
          <cell r="L312">
            <v>4487120</v>
          </cell>
          <cell r="M312">
            <v>17948480</v>
          </cell>
          <cell r="N312">
            <v>26922720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SUTAMARCHAN</v>
          </cell>
          <cell r="E313">
            <v>8000309881</v>
          </cell>
          <cell r="I313">
            <v>108438396</v>
          </cell>
          <cell r="K313">
            <v>108438396</v>
          </cell>
          <cell r="L313">
            <v>9036533</v>
          </cell>
          <cell r="M313">
            <v>36146132</v>
          </cell>
          <cell r="N313">
            <v>54219198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SUTATENZA</v>
          </cell>
          <cell r="E314">
            <v>8000285764</v>
          </cell>
          <cell r="I314">
            <v>70118132</v>
          </cell>
          <cell r="K314">
            <v>70118132</v>
          </cell>
          <cell r="L314">
            <v>5843178</v>
          </cell>
          <cell r="M314">
            <v>23372712</v>
          </cell>
          <cell r="N314">
            <v>35059068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TASCO</v>
          </cell>
          <cell r="E315">
            <v>8918561313</v>
          </cell>
          <cell r="I315">
            <v>130792848</v>
          </cell>
          <cell r="K315">
            <v>130792848</v>
          </cell>
          <cell r="L315">
            <v>10899404</v>
          </cell>
          <cell r="M315">
            <v>43597616</v>
          </cell>
          <cell r="N315">
            <v>65396424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TENZA</v>
          </cell>
          <cell r="E316">
            <v>8000197099</v>
          </cell>
          <cell r="I316">
            <v>59973883</v>
          </cell>
          <cell r="K316">
            <v>59973883</v>
          </cell>
          <cell r="L316">
            <v>4997824</v>
          </cell>
          <cell r="M316">
            <v>19991296</v>
          </cell>
          <cell r="N316">
            <v>29986944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TIBANA</v>
          </cell>
          <cell r="E317">
            <v>8918008603</v>
          </cell>
          <cell r="I317">
            <v>189221248</v>
          </cell>
          <cell r="K317">
            <v>189221248</v>
          </cell>
          <cell r="L317">
            <v>15768437</v>
          </cell>
          <cell r="M317">
            <v>63073748</v>
          </cell>
          <cell r="N317">
            <v>94610622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TIBASOSA</v>
          </cell>
          <cell r="E318">
            <v>8918553616</v>
          </cell>
          <cell r="I318">
            <v>168309268</v>
          </cell>
          <cell r="K318">
            <v>168309268</v>
          </cell>
          <cell r="L318">
            <v>14025772</v>
          </cell>
          <cell r="M318">
            <v>56103088</v>
          </cell>
          <cell r="N318">
            <v>84154632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TINJACA</v>
          </cell>
          <cell r="E319">
            <v>8000284361</v>
          </cell>
          <cell r="I319">
            <v>56976571</v>
          </cell>
          <cell r="K319">
            <v>56976571</v>
          </cell>
          <cell r="L319">
            <v>4748048</v>
          </cell>
          <cell r="M319">
            <v>18992192</v>
          </cell>
          <cell r="N319">
            <v>28488288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TIPACOQUE</v>
          </cell>
          <cell r="E320">
            <v>8000991876</v>
          </cell>
          <cell r="I320">
            <v>101011114</v>
          </cell>
          <cell r="K320">
            <v>101011114</v>
          </cell>
          <cell r="L320">
            <v>8417593</v>
          </cell>
          <cell r="M320">
            <v>33670372</v>
          </cell>
          <cell r="N320">
            <v>50505558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TOCA</v>
          </cell>
          <cell r="E321">
            <v>8000996426</v>
          </cell>
          <cell r="I321">
            <v>233100776</v>
          </cell>
          <cell r="K321">
            <v>233100776</v>
          </cell>
          <cell r="L321">
            <v>19425065</v>
          </cell>
          <cell r="M321">
            <v>77700260</v>
          </cell>
          <cell r="N321">
            <v>116550390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TOGUI</v>
          </cell>
          <cell r="E322">
            <v>8000622559</v>
          </cell>
          <cell r="I322">
            <v>109185836</v>
          </cell>
          <cell r="K322">
            <v>109185836</v>
          </cell>
          <cell r="L322">
            <v>9098820</v>
          </cell>
          <cell r="M322">
            <v>36395280</v>
          </cell>
          <cell r="N322">
            <v>54592920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TOPAGA</v>
          </cell>
          <cell r="E323">
            <v>8918566251</v>
          </cell>
          <cell r="I323">
            <v>67220408</v>
          </cell>
          <cell r="K323">
            <v>67220408</v>
          </cell>
          <cell r="L323">
            <v>5601701</v>
          </cell>
          <cell r="M323">
            <v>22406804</v>
          </cell>
          <cell r="N323">
            <v>33610206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TOTA</v>
          </cell>
          <cell r="E324">
            <v>8000126350</v>
          </cell>
          <cell r="I324">
            <v>165444684</v>
          </cell>
          <cell r="K324">
            <v>165444684</v>
          </cell>
          <cell r="L324">
            <v>13787057</v>
          </cell>
          <cell r="M324">
            <v>55148228</v>
          </cell>
          <cell r="N324">
            <v>82722342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TUNUNGUA</v>
          </cell>
          <cell r="E325">
            <v>8000996393</v>
          </cell>
          <cell r="I325">
            <v>28610649</v>
          </cell>
          <cell r="K325">
            <v>28610649</v>
          </cell>
          <cell r="L325">
            <v>2384221</v>
          </cell>
          <cell r="M325">
            <v>9536884</v>
          </cell>
          <cell r="N325">
            <v>14305326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TURMEQUE</v>
          </cell>
          <cell r="E326">
            <v>8918017878</v>
          </cell>
          <cell r="I326">
            <v>170960340</v>
          </cell>
          <cell r="K326">
            <v>170960340</v>
          </cell>
          <cell r="L326">
            <v>14246695</v>
          </cell>
          <cell r="M326">
            <v>56986780</v>
          </cell>
          <cell r="N326">
            <v>85480170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TUTA</v>
          </cell>
          <cell r="E327">
            <v>8000272923</v>
          </cell>
          <cell r="I327">
            <v>203692332</v>
          </cell>
          <cell r="K327">
            <v>203692332</v>
          </cell>
          <cell r="L327">
            <v>16974361</v>
          </cell>
          <cell r="M327">
            <v>67897444</v>
          </cell>
          <cell r="N327">
            <v>101846166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TUTASA</v>
          </cell>
          <cell r="E328">
            <v>8000996354</v>
          </cell>
          <cell r="I328">
            <v>45115689</v>
          </cell>
          <cell r="K328">
            <v>45115689</v>
          </cell>
          <cell r="L328">
            <v>3759641</v>
          </cell>
          <cell r="M328">
            <v>15038564</v>
          </cell>
          <cell r="N328">
            <v>22557846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UMBITA</v>
          </cell>
          <cell r="E329">
            <v>8000996315</v>
          </cell>
          <cell r="I329">
            <v>185020464</v>
          </cell>
          <cell r="K329">
            <v>185020464</v>
          </cell>
          <cell r="L329">
            <v>15418372</v>
          </cell>
          <cell r="M329">
            <v>61673488</v>
          </cell>
          <cell r="N329">
            <v>92510232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VENTAQUEMADA</v>
          </cell>
          <cell r="E330">
            <v>8918009862</v>
          </cell>
          <cell r="I330">
            <v>290577696</v>
          </cell>
          <cell r="K330">
            <v>290577696</v>
          </cell>
          <cell r="L330">
            <v>24214808</v>
          </cell>
          <cell r="M330">
            <v>96859232</v>
          </cell>
          <cell r="N330">
            <v>145288848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VIRACACHA</v>
          </cell>
          <cell r="E331">
            <v>8918013470</v>
          </cell>
          <cell r="I331">
            <v>49228303</v>
          </cell>
          <cell r="K331">
            <v>49228303</v>
          </cell>
          <cell r="L331">
            <v>4102359</v>
          </cell>
          <cell r="M331">
            <v>16409436</v>
          </cell>
          <cell r="N331">
            <v>24614154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ZETAQUIRA</v>
          </cell>
          <cell r="E332">
            <v>8918021067</v>
          </cell>
          <cell r="I332">
            <v>104021091</v>
          </cell>
          <cell r="K332">
            <v>104021091</v>
          </cell>
          <cell r="L332">
            <v>8668424</v>
          </cell>
          <cell r="M332">
            <v>34673696</v>
          </cell>
          <cell r="N332">
            <v>52010544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TUNJA</v>
          </cell>
          <cell r="E333">
            <v>8918008461</v>
          </cell>
          <cell r="F333" t="str">
            <v>CERTIFICADO</v>
          </cell>
          <cell r="I333">
            <v>1601406656</v>
          </cell>
          <cell r="K333">
            <v>1601406656</v>
          </cell>
          <cell r="L333">
            <v>133450555</v>
          </cell>
          <cell r="M333">
            <v>533802220</v>
          </cell>
          <cell r="N333">
            <v>800703330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DUITAMA</v>
          </cell>
          <cell r="E334">
            <v>8918551381</v>
          </cell>
          <cell r="F334" t="str">
            <v>CERTIFICADO</v>
          </cell>
          <cell r="I334">
            <v>1076404592</v>
          </cell>
          <cell r="K334">
            <v>1076404592</v>
          </cell>
          <cell r="L334">
            <v>89700383</v>
          </cell>
          <cell r="M334">
            <v>358801532</v>
          </cell>
          <cell r="N334">
            <v>538202298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SOGAMOSO</v>
          </cell>
          <cell r="E335">
            <v>8918551301</v>
          </cell>
          <cell r="F335" t="str">
            <v>CERTIFICADO</v>
          </cell>
          <cell r="I335">
            <v>1563422784</v>
          </cell>
          <cell r="K335">
            <v>1563422784</v>
          </cell>
          <cell r="L335">
            <v>130285232</v>
          </cell>
          <cell r="M335">
            <v>521140928</v>
          </cell>
          <cell r="N335">
            <v>781711392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AGUADAS</v>
          </cell>
          <cell r="E336">
            <v>8908011320</v>
          </cell>
          <cell r="I336">
            <v>371022467</v>
          </cell>
          <cell r="K336">
            <v>371022467</v>
          </cell>
          <cell r="L336">
            <v>30918539</v>
          </cell>
          <cell r="M336">
            <v>123674156</v>
          </cell>
          <cell r="N336">
            <v>185511234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ANSERMA</v>
          </cell>
          <cell r="E337">
            <v>8908011391</v>
          </cell>
          <cell r="I337">
            <v>536185320</v>
          </cell>
          <cell r="K337">
            <v>536185320</v>
          </cell>
          <cell r="L337">
            <v>44682110</v>
          </cell>
          <cell r="M337">
            <v>178728440</v>
          </cell>
          <cell r="N337">
            <v>268092660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ARANZAZU</v>
          </cell>
          <cell r="E338">
            <v>8908011424</v>
          </cell>
          <cell r="I338">
            <v>199148835</v>
          </cell>
          <cell r="K338">
            <v>199148835</v>
          </cell>
          <cell r="L338">
            <v>16595736</v>
          </cell>
          <cell r="M338">
            <v>66382944</v>
          </cell>
          <cell r="N338">
            <v>99574416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BELALCAZAR</v>
          </cell>
          <cell r="E339">
            <v>8908026509</v>
          </cell>
          <cell r="I339">
            <v>175981408</v>
          </cell>
          <cell r="K339">
            <v>175981408</v>
          </cell>
          <cell r="L339">
            <v>14665117</v>
          </cell>
          <cell r="M339">
            <v>58660468</v>
          </cell>
          <cell r="N339">
            <v>87990702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CHINCHINA</v>
          </cell>
          <cell r="E340">
            <v>8908011338</v>
          </cell>
          <cell r="I340">
            <v>704953837</v>
          </cell>
          <cell r="K340">
            <v>704953837</v>
          </cell>
          <cell r="L340">
            <v>58746153</v>
          </cell>
          <cell r="M340">
            <v>234984612</v>
          </cell>
          <cell r="N340">
            <v>352476918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FILADELFIA</v>
          </cell>
          <cell r="E341">
            <v>8908011449</v>
          </cell>
          <cell r="I341">
            <v>165543511</v>
          </cell>
          <cell r="K341">
            <v>165543511</v>
          </cell>
          <cell r="L341">
            <v>13795293</v>
          </cell>
          <cell r="M341">
            <v>55181172</v>
          </cell>
          <cell r="N341">
            <v>82771758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LA DORADA</v>
          </cell>
          <cell r="E342">
            <v>8908011306</v>
          </cell>
          <cell r="I342">
            <v>1012583142</v>
          </cell>
          <cell r="K342">
            <v>1012583142</v>
          </cell>
          <cell r="L342">
            <v>84381929</v>
          </cell>
          <cell r="M342">
            <v>337527716</v>
          </cell>
          <cell r="N342">
            <v>506291574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LA MERCED</v>
          </cell>
          <cell r="E343">
            <v>8908027958</v>
          </cell>
          <cell r="I343">
            <v>114573334</v>
          </cell>
          <cell r="K343">
            <v>114573334</v>
          </cell>
          <cell r="L343">
            <v>9547778</v>
          </cell>
          <cell r="M343">
            <v>38191112</v>
          </cell>
          <cell r="N343">
            <v>57286668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MANZANARES</v>
          </cell>
          <cell r="E344">
            <v>8908025059</v>
          </cell>
          <cell r="I344">
            <v>284639376</v>
          </cell>
          <cell r="K344">
            <v>284639376</v>
          </cell>
          <cell r="L344">
            <v>23719948</v>
          </cell>
          <cell r="M344">
            <v>94879792</v>
          </cell>
          <cell r="N344">
            <v>142319688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MARMATO</v>
          </cell>
          <cell r="E345">
            <v>8908011456</v>
          </cell>
          <cell r="I345">
            <v>168470692</v>
          </cell>
          <cell r="K345">
            <v>168470692</v>
          </cell>
          <cell r="L345">
            <v>14039224</v>
          </cell>
          <cell r="M345">
            <v>56156896</v>
          </cell>
          <cell r="N345">
            <v>84235344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MARQUETALIA</v>
          </cell>
          <cell r="E346">
            <v>8908011470</v>
          </cell>
          <cell r="I346">
            <v>269173336</v>
          </cell>
          <cell r="K346">
            <v>269173336</v>
          </cell>
          <cell r="L346">
            <v>22431111</v>
          </cell>
          <cell r="M346">
            <v>89724444</v>
          </cell>
          <cell r="N346">
            <v>134586666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MARULANDA</v>
          </cell>
          <cell r="E347">
            <v>8908011463</v>
          </cell>
          <cell r="I347">
            <v>39513843</v>
          </cell>
          <cell r="K347">
            <v>39513843</v>
          </cell>
          <cell r="L347">
            <v>3292820</v>
          </cell>
          <cell r="M347">
            <v>13171280</v>
          </cell>
          <cell r="N347">
            <v>19756920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NEIRA</v>
          </cell>
          <cell r="E348">
            <v>8908011352</v>
          </cell>
          <cell r="I348">
            <v>349600718</v>
          </cell>
          <cell r="K348">
            <v>349600718</v>
          </cell>
          <cell r="L348">
            <v>29133393</v>
          </cell>
          <cell r="M348">
            <v>116533572</v>
          </cell>
          <cell r="N348">
            <v>174800358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NORCASIA</v>
          </cell>
          <cell r="E349">
            <v>8100029635</v>
          </cell>
          <cell r="I349">
            <v>151892468</v>
          </cell>
          <cell r="K349">
            <v>151892468</v>
          </cell>
          <cell r="L349">
            <v>12657706</v>
          </cell>
          <cell r="M349">
            <v>50630824</v>
          </cell>
          <cell r="N349">
            <v>75946236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PACORA</v>
          </cell>
          <cell r="E350">
            <v>8908011361</v>
          </cell>
          <cell r="I350">
            <v>233238603</v>
          </cell>
          <cell r="K350">
            <v>233238603</v>
          </cell>
          <cell r="L350">
            <v>19436550</v>
          </cell>
          <cell r="M350">
            <v>77746200</v>
          </cell>
          <cell r="N350">
            <v>116619300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PALESTINA</v>
          </cell>
          <cell r="E351">
            <v>8908011417</v>
          </cell>
          <cell r="I351">
            <v>262116003</v>
          </cell>
          <cell r="K351">
            <v>262116003</v>
          </cell>
          <cell r="L351">
            <v>21843000</v>
          </cell>
          <cell r="M351">
            <v>87372000</v>
          </cell>
          <cell r="N351">
            <v>131058000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PENSILVANIA</v>
          </cell>
          <cell r="E352">
            <v>8908011377</v>
          </cell>
          <cell r="I352">
            <v>370937291</v>
          </cell>
          <cell r="K352">
            <v>370937291</v>
          </cell>
          <cell r="L352">
            <v>30911441</v>
          </cell>
          <cell r="M352">
            <v>123645764</v>
          </cell>
          <cell r="N352">
            <v>185468646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RIOSUCIO</v>
          </cell>
          <cell r="E353">
            <v>8908011384</v>
          </cell>
          <cell r="I353">
            <v>821430007</v>
          </cell>
          <cell r="K353">
            <v>821430007</v>
          </cell>
          <cell r="L353">
            <v>68452501</v>
          </cell>
          <cell r="M353">
            <v>273810004</v>
          </cell>
          <cell r="N353">
            <v>410715006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RISARALDA</v>
          </cell>
          <cell r="E354">
            <v>8000954611</v>
          </cell>
          <cell r="I354">
            <v>189019760</v>
          </cell>
          <cell r="K354">
            <v>189019760</v>
          </cell>
          <cell r="L354">
            <v>15751647</v>
          </cell>
          <cell r="M354">
            <v>63006588</v>
          </cell>
          <cell r="N354">
            <v>94509882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SALAMINA</v>
          </cell>
          <cell r="E355">
            <v>8908011313</v>
          </cell>
          <cell r="I355">
            <v>286120694</v>
          </cell>
          <cell r="K355">
            <v>286120694</v>
          </cell>
          <cell r="L355">
            <v>23843391</v>
          </cell>
          <cell r="M355">
            <v>95373564</v>
          </cell>
          <cell r="N355">
            <v>143060346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SAMANA</v>
          </cell>
          <cell r="E356">
            <v>8908011495</v>
          </cell>
          <cell r="I356">
            <v>372737120</v>
          </cell>
          <cell r="K356">
            <v>372737120</v>
          </cell>
          <cell r="L356">
            <v>31061427</v>
          </cell>
          <cell r="M356">
            <v>124245708</v>
          </cell>
          <cell r="N356">
            <v>186368562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SAN JOSE</v>
          </cell>
          <cell r="E357">
            <v>8100019988</v>
          </cell>
          <cell r="I357">
            <v>87526566</v>
          </cell>
          <cell r="K357">
            <v>87526566</v>
          </cell>
          <cell r="L357">
            <v>7293881</v>
          </cell>
          <cell r="M357">
            <v>29175524</v>
          </cell>
          <cell r="N357">
            <v>43763286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SUPIA</v>
          </cell>
          <cell r="E358">
            <v>8908011503</v>
          </cell>
          <cell r="I358">
            <v>440873344</v>
          </cell>
          <cell r="K358">
            <v>440873344</v>
          </cell>
          <cell r="L358">
            <v>36739445</v>
          </cell>
          <cell r="M358">
            <v>146957780</v>
          </cell>
          <cell r="N358">
            <v>220436670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VICTORIA</v>
          </cell>
          <cell r="E359">
            <v>8908011510</v>
          </cell>
          <cell r="I359">
            <v>159627248</v>
          </cell>
          <cell r="K359">
            <v>159627248</v>
          </cell>
          <cell r="L359">
            <v>13302271</v>
          </cell>
          <cell r="M359">
            <v>53209084</v>
          </cell>
          <cell r="N359">
            <v>79813626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VILLAMARIA</v>
          </cell>
          <cell r="E360">
            <v>8908011528</v>
          </cell>
          <cell r="I360">
            <v>558262942</v>
          </cell>
          <cell r="K360">
            <v>558262942</v>
          </cell>
          <cell r="L360">
            <v>46521912</v>
          </cell>
          <cell r="M360">
            <v>186087648</v>
          </cell>
          <cell r="N360">
            <v>279131472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VITERBO</v>
          </cell>
          <cell r="E361">
            <v>8000908335</v>
          </cell>
          <cell r="I361">
            <v>236056069</v>
          </cell>
          <cell r="K361">
            <v>236056069</v>
          </cell>
          <cell r="L361">
            <v>19671339</v>
          </cell>
          <cell r="M361">
            <v>78685356</v>
          </cell>
          <cell r="N361">
            <v>118028034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MANIZALES</v>
          </cell>
          <cell r="E362">
            <v>8908010537</v>
          </cell>
          <cell r="F362" t="str">
            <v>CERTIFICADO</v>
          </cell>
          <cell r="I362">
            <v>3235433152</v>
          </cell>
          <cell r="K362">
            <v>3235433152</v>
          </cell>
          <cell r="L362">
            <v>269619429</v>
          </cell>
          <cell r="M362">
            <v>1428982973.7</v>
          </cell>
          <cell r="N362">
            <v>1617716574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ALBANIA</v>
          </cell>
          <cell r="E363">
            <v>8911904318</v>
          </cell>
          <cell r="I363">
            <v>119745849</v>
          </cell>
          <cell r="K363">
            <v>119745849</v>
          </cell>
          <cell r="L363">
            <v>9978821</v>
          </cell>
          <cell r="M363">
            <v>39915284</v>
          </cell>
          <cell r="N363">
            <v>59872926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BELEN DE LOS ANDAQUIES</v>
          </cell>
          <cell r="E364">
            <v>8000957347</v>
          </cell>
          <cell r="I364">
            <v>317988800</v>
          </cell>
          <cell r="K364">
            <v>317988800</v>
          </cell>
          <cell r="L364">
            <v>26499067</v>
          </cell>
          <cell r="M364">
            <v>105996268</v>
          </cell>
          <cell r="N364">
            <v>158994402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CARTAGENA DEL CHAIRA</v>
          </cell>
          <cell r="E365">
            <v>8000957544</v>
          </cell>
          <cell r="I365">
            <v>1001895488</v>
          </cell>
          <cell r="K365">
            <v>1001895488</v>
          </cell>
          <cell r="L365">
            <v>83491291</v>
          </cell>
          <cell r="M365">
            <v>333965164</v>
          </cell>
          <cell r="N365">
            <v>500947746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CURILLO</v>
          </cell>
          <cell r="E366">
            <v>8000957576</v>
          </cell>
          <cell r="I366">
            <v>230384720</v>
          </cell>
          <cell r="K366">
            <v>230384720</v>
          </cell>
          <cell r="L366">
            <v>19198727</v>
          </cell>
          <cell r="M366">
            <v>76794908</v>
          </cell>
          <cell r="N366">
            <v>115192362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EL DONCELLO</v>
          </cell>
          <cell r="E367">
            <v>8000957609</v>
          </cell>
          <cell r="I367">
            <v>467038440</v>
          </cell>
          <cell r="K367">
            <v>467038440</v>
          </cell>
          <cell r="L367">
            <v>38919870</v>
          </cell>
          <cell r="M367">
            <v>155679480</v>
          </cell>
          <cell r="N367">
            <v>233519220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EL PAUJIL</v>
          </cell>
          <cell r="E368">
            <v>8000957630</v>
          </cell>
          <cell r="I368">
            <v>364236840</v>
          </cell>
          <cell r="K368">
            <v>364236840</v>
          </cell>
          <cell r="L368">
            <v>30353070</v>
          </cell>
          <cell r="M368">
            <v>121412280</v>
          </cell>
          <cell r="N368">
            <v>182118420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LA MONTANITA</v>
          </cell>
          <cell r="E369">
            <v>8000957702</v>
          </cell>
          <cell r="I369">
            <v>555140976</v>
          </cell>
          <cell r="K369">
            <v>555140976</v>
          </cell>
          <cell r="L369">
            <v>46261748</v>
          </cell>
          <cell r="M369">
            <v>185046992</v>
          </cell>
          <cell r="N369">
            <v>277570488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MILAN</v>
          </cell>
          <cell r="E370">
            <v>8000674526</v>
          </cell>
          <cell r="I370">
            <v>315765760</v>
          </cell>
          <cell r="K370">
            <v>315765760</v>
          </cell>
          <cell r="L370">
            <v>26313813</v>
          </cell>
          <cell r="M370">
            <v>105255252</v>
          </cell>
          <cell r="N370">
            <v>157882878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MORELIA</v>
          </cell>
          <cell r="E371">
            <v>8000957734</v>
          </cell>
          <cell r="I371">
            <v>93315820</v>
          </cell>
          <cell r="K371">
            <v>93315820</v>
          </cell>
          <cell r="L371">
            <v>7776318</v>
          </cell>
          <cell r="M371">
            <v>31105272</v>
          </cell>
          <cell r="N371">
            <v>46657908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PUERTO RICO</v>
          </cell>
          <cell r="E372">
            <v>8000957759</v>
          </cell>
          <cell r="I372">
            <v>766047800</v>
          </cell>
          <cell r="K372">
            <v>766047800</v>
          </cell>
          <cell r="L372">
            <v>63837317</v>
          </cell>
          <cell r="M372">
            <v>255349268</v>
          </cell>
          <cell r="N372">
            <v>383023902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SAN JOSE FRAGUA</v>
          </cell>
          <cell r="E373">
            <v>8000957820</v>
          </cell>
          <cell r="I373">
            <v>371351672</v>
          </cell>
          <cell r="K373">
            <v>371351672</v>
          </cell>
          <cell r="L373">
            <v>30945973</v>
          </cell>
          <cell r="M373">
            <v>123783892</v>
          </cell>
          <cell r="N373">
            <v>185675838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SAN VICENTE CAGUAN</v>
          </cell>
          <cell r="E374">
            <v>8000957852</v>
          </cell>
          <cell r="I374">
            <v>1457006688</v>
          </cell>
          <cell r="K374">
            <v>1457006688</v>
          </cell>
          <cell r="L374">
            <v>121417224</v>
          </cell>
          <cell r="M374">
            <v>485668896</v>
          </cell>
          <cell r="N374">
            <v>728503344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SOLANO</v>
          </cell>
          <cell r="E375">
            <v>8000957861</v>
          </cell>
          <cell r="I375">
            <v>510684016</v>
          </cell>
          <cell r="K375">
            <v>510684016</v>
          </cell>
          <cell r="L375">
            <v>42557001</v>
          </cell>
          <cell r="M375">
            <v>170228004</v>
          </cell>
          <cell r="N375">
            <v>255342006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SOLITA</v>
          </cell>
          <cell r="E376">
            <v>8000957884</v>
          </cell>
          <cell r="I376">
            <v>230801380</v>
          </cell>
          <cell r="K376">
            <v>230801380</v>
          </cell>
          <cell r="L376">
            <v>19233448</v>
          </cell>
          <cell r="M376">
            <v>76933792</v>
          </cell>
          <cell r="N376">
            <v>115400688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VALPARAISO</v>
          </cell>
          <cell r="E377">
            <v>8000504071</v>
          </cell>
          <cell r="I377">
            <v>197823182</v>
          </cell>
          <cell r="K377">
            <v>197823182</v>
          </cell>
          <cell r="L377">
            <v>16485265</v>
          </cell>
          <cell r="M377">
            <v>65941060</v>
          </cell>
          <cell r="N377">
            <v>98911590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FLORENCIA</v>
          </cell>
          <cell r="E378">
            <v>8000957282</v>
          </cell>
          <cell r="F378" t="str">
            <v>CERTIFICADO</v>
          </cell>
          <cell r="I378">
            <v>2579156352</v>
          </cell>
          <cell r="K378">
            <v>2579156352</v>
          </cell>
          <cell r="L378">
            <v>214929696</v>
          </cell>
          <cell r="M378">
            <v>1074648480</v>
          </cell>
          <cell r="N378">
            <v>1289578176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AGUAZUL</v>
          </cell>
          <cell r="E379">
            <v>8918552009</v>
          </cell>
          <cell r="H379" t="str">
            <v>No. 0717 del 17 de marzo de 2017</v>
          </cell>
          <cell r="I379">
            <v>717250816</v>
          </cell>
          <cell r="K379">
            <v>717250816</v>
          </cell>
          <cell r="L379">
            <v>59770901</v>
          </cell>
          <cell r="M379">
            <v>239083604</v>
          </cell>
          <cell r="N379">
            <v>358625406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CHAMEZA</v>
          </cell>
          <cell r="E380">
            <v>8000860176</v>
          </cell>
          <cell r="I380">
            <v>43084197</v>
          </cell>
          <cell r="K380">
            <v>43084197</v>
          </cell>
          <cell r="L380">
            <v>3590350</v>
          </cell>
          <cell r="M380">
            <v>14361400</v>
          </cell>
          <cell r="N380">
            <v>21542100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HATO COROZAL</v>
          </cell>
          <cell r="E381">
            <v>8000126382</v>
          </cell>
          <cell r="I381">
            <v>445434520</v>
          </cell>
          <cell r="K381">
            <v>445434520</v>
          </cell>
          <cell r="L381">
            <v>37119543</v>
          </cell>
          <cell r="M381">
            <v>148478172</v>
          </cell>
          <cell r="N381">
            <v>222717258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LA SALINA</v>
          </cell>
          <cell r="E382">
            <v>8001036573</v>
          </cell>
          <cell r="I382">
            <v>34732801</v>
          </cell>
          <cell r="K382">
            <v>34732801</v>
          </cell>
          <cell r="L382">
            <v>2894400</v>
          </cell>
          <cell r="M382">
            <v>11577600</v>
          </cell>
          <cell r="N382">
            <v>17366400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MANI</v>
          </cell>
          <cell r="E383">
            <v>8000084563</v>
          </cell>
          <cell r="I383">
            <v>337985992</v>
          </cell>
          <cell r="K383">
            <v>337985992</v>
          </cell>
          <cell r="L383">
            <v>28165499</v>
          </cell>
          <cell r="M383">
            <v>112661996</v>
          </cell>
          <cell r="N383">
            <v>168992994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MONTERREY</v>
          </cell>
          <cell r="E384">
            <v>8918578243</v>
          </cell>
          <cell r="I384">
            <v>304351704</v>
          </cell>
          <cell r="K384">
            <v>304351704</v>
          </cell>
          <cell r="L384">
            <v>25362642</v>
          </cell>
          <cell r="M384">
            <v>101450568</v>
          </cell>
          <cell r="N384">
            <v>152175852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NUNCHIA</v>
          </cell>
          <cell r="E385">
            <v>8000994254</v>
          </cell>
          <cell r="I385">
            <v>277854312</v>
          </cell>
          <cell r="K385">
            <v>277854312</v>
          </cell>
          <cell r="L385">
            <v>23154526</v>
          </cell>
          <cell r="M385">
            <v>92618104</v>
          </cell>
          <cell r="N385">
            <v>138927156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OROCUE</v>
          </cell>
          <cell r="E386">
            <v>8920993924</v>
          </cell>
          <cell r="I386">
            <v>413554624</v>
          </cell>
          <cell r="K386">
            <v>413554624</v>
          </cell>
          <cell r="L386">
            <v>34462885</v>
          </cell>
          <cell r="M386">
            <v>137851540</v>
          </cell>
          <cell r="N386">
            <v>206777310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PAZ DE ARIPORO</v>
          </cell>
          <cell r="E387">
            <v>8001036598</v>
          </cell>
          <cell r="I387">
            <v>1015445232</v>
          </cell>
          <cell r="K387">
            <v>1015445232</v>
          </cell>
          <cell r="L387">
            <v>84620436</v>
          </cell>
          <cell r="M387">
            <v>338481744</v>
          </cell>
          <cell r="N387">
            <v>507722616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PORE</v>
          </cell>
          <cell r="E388">
            <v>8000994293</v>
          </cell>
          <cell r="I388">
            <v>366922440</v>
          </cell>
          <cell r="K388">
            <v>366922440</v>
          </cell>
          <cell r="L388">
            <v>30576870</v>
          </cell>
          <cell r="M388">
            <v>122307480</v>
          </cell>
          <cell r="N388">
            <v>183461220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RECETOR</v>
          </cell>
          <cell r="E389">
            <v>8001036613</v>
          </cell>
          <cell r="I389">
            <v>26070642</v>
          </cell>
          <cell r="K389">
            <v>26070642</v>
          </cell>
          <cell r="L389">
            <v>2172554</v>
          </cell>
          <cell r="M389">
            <v>8690216</v>
          </cell>
          <cell r="N389">
            <v>13035324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SABANALARGA</v>
          </cell>
          <cell r="E390">
            <v>8918578236</v>
          </cell>
          <cell r="I390">
            <v>76041468</v>
          </cell>
          <cell r="K390">
            <v>76041468</v>
          </cell>
          <cell r="L390">
            <v>6336789</v>
          </cell>
          <cell r="M390">
            <v>25347156</v>
          </cell>
          <cell r="N390">
            <v>38020734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SACAMA</v>
          </cell>
          <cell r="E391">
            <v>8001036638</v>
          </cell>
          <cell r="I391">
            <v>33173938</v>
          </cell>
          <cell r="K391">
            <v>33173938</v>
          </cell>
          <cell r="L391">
            <v>2764495</v>
          </cell>
          <cell r="M391">
            <v>11057980</v>
          </cell>
          <cell r="N391">
            <v>16586970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SAN LUIS DE PALENQUE</v>
          </cell>
          <cell r="E392">
            <v>8001037201</v>
          </cell>
          <cell r="I392">
            <v>198672956</v>
          </cell>
          <cell r="K392">
            <v>198672956</v>
          </cell>
          <cell r="L392">
            <v>16556080</v>
          </cell>
          <cell r="M392">
            <v>66224320</v>
          </cell>
          <cell r="N392">
            <v>99336480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TAMARA</v>
          </cell>
          <cell r="E393">
            <v>8000994319</v>
          </cell>
          <cell r="I393">
            <v>237742736</v>
          </cell>
          <cell r="K393">
            <v>237742736</v>
          </cell>
          <cell r="L393">
            <v>19811895</v>
          </cell>
          <cell r="M393">
            <v>79247580</v>
          </cell>
          <cell r="N393">
            <v>118871370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TAURAMENA</v>
          </cell>
          <cell r="E394">
            <v>8000128737</v>
          </cell>
          <cell r="I394">
            <v>585168048</v>
          </cell>
          <cell r="K394">
            <v>585168048</v>
          </cell>
          <cell r="L394">
            <v>48764004</v>
          </cell>
          <cell r="M394">
            <v>195056016</v>
          </cell>
          <cell r="N394">
            <v>292584024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TRINIDAD</v>
          </cell>
          <cell r="E395">
            <v>8918578616</v>
          </cell>
          <cell r="I395">
            <v>355100480</v>
          </cell>
          <cell r="K395">
            <v>355100480</v>
          </cell>
          <cell r="L395">
            <v>29591707</v>
          </cell>
          <cell r="M395">
            <v>118366828</v>
          </cell>
          <cell r="N395">
            <v>177550242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VILLANUEVA</v>
          </cell>
          <cell r="E396">
            <v>8920994757</v>
          </cell>
          <cell r="I396">
            <v>751762144</v>
          </cell>
          <cell r="K396">
            <v>751762144</v>
          </cell>
          <cell r="L396">
            <v>62646845</v>
          </cell>
          <cell r="M396">
            <v>250587380</v>
          </cell>
          <cell r="N396">
            <v>375881070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YOPAL</v>
          </cell>
          <cell r="E397">
            <v>8918550177</v>
          </cell>
          <cell r="F397" t="str">
            <v>CERTIFICADO</v>
          </cell>
          <cell r="I397">
            <v>3105307904</v>
          </cell>
          <cell r="K397">
            <v>3105307904</v>
          </cell>
          <cell r="L397">
            <v>258775659</v>
          </cell>
          <cell r="M397">
            <v>1293878295</v>
          </cell>
          <cell r="N397">
            <v>1552653954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ALMAGUER</v>
          </cell>
          <cell r="E398" t="str">
            <v>8915026648</v>
          </cell>
          <cell r="I398">
            <v>489334400</v>
          </cell>
          <cell r="K398">
            <v>489334400</v>
          </cell>
          <cell r="L398">
            <v>40777867</v>
          </cell>
          <cell r="M398">
            <v>163111468</v>
          </cell>
          <cell r="N398">
            <v>244667202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ARGELIA</v>
          </cell>
          <cell r="E399">
            <v>8915007251</v>
          </cell>
          <cell r="I399">
            <v>955019520</v>
          </cell>
          <cell r="K399">
            <v>955019520</v>
          </cell>
          <cell r="L399">
            <v>79584960</v>
          </cell>
          <cell r="M399">
            <v>318339840</v>
          </cell>
          <cell r="N399">
            <v>477509760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BALBOA</v>
          </cell>
          <cell r="E400">
            <v>8915008691</v>
          </cell>
          <cell r="I400">
            <v>569619280</v>
          </cell>
          <cell r="K400">
            <v>569619280</v>
          </cell>
          <cell r="L400">
            <v>47468273</v>
          </cell>
          <cell r="M400">
            <v>189873092</v>
          </cell>
          <cell r="N400">
            <v>284809638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BOLIVAR</v>
          </cell>
          <cell r="E401">
            <v>8000959612</v>
          </cell>
          <cell r="I401">
            <v>997412672</v>
          </cell>
          <cell r="K401">
            <v>997412672</v>
          </cell>
          <cell r="L401">
            <v>83117723</v>
          </cell>
          <cell r="M401">
            <v>332470892</v>
          </cell>
          <cell r="N401">
            <v>498706338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BUENOS AIRES</v>
          </cell>
          <cell r="E402">
            <v>8915023073</v>
          </cell>
          <cell r="I402">
            <v>805023920</v>
          </cell>
          <cell r="K402">
            <v>805023920</v>
          </cell>
          <cell r="L402">
            <v>67085327</v>
          </cell>
          <cell r="M402">
            <v>268341308</v>
          </cell>
          <cell r="N402">
            <v>402511962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CAJIBIO</v>
          </cell>
          <cell r="E403">
            <v>8915008645</v>
          </cell>
          <cell r="I403">
            <v>1009452320</v>
          </cell>
          <cell r="K403">
            <v>1009452320</v>
          </cell>
          <cell r="L403">
            <v>84121027</v>
          </cell>
          <cell r="M403">
            <v>336484108</v>
          </cell>
          <cell r="N403">
            <v>504726162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CALDONO</v>
          </cell>
          <cell r="E404">
            <v>8915017231</v>
          </cell>
          <cell r="I404">
            <v>1339967008</v>
          </cell>
          <cell r="K404">
            <v>1339967008</v>
          </cell>
          <cell r="L404">
            <v>111663917</v>
          </cell>
          <cell r="M404">
            <v>446655668</v>
          </cell>
          <cell r="N404">
            <v>669983502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CALOTO</v>
          </cell>
          <cell r="E405">
            <v>8915012927</v>
          </cell>
          <cell r="I405">
            <v>752211360</v>
          </cell>
          <cell r="K405">
            <v>752211360</v>
          </cell>
          <cell r="L405">
            <v>62684280</v>
          </cell>
          <cell r="M405">
            <v>250737120</v>
          </cell>
          <cell r="N405">
            <v>376105680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CORINTO</v>
          </cell>
          <cell r="E406">
            <v>8915012830</v>
          </cell>
          <cell r="I406">
            <v>724595536</v>
          </cell>
          <cell r="K406">
            <v>724595536</v>
          </cell>
          <cell r="L406">
            <v>60382961</v>
          </cell>
          <cell r="M406">
            <v>241531844</v>
          </cell>
          <cell r="N406">
            <v>362297766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EL TAMBO</v>
          </cell>
          <cell r="E407">
            <v>8915009786</v>
          </cell>
          <cell r="I407">
            <v>1226000416</v>
          </cell>
          <cell r="K407">
            <v>1226000416</v>
          </cell>
          <cell r="L407">
            <v>102166701</v>
          </cell>
          <cell r="M407">
            <v>408666804</v>
          </cell>
          <cell r="N407">
            <v>613000206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FLORENCIA</v>
          </cell>
          <cell r="E408">
            <v>8001884921</v>
          </cell>
          <cell r="I408">
            <v>140533780</v>
          </cell>
          <cell r="K408">
            <v>140533780</v>
          </cell>
          <cell r="L408">
            <v>11711148</v>
          </cell>
          <cell r="M408">
            <v>46844592</v>
          </cell>
          <cell r="N408">
            <v>70266888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GUACHENE</v>
          </cell>
          <cell r="E409">
            <v>9001271830</v>
          </cell>
          <cell r="I409">
            <v>322307016</v>
          </cell>
          <cell r="K409">
            <v>322307016</v>
          </cell>
          <cell r="L409">
            <v>26858918</v>
          </cell>
          <cell r="M409">
            <v>107435672</v>
          </cell>
          <cell r="N409">
            <v>161153508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GUAPI</v>
          </cell>
          <cell r="E410">
            <v>8000843780</v>
          </cell>
          <cell r="I410">
            <v>1577570528</v>
          </cell>
          <cell r="K410">
            <v>1577570528</v>
          </cell>
          <cell r="L410">
            <v>131464211</v>
          </cell>
          <cell r="M410">
            <v>525856844</v>
          </cell>
          <cell r="N410">
            <v>788785266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INZA</v>
          </cell>
          <cell r="E411">
            <v>8000047411</v>
          </cell>
          <cell r="I411">
            <v>927998688</v>
          </cell>
          <cell r="K411">
            <v>927998688</v>
          </cell>
          <cell r="L411">
            <v>77333224</v>
          </cell>
          <cell r="M411">
            <v>309332896</v>
          </cell>
          <cell r="N411">
            <v>463999344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JAMBALO</v>
          </cell>
          <cell r="E412" t="str">
            <v>8915010479</v>
          </cell>
          <cell r="I412">
            <v>567160112</v>
          </cell>
          <cell r="K412">
            <v>567160112</v>
          </cell>
          <cell r="L412">
            <v>47263343</v>
          </cell>
          <cell r="M412">
            <v>189053372</v>
          </cell>
          <cell r="N412">
            <v>283580058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LA SIERRA</v>
          </cell>
          <cell r="E413" t="str">
            <v>8915021693</v>
          </cell>
          <cell r="I413">
            <v>246834852</v>
          </cell>
          <cell r="K413">
            <v>246834852</v>
          </cell>
          <cell r="L413">
            <v>20569571</v>
          </cell>
          <cell r="M413">
            <v>82278284</v>
          </cell>
          <cell r="N413">
            <v>123417426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LA VEGA</v>
          </cell>
          <cell r="E414" t="str">
            <v>8915009976</v>
          </cell>
          <cell r="I414">
            <v>497532928</v>
          </cell>
          <cell r="K414">
            <v>497532928</v>
          </cell>
          <cell r="L414">
            <v>41461077</v>
          </cell>
          <cell r="M414">
            <v>165844308</v>
          </cell>
          <cell r="N414">
            <v>248766462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LOPEZ DE MICAY</v>
          </cell>
          <cell r="E415">
            <v>8000511689</v>
          </cell>
          <cell r="I415">
            <v>701194560</v>
          </cell>
          <cell r="K415">
            <v>701194560</v>
          </cell>
          <cell r="L415">
            <v>58432880</v>
          </cell>
          <cell r="M415">
            <v>233731520</v>
          </cell>
          <cell r="N415">
            <v>350597280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MERCADERES</v>
          </cell>
          <cell r="E416">
            <v>8915023976</v>
          </cell>
          <cell r="I416">
            <v>429258784</v>
          </cell>
          <cell r="K416">
            <v>429258784</v>
          </cell>
          <cell r="L416">
            <v>35771565</v>
          </cell>
          <cell r="M416">
            <v>143086260</v>
          </cell>
          <cell r="N416">
            <v>214629390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MIRANDA</v>
          </cell>
          <cell r="E417" t="str">
            <v>8915008416</v>
          </cell>
          <cell r="I417">
            <v>867996688</v>
          </cell>
          <cell r="K417">
            <v>867996688</v>
          </cell>
          <cell r="L417">
            <v>72333057</v>
          </cell>
          <cell r="M417">
            <v>289332228</v>
          </cell>
          <cell r="N417">
            <v>433998342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MORALES</v>
          </cell>
          <cell r="E418">
            <v>8915009826</v>
          </cell>
          <cell r="I418">
            <v>1052365168</v>
          </cell>
          <cell r="K418">
            <v>1052365168</v>
          </cell>
          <cell r="L418">
            <v>87697097</v>
          </cell>
          <cell r="M418">
            <v>350788388</v>
          </cell>
          <cell r="N418">
            <v>526182582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PADILLA</v>
          </cell>
          <cell r="E419">
            <v>8000959787</v>
          </cell>
          <cell r="I419">
            <v>185056668</v>
          </cell>
          <cell r="K419">
            <v>185056668</v>
          </cell>
          <cell r="L419">
            <v>15421389</v>
          </cell>
          <cell r="M419">
            <v>61685556</v>
          </cell>
          <cell r="N419">
            <v>92528334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PAEZ</v>
          </cell>
          <cell r="E420">
            <v>8000959802</v>
          </cell>
          <cell r="I420">
            <v>1289725376</v>
          </cell>
          <cell r="K420">
            <v>1289725376</v>
          </cell>
          <cell r="L420">
            <v>107477115</v>
          </cell>
          <cell r="M420">
            <v>429908460</v>
          </cell>
          <cell r="N420">
            <v>644862690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PATIA (EL BORDO)</v>
          </cell>
          <cell r="E421">
            <v>8915021948</v>
          </cell>
          <cell r="I421">
            <v>695150672</v>
          </cell>
          <cell r="K421">
            <v>695150672</v>
          </cell>
          <cell r="L421">
            <v>57929223</v>
          </cell>
          <cell r="M421">
            <v>231716892</v>
          </cell>
          <cell r="N421">
            <v>347575338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PIAMONTE</v>
          </cell>
          <cell r="E422">
            <v>8170009925</v>
          </cell>
          <cell r="I422">
            <v>442522128</v>
          </cell>
          <cell r="K422">
            <v>442522128</v>
          </cell>
          <cell r="L422">
            <v>36876844</v>
          </cell>
          <cell r="M422">
            <v>147507376</v>
          </cell>
          <cell r="N422">
            <v>221261064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PIENDAMO</v>
          </cell>
          <cell r="E423">
            <v>8915008566</v>
          </cell>
          <cell r="I423">
            <v>738505968</v>
          </cell>
          <cell r="K423">
            <v>738505968</v>
          </cell>
          <cell r="L423">
            <v>61542164</v>
          </cell>
          <cell r="M423">
            <v>246168656</v>
          </cell>
          <cell r="N423">
            <v>369252984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PUERTO TEJADA</v>
          </cell>
          <cell r="E424" t="str">
            <v>8915005809</v>
          </cell>
          <cell r="I424">
            <v>677879281</v>
          </cell>
          <cell r="K424">
            <v>677879281</v>
          </cell>
          <cell r="L424">
            <v>56489940</v>
          </cell>
          <cell r="M424">
            <v>225959760</v>
          </cell>
          <cell r="N424">
            <v>338939640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PURACE</v>
          </cell>
          <cell r="E425">
            <v>8915007210</v>
          </cell>
          <cell r="I425">
            <v>355021096</v>
          </cell>
          <cell r="K425">
            <v>355021096</v>
          </cell>
          <cell r="L425">
            <v>29585091</v>
          </cell>
          <cell r="M425">
            <v>118340364</v>
          </cell>
          <cell r="N425">
            <v>177510546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ROSAS</v>
          </cell>
          <cell r="E426">
            <v>8000959834</v>
          </cell>
          <cell r="I426">
            <v>271263968</v>
          </cell>
          <cell r="K426">
            <v>271263968</v>
          </cell>
          <cell r="L426">
            <v>22605331</v>
          </cell>
          <cell r="M426">
            <v>90421324</v>
          </cell>
          <cell r="N426">
            <v>135631986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SAN SEBASTIAN</v>
          </cell>
          <cell r="E427">
            <v>8915024824</v>
          </cell>
          <cell r="I427">
            <v>228615952</v>
          </cell>
          <cell r="K427">
            <v>228615952</v>
          </cell>
          <cell r="L427">
            <v>19051329</v>
          </cell>
          <cell r="M427">
            <v>76205316</v>
          </cell>
          <cell r="N427">
            <v>114307974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SANTANDER DE Q.</v>
          </cell>
          <cell r="E428">
            <v>8915002692</v>
          </cell>
          <cell r="I428">
            <v>1954668672</v>
          </cell>
          <cell r="K428">
            <v>1954668672</v>
          </cell>
          <cell r="L428">
            <v>162889056</v>
          </cell>
          <cell r="M428">
            <v>651556224</v>
          </cell>
          <cell r="N428">
            <v>977334336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SANTA ROSA</v>
          </cell>
          <cell r="E429" t="str">
            <v>8000959841</v>
          </cell>
          <cell r="I429">
            <v>178622716</v>
          </cell>
          <cell r="K429">
            <v>178622716</v>
          </cell>
          <cell r="L429">
            <v>14885226</v>
          </cell>
          <cell r="M429">
            <v>59540904</v>
          </cell>
          <cell r="N429">
            <v>89311356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SILVIA</v>
          </cell>
          <cell r="E430">
            <v>8000959866</v>
          </cell>
          <cell r="I430">
            <v>860113904</v>
          </cell>
          <cell r="K430">
            <v>860113904</v>
          </cell>
          <cell r="L430">
            <v>71676159</v>
          </cell>
          <cell r="M430">
            <v>286704636</v>
          </cell>
          <cell r="N430">
            <v>430056954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SOTARA</v>
          </cell>
          <cell r="E431">
            <v>8915012776</v>
          </cell>
          <cell r="I431">
            <v>224113424</v>
          </cell>
          <cell r="K431">
            <v>224113424</v>
          </cell>
          <cell r="L431">
            <v>18676119</v>
          </cell>
          <cell r="M431">
            <v>74704476</v>
          </cell>
          <cell r="N431">
            <v>112056714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SUAREZ</v>
          </cell>
          <cell r="E432">
            <v>8001176875</v>
          </cell>
          <cell r="I432">
            <v>570197792</v>
          </cell>
          <cell r="K432">
            <v>570197792</v>
          </cell>
          <cell r="L432">
            <v>47516483</v>
          </cell>
          <cell r="M432">
            <v>190065932</v>
          </cell>
          <cell r="N432">
            <v>285098898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SUCRE</v>
          </cell>
          <cell r="E433">
            <v>8170034405</v>
          </cell>
          <cell r="I433">
            <v>218804152</v>
          </cell>
          <cell r="K433">
            <v>218804152</v>
          </cell>
          <cell r="L433">
            <v>18233679</v>
          </cell>
          <cell r="M433">
            <v>72934716</v>
          </cell>
          <cell r="N433">
            <v>109402074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TIMBIO</v>
          </cell>
          <cell r="E434">
            <v>8915007425</v>
          </cell>
          <cell r="I434">
            <v>567058368</v>
          </cell>
          <cell r="K434">
            <v>567058368</v>
          </cell>
          <cell r="L434">
            <v>47254864</v>
          </cell>
          <cell r="M434">
            <v>189019456</v>
          </cell>
          <cell r="N434">
            <v>283529184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TIMBIQUI</v>
          </cell>
          <cell r="E435">
            <v>8000511671</v>
          </cell>
          <cell r="I435">
            <v>1395657280</v>
          </cell>
          <cell r="K435">
            <v>1395657280</v>
          </cell>
          <cell r="L435">
            <v>116304773</v>
          </cell>
          <cell r="M435">
            <v>465219092</v>
          </cell>
          <cell r="N435">
            <v>697828638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TORIBIO</v>
          </cell>
          <cell r="E436">
            <v>8915008874</v>
          </cell>
          <cell r="I436">
            <v>969298528</v>
          </cell>
          <cell r="K436">
            <v>969298528</v>
          </cell>
          <cell r="L436">
            <v>80774877</v>
          </cell>
          <cell r="M436">
            <v>323099508</v>
          </cell>
          <cell r="N436">
            <v>484649262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TOTORO</v>
          </cell>
          <cell r="E437">
            <v>8000318745</v>
          </cell>
          <cell r="I437">
            <v>561098544</v>
          </cell>
          <cell r="K437">
            <v>561098544</v>
          </cell>
          <cell r="L437">
            <v>46758212</v>
          </cell>
          <cell r="M437">
            <v>187032848</v>
          </cell>
          <cell r="N437">
            <v>280549272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VILLA RICA</v>
          </cell>
          <cell r="E438">
            <v>8170026754</v>
          </cell>
          <cell r="I438">
            <v>338775896</v>
          </cell>
          <cell r="K438">
            <v>338775896</v>
          </cell>
          <cell r="L438">
            <v>28231325</v>
          </cell>
          <cell r="M438">
            <v>112925300</v>
          </cell>
          <cell r="N438">
            <v>169387950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POPAYAN</v>
          </cell>
          <cell r="E439">
            <v>8915800064</v>
          </cell>
          <cell r="F439" t="str">
            <v>CERTIFICADO</v>
          </cell>
          <cell r="I439">
            <v>3029354368</v>
          </cell>
          <cell r="K439">
            <v>3029354368</v>
          </cell>
          <cell r="L439">
            <v>252446197</v>
          </cell>
          <cell r="M439">
            <v>1009784788</v>
          </cell>
          <cell r="N439">
            <v>1514677182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AGUACHICA</v>
          </cell>
          <cell r="E440">
            <v>8000965614</v>
          </cell>
          <cell r="I440">
            <v>2142533184</v>
          </cell>
          <cell r="K440">
            <v>2142533184</v>
          </cell>
          <cell r="L440">
            <v>178544432</v>
          </cell>
          <cell r="M440">
            <v>714177728</v>
          </cell>
          <cell r="N440">
            <v>1071266592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AGUSTIN CODAZZI</v>
          </cell>
          <cell r="E441">
            <v>8000965581</v>
          </cell>
          <cell r="I441">
            <v>1842340064</v>
          </cell>
          <cell r="K441">
            <v>1842340064</v>
          </cell>
          <cell r="L441">
            <v>153528339</v>
          </cell>
          <cell r="M441">
            <v>614113356</v>
          </cell>
          <cell r="N441">
            <v>921170034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ASTREA</v>
          </cell>
          <cell r="E442">
            <v>8923015411</v>
          </cell>
          <cell r="I442">
            <v>792991056</v>
          </cell>
          <cell r="K442">
            <v>792991056</v>
          </cell>
          <cell r="L442">
            <v>66082588</v>
          </cell>
          <cell r="M442">
            <v>264330352</v>
          </cell>
          <cell r="N442">
            <v>396495528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BECERRIL</v>
          </cell>
          <cell r="E443">
            <v>8000965764</v>
          </cell>
          <cell r="I443">
            <v>643689104</v>
          </cell>
          <cell r="K443">
            <v>643689104</v>
          </cell>
          <cell r="L443">
            <v>53640759</v>
          </cell>
          <cell r="M443">
            <v>214563036</v>
          </cell>
          <cell r="N443">
            <v>321844554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BOSCONIA</v>
          </cell>
          <cell r="E444">
            <v>8923011308</v>
          </cell>
          <cell r="I444">
            <v>1177450784</v>
          </cell>
          <cell r="K444">
            <v>1177450784</v>
          </cell>
          <cell r="L444">
            <v>98120899</v>
          </cell>
          <cell r="M444">
            <v>392483596</v>
          </cell>
          <cell r="N444">
            <v>588725394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CHIMICHAGUA</v>
          </cell>
          <cell r="E445">
            <v>8923008151</v>
          </cell>
          <cell r="I445">
            <v>1266821536</v>
          </cell>
          <cell r="K445">
            <v>1266821536</v>
          </cell>
          <cell r="L445">
            <v>105568461</v>
          </cell>
          <cell r="M445">
            <v>422273844</v>
          </cell>
          <cell r="N445">
            <v>633410766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CHIRIGUANA</v>
          </cell>
          <cell r="E446">
            <v>8000965850</v>
          </cell>
          <cell r="I446">
            <v>815339536</v>
          </cell>
          <cell r="K446">
            <v>815339536</v>
          </cell>
          <cell r="L446">
            <v>67944961</v>
          </cell>
          <cell r="M446">
            <v>271779844</v>
          </cell>
          <cell r="N446">
            <v>407669766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CURUMANI</v>
          </cell>
          <cell r="E447">
            <v>8000965804</v>
          </cell>
          <cell r="I447">
            <v>1069559616</v>
          </cell>
          <cell r="K447">
            <v>1069559616</v>
          </cell>
          <cell r="L447">
            <v>89129968</v>
          </cell>
          <cell r="M447">
            <v>356519872</v>
          </cell>
          <cell r="N447">
            <v>534779808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EL COPEY</v>
          </cell>
          <cell r="E448">
            <v>8000965875</v>
          </cell>
          <cell r="I448">
            <v>961066048</v>
          </cell>
          <cell r="K448">
            <v>961066048</v>
          </cell>
          <cell r="L448">
            <v>80088837</v>
          </cell>
          <cell r="M448">
            <v>320355348</v>
          </cell>
          <cell r="N448">
            <v>480533022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EL PASO</v>
          </cell>
          <cell r="E449">
            <v>8000965922</v>
          </cell>
          <cell r="I449">
            <v>1303358336</v>
          </cell>
          <cell r="K449">
            <v>1303358336</v>
          </cell>
          <cell r="L449">
            <v>108613195</v>
          </cell>
          <cell r="M449">
            <v>434452780</v>
          </cell>
          <cell r="N449">
            <v>651679170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GAMARRA</v>
          </cell>
          <cell r="E450">
            <v>8000965954</v>
          </cell>
          <cell r="I450">
            <v>299381232</v>
          </cell>
          <cell r="K450">
            <v>299381232</v>
          </cell>
          <cell r="L450">
            <v>24948436</v>
          </cell>
          <cell r="M450">
            <v>99793744</v>
          </cell>
          <cell r="N450">
            <v>149690616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GONZALEZ</v>
          </cell>
          <cell r="E451">
            <v>8000965979</v>
          </cell>
          <cell r="I451">
            <v>120445686</v>
          </cell>
          <cell r="K451">
            <v>120445686</v>
          </cell>
          <cell r="L451">
            <v>10037141</v>
          </cell>
          <cell r="M451">
            <v>40148564</v>
          </cell>
          <cell r="N451">
            <v>60222846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LA GLORIA</v>
          </cell>
          <cell r="E452">
            <v>8000965993</v>
          </cell>
          <cell r="I452">
            <v>456591712</v>
          </cell>
          <cell r="K452">
            <v>456591712</v>
          </cell>
          <cell r="L452">
            <v>38049309</v>
          </cell>
          <cell r="M452">
            <v>152197236</v>
          </cell>
          <cell r="N452">
            <v>228295854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LA JAGUA DE IBIRICO</v>
          </cell>
          <cell r="E453">
            <v>8001086838</v>
          </cell>
          <cell r="I453">
            <v>1207176704</v>
          </cell>
          <cell r="K453">
            <v>1207176704</v>
          </cell>
          <cell r="L453">
            <v>100598059</v>
          </cell>
          <cell r="M453">
            <v>402392236</v>
          </cell>
          <cell r="N453">
            <v>603588354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MANAURE</v>
          </cell>
          <cell r="E454">
            <v>8923017615</v>
          </cell>
          <cell r="I454">
            <v>355021096</v>
          </cell>
          <cell r="K454">
            <v>355021096</v>
          </cell>
          <cell r="L454">
            <v>29585091</v>
          </cell>
          <cell r="M454">
            <v>118340364</v>
          </cell>
          <cell r="N454">
            <v>177510546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PAILITAS</v>
          </cell>
          <cell r="E455">
            <v>8000966107</v>
          </cell>
          <cell r="H455" t="str">
            <v>No. 0656 del 10 de marzo de 2017</v>
          </cell>
          <cell r="I455">
            <v>465868624</v>
          </cell>
          <cell r="K455">
            <v>465868624</v>
          </cell>
          <cell r="L455">
            <v>38822385</v>
          </cell>
          <cell r="M455">
            <v>155289540</v>
          </cell>
          <cell r="N455">
            <v>232934310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PELAYA</v>
          </cell>
          <cell r="E456">
            <v>8000966139</v>
          </cell>
          <cell r="I456">
            <v>622173136</v>
          </cell>
          <cell r="K456">
            <v>622173136</v>
          </cell>
          <cell r="L456">
            <v>51847761</v>
          </cell>
          <cell r="M456">
            <v>207391044</v>
          </cell>
          <cell r="N456">
            <v>311086566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PUEBLO BELLO</v>
          </cell>
          <cell r="E457">
            <v>8240016241</v>
          </cell>
          <cell r="I457">
            <v>931136096</v>
          </cell>
          <cell r="K457">
            <v>931136096</v>
          </cell>
          <cell r="L457">
            <v>77594675</v>
          </cell>
          <cell r="M457">
            <v>310378700</v>
          </cell>
          <cell r="N457">
            <v>465568050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RIO DE ORO</v>
          </cell>
          <cell r="E458">
            <v>8923001231</v>
          </cell>
          <cell r="I458">
            <v>424900896</v>
          </cell>
          <cell r="K458">
            <v>424900896</v>
          </cell>
          <cell r="L458">
            <v>35408408</v>
          </cell>
          <cell r="M458">
            <v>141633632</v>
          </cell>
          <cell r="N458">
            <v>212450448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LA PAZ</v>
          </cell>
          <cell r="E459">
            <v>8000966051</v>
          </cell>
          <cell r="I459">
            <v>601105072</v>
          </cell>
          <cell r="K459">
            <v>601105072</v>
          </cell>
          <cell r="L459">
            <v>50092089</v>
          </cell>
          <cell r="M459">
            <v>200368356</v>
          </cell>
          <cell r="N459">
            <v>300552534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SAN ALBERTO</v>
          </cell>
          <cell r="E460">
            <v>8000966192</v>
          </cell>
          <cell r="I460">
            <v>487331064</v>
          </cell>
          <cell r="K460">
            <v>487331064</v>
          </cell>
          <cell r="L460">
            <v>40610922</v>
          </cell>
          <cell r="M460">
            <v>162443688</v>
          </cell>
          <cell r="N460">
            <v>243665532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SAN DIEGO</v>
          </cell>
          <cell r="E461">
            <v>8000966232</v>
          </cell>
          <cell r="I461">
            <v>449157840</v>
          </cell>
          <cell r="K461">
            <v>449157840</v>
          </cell>
          <cell r="L461">
            <v>37429820</v>
          </cell>
          <cell r="M461">
            <v>149719280</v>
          </cell>
          <cell r="N461">
            <v>224578920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SAN MARTIN</v>
          </cell>
          <cell r="E462">
            <v>8923010933</v>
          </cell>
          <cell r="I462">
            <v>548039264</v>
          </cell>
          <cell r="K462">
            <v>548039264</v>
          </cell>
          <cell r="L462">
            <v>45669939</v>
          </cell>
          <cell r="M462">
            <v>182679756</v>
          </cell>
          <cell r="N462">
            <v>274019634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TAMALAMEQUE</v>
          </cell>
          <cell r="E463">
            <v>8000966264</v>
          </cell>
          <cell r="I463">
            <v>612611840</v>
          </cell>
          <cell r="K463">
            <v>612611840</v>
          </cell>
          <cell r="L463">
            <v>51050987</v>
          </cell>
          <cell r="M463">
            <v>204203948</v>
          </cell>
          <cell r="N463">
            <v>306305922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VALLEDUPAR</v>
          </cell>
          <cell r="E464">
            <v>8000989118</v>
          </cell>
          <cell r="F464" t="str">
            <v>CERTIFICADO</v>
          </cell>
          <cell r="I464">
            <v>6687504512</v>
          </cell>
          <cell r="K464">
            <v>6687504512</v>
          </cell>
          <cell r="L464">
            <v>557292043</v>
          </cell>
          <cell r="M464">
            <v>1671876129</v>
          </cell>
          <cell r="N464">
            <v>3343752258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ACANDI</v>
          </cell>
          <cell r="E465">
            <v>8916800508</v>
          </cell>
          <cell r="I465">
            <v>368934424</v>
          </cell>
          <cell r="K465">
            <v>368934424</v>
          </cell>
          <cell r="L465">
            <v>30744535</v>
          </cell>
          <cell r="M465">
            <v>122978140</v>
          </cell>
          <cell r="N465">
            <v>184467210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ALTO BAUDO</v>
          </cell>
          <cell r="E466">
            <v>8916000624</v>
          </cell>
          <cell r="I466">
            <v>1356630880</v>
          </cell>
          <cell r="K466">
            <v>1356630880</v>
          </cell>
          <cell r="L466">
            <v>113052573</v>
          </cell>
          <cell r="M466">
            <v>452210292</v>
          </cell>
          <cell r="N466">
            <v>678315438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ATRATO</v>
          </cell>
          <cell r="E467">
            <v>8180003951</v>
          </cell>
          <cell r="I467">
            <v>311320376</v>
          </cell>
          <cell r="K467">
            <v>311320376</v>
          </cell>
          <cell r="L467">
            <v>25943365</v>
          </cell>
          <cell r="M467">
            <v>103773460</v>
          </cell>
          <cell r="N467">
            <v>155660190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BAGADO</v>
          </cell>
          <cell r="E468">
            <v>8916800554</v>
          </cell>
          <cell r="I468">
            <v>758053712</v>
          </cell>
          <cell r="K468">
            <v>758053712</v>
          </cell>
          <cell r="L468">
            <v>63171143</v>
          </cell>
          <cell r="M468">
            <v>252684572</v>
          </cell>
          <cell r="N468">
            <v>379026858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BAHIA SOLANO</v>
          </cell>
          <cell r="E469">
            <v>8916803953</v>
          </cell>
          <cell r="I469">
            <v>309036680</v>
          </cell>
          <cell r="K469">
            <v>309036680</v>
          </cell>
          <cell r="L469">
            <v>25753057</v>
          </cell>
          <cell r="M469">
            <v>103012228</v>
          </cell>
          <cell r="N469">
            <v>154518342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BAJO BAUDO-PIZA</v>
          </cell>
          <cell r="E470">
            <v>8000955895</v>
          </cell>
          <cell r="I470">
            <v>900801536</v>
          </cell>
          <cell r="K470">
            <v>900801536</v>
          </cell>
          <cell r="L470">
            <v>75066795</v>
          </cell>
          <cell r="M470">
            <v>300267180</v>
          </cell>
          <cell r="N470">
            <v>450400770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BOJAYA</v>
          </cell>
          <cell r="E471">
            <v>8000703758</v>
          </cell>
          <cell r="I471">
            <v>804179808</v>
          </cell>
          <cell r="K471">
            <v>804179808</v>
          </cell>
          <cell r="L471">
            <v>67014984</v>
          </cell>
          <cell r="M471">
            <v>268059936</v>
          </cell>
          <cell r="N471">
            <v>402089904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CANTON DEL SAN PABLO</v>
          </cell>
          <cell r="E472">
            <v>8002394145</v>
          </cell>
          <cell r="I472">
            <v>182070052</v>
          </cell>
          <cell r="K472">
            <v>182070052</v>
          </cell>
          <cell r="L472">
            <v>15172504</v>
          </cell>
          <cell r="M472">
            <v>60690016</v>
          </cell>
          <cell r="N472">
            <v>91035024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CARMEN DEL DARIEN</v>
          </cell>
          <cell r="E473">
            <v>8180013419</v>
          </cell>
          <cell r="I473">
            <v>582789056</v>
          </cell>
          <cell r="K473">
            <v>582789056</v>
          </cell>
          <cell r="L473">
            <v>48565755</v>
          </cell>
          <cell r="M473">
            <v>194263020</v>
          </cell>
          <cell r="N473">
            <v>291394530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CERTEGUI</v>
          </cell>
          <cell r="E474">
            <v>8180012023</v>
          </cell>
          <cell r="I474">
            <v>227436768</v>
          </cell>
          <cell r="K474">
            <v>227436768</v>
          </cell>
          <cell r="L474">
            <v>18953064</v>
          </cell>
          <cell r="M474">
            <v>75812256</v>
          </cell>
          <cell r="N474">
            <v>113718384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CONDOTO</v>
          </cell>
          <cell r="E475">
            <v>8916800579</v>
          </cell>
          <cell r="I475">
            <v>583534448</v>
          </cell>
          <cell r="K475">
            <v>583534448</v>
          </cell>
          <cell r="L475">
            <v>48627871</v>
          </cell>
          <cell r="M475">
            <v>194511484</v>
          </cell>
          <cell r="N475">
            <v>291767226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EL CARMEN</v>
          </cell>
          <cell r="E476">
            <v>8916800619</v>
          </cell>
          <cell r="I476">
            <v>244136648</v>
          </cell>
          <cell r="K476">
            <v>244136648</v>
          </cell>
          <cell r="L476">
            <v>20344721</v>
          </cell>
          <cell r="M476">
            <v>81378884</v>
          </cell>
          <cell r="N476">
            <v>122068326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LITORAL DEL SAN JUAN</v>
          </cell>
          <cell r="E477">
            <v>8180000022</v>
          </cell>
          <cell r="I477">
            <v>755025056</v>
          </cell>
          <cell r="K477">
            <v>755025056</v>
          </cell>
          <cell r="L477">
            <v>62918755</v>
          </cell>
          <cell r="M477">
            <v>251675020</v>
          </cell>
          <cell r="N477">
            <v>377512530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ITSMINA</v>
          </cell>
          <cell r="E478">
            <v>8916800672</v>
          </cell>
          <cell r="I478">
            <v>1682106368</v>
          </cell>
          <cell r="K478">
            <v>1682106368</v>
          </cell>
          <cell r="L478">
            <v>140175531</v>
          </cell>
          <cell r="M478">
            <v>560702124</v>
          </cell>
          <cell r="N478">
            <v>841053186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JURADO</v>
          </cell>
          <cell r="E479">
            <v>8916804027</v>
          </cell>
          <cell r="I479">
            <v>219360712</v>
          </cell>
          <cell r="K479">
            <v>219360712</v>
          </cell>
          <cell r="L479">
            <v>18280059</v>
          </cell>
          <cell r="M479">
            <v>73120236</v>
          </cell>
          <cell r="N479">
            <v>109680354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LLORO</v>
          </cell>
          <cell r="E480">
            <v>8916802812</v>
          </cell>
          <cell r="I480">
            <v>402590384</v>
          </cell>
          <cell r="K480">
            <v>402590384</v>
          </cell>
          <cell r="L480">
            <v>33549199</v>
          </cell>
          <cell r="M480">
            <v>134196796</v>
          </cell>
          <cell r="N480">
            <v>201295194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MEDIO ATRATO</v>
          </cell>
          <cell r="E481">
            <v>8180009413</v>
          </cell>
          <cell r="I481">
            <v>385905840</v>
          </cell>
          <cell r="K481">
            <v>385905840</v>
          </cell>
          <cell r="L481">
            <v>32158820</v>
          </cell>
          <cell r="M481">
            <v>128635280</v>
          </cell>
          <cell r="N481">
            <v>192952920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MEDIO BAUDO</v>
          </cell>
          <cell r="E482">
            <v>8180009072</v>
          </cell>
          <cell r="I482">
            <v>666851888</v>
          </cell>
          <cell r="K482">
            <v>666851888</v>
          </cell>
          <cell r="L482">
            <v>55570991</v>
          </cell>
          <cell r="M482">
            <v>222283964</v>
          </cell>
          <cell r="N482">
            <v>333425946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MEDIO SAN JUAN</v>
          </cell>
          <cell r="E483">
            <v>8180012062</v>
          </cell>
          <cell r="I483">
            <v>352555520</v>
          </cell>
          <cell r="K483">
            <v>352555520</v>
          </cell>
          <cell r="L483">
            <v>29379627</v>
          </cell>
          <cell r="M483">
            <v>117518508</v>
          </cell>
          <cell r="N483">
            <v>176277762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NOVITA</v>
          </cell>
          <cell r="E484">
            <v>8916800751</v>
          </cell>
          <cell r="I484">
            <v>318647248</v>
          </cell>
          <cell r="K484">
            <v>318647248</v>
          </cell>
          <cell r="L484">
            <v>26553937</v>
          </cell>
          <cell r="M484">
            <v>106215748</v>
          </cell>
          <cell r="N484">
            <v>159323622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NUQUI</v>
          </cell>
          <cell r="E485">
            <v>8916800769</v>
          </cell>
          <cell r="I485">
            <v>243818552</v>
          </cell>
          <cell r="K485">
            <v>243818552</v>
          </cell>
          <cell r="L485">
            <v>20318213</v>
          </cell>
          <cell r="M485">
            <v>81272852</v>
          </cell>
          <cell r="N485">
            <v>121909278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RIO IRO</v>
          </cell>
          <cell r="E486">
            <v>8180012030</v>
          </cell>
          <cell r="I486">
            <v>287384512</v>
          </cell>
          <cell r="K486">
            <v>287384512</v>
          </cell>
          <cell r="L486">
            <v>23948709</v>
          </cell>
          <cell r="M486">
            <v>95794836</v>
          </cell>
          <cell r="N486">
            <v>143692254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RIO QUITO</v>
          </cell>
          <cell r="E487">
            <v>8180008991</v>
          </cell>
          <cell r="I487">
            <v>365854112</v>
          </cell>
          <cell r="K487">
            <v>365854112</v>
          </cell>
          <cell r="L487">
            <v>30487843</v>
          </cell>
          <cell r="M487">
            <v>121951372</v>
          </cell>
          <cell r="N487">
            <v>182927058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RIO SUCIO</v>
          </cell>
          <cell r="E488">
            <v>8916800790</v>
          </cell>
          <cell r="I488">
            <v>1582350016</v>
          </cell>
          <cell r="K488">
            <v>1582350016</v>
          </cell>
          <cell r="L488">
            <v>131862501</v>
          </cell>
          <cell r="M488">
            <v>527450004</v>
          </cell>
          <cell r="N488">
            <v>791175006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SAN JOSE DE PALMAR</v>
          </cell>
          <cell r="E489">
            <v>8916800809</v>
          </cell>
          <cell r="I489">
            <v>144170524</v>
          </cell>
          <cell r="K489">
            <v>144170524</v>
          </cell>
          <cell r="L489">
            <v>12014210</v>
          </cell>
          <cell r="M489">
            <v>48056840</v>
          </cell>
          <cell r="N489">
            <v>72085260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SIPI</v>
          </cell>
          <cell r="E490">
            <v>8000956134</v>
          </cell>
          <cell r="I490">
            <v>98343214</v>
          </cell>
          <cell r="K490">
            <v>98343214</v>
          </cell>
          <cell r="L490">
            <v>8195268</v>
          </cell>
          <cell r="M490">
            <v>32781072</v>
          </cell>
          <cell r="N490">
            <v>49171608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TADO</v>
          </cell>
          <cell r="E491">
            <v>8916800816</v>
          </cell>
          <cell r="I491">
            <v>1180112032</v>
          </cell>
          <cell r="K491">
            <v>1180112032</v>
          </cell>
          <cell r="L491">
            <v>98342669</v>
          </cell>
          <cell r="M491">
            <v>393370676</v>
          </cell>
          <cell r="N491">
            <v>590056014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UNGUIA</v>
          </cell>
          <cell r="E492">
            <v>8916801964</v>
          </cell>
          <cell r="I492">
            <v>528008992</v>
          </cell>
          <cell r="K492">
            <v>528008992</v>
          </cell>
          <cell r="L492">
            <v>44000749</v>
          </cell>
          <cell r="M492">
            <v>176002996</v>
          </cell>
          <cell r="N492">
            <v>264004494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UNION PANAMERICANA</v>
          </cell>
          <cell r="E493">
            <v>8180009610</v>
          </cell>
          <cell r="I493">
            <v>231051328</v>
          </cell>
          <cell r="K493">
            <v>231051328</v>
          </cell>
          <cell r="L493">
            <v>19254277</v>
          </cell>
          <cell r="M493">
            <v>77017108</v>
          </cell>
          <cell r="N493">
            <v>115525662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QUIBDO</v>
          </cell>
          <cell r="E494">
            <v>8916800110</v>
          </cell>
          <cell r="F494" t="str">
            <v>CERTIFICADO</v>
          </cell>
          <cell r="I494">
            <v>6546783872</v>
          </cell>
          <cell r="K494">
            <v>6546783872</v>
          </cell>
          <cell r="L494">
            <v>545565323</v>
          </cell>
          <cell r="M494">
            <v>2182261292</v>
          </cell>
          <cell r="N494">
            <v>3273391938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AYAPEL</v>
          </cell>
          <cell r="E495">
            <v>8000967373</v>
          </cell>
          <cell r="I495">
            <v>1809327168</v>
          </cell>
          <cell r="K495">
            <v>1809327168</v>
          </cell>
          <cell r="L495">
            <v>150777264</v>
          </cell>
          <cell r="M495">
            <v>603109056</v>
          </cell>
          <cell r="N495">
            <v>904663584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BUENAVISTA</v>
          </cell>
          <cell r="E496">
            <v>8000967398</v>
          </cell>
          <cell r="I496">
            <v>692020160</v>
          </cell>
          <cell r="K496">
            <v>692020160</v>
          </cell>
          <cell r="L496">
            <v>57668347</v>
          </cell>
          <cell r="M496">
            <v>230673388</v>
          </cell>
          <cell r="N496">
            <v>346010082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CANALETE</v>
          </cell>
          <cell r="E497">
            <v>8000967406</v>
          </cell>
          <cell r="I497">
            <v>857487152</v>
          </cell>
          <cell r="K497">
            <v>857487152</v>
          </cell>
          <cell r="L497">
            <v>71457263</v>
          </cell>
          <cell r="M497">
            <v>285829052</v>
          </cell>
          <cell r="N497">
            <v>428743578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CERETE</v>
          </cell>
          <cell r="E498">
            <v>8000967445</v>
          </cell>
          <cell r="I498">
            <v>2228621248</v>
          </cell>
          <cell r="K498">
            <v>2228621248</v>
          </cell>
          <cell r="L498">
            <v>185718437</v>
          </cell>
          <cell r="M498">
            <v>742873748</v>
          </cell>
          <cell r="N498">
            <v>1114310622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CHIMA</v>
          </cell>
          <cell r="E499">
            <v>8000967501</v>
          </cell>
          <cell r="I499">
            <v>461618144</v>
          </cell>
          <cell r="K499">
            <v>461618144</v>
          </cell>
          <cell r="L499">
            <v>38468179</v>
          </cell>
          <cell r="M499">
            <v>153872716</v>
          </cell>
          <cell r="N499">
            <v>230809074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CHINU</v>
          </cell>
          <cell r="E500">
            <v>8000967531</v>
          </cell>
          <cell r="I500">
            <v>1247876448</v>
          </cell>
          <cell r="K500">
            <v>1247876448</v>
          </cell>
          <cell r="L500">
            <v>103989704</v>
          </cell>
          <cell r="M500">
            <v>415958816</v>
          </cell>
          <cell r="N500">
            <v>623938224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CIENAGA DE ORO</v>
          </cell>
          <cell r="E501">
            <v>8000967461</v>
          </cell>
          <cell r="I501">
            <v>1876595776</v>
          </cell>
          <cell r="K501">
            <v>1876595776</v>
          </cell>
          <cell r="L501">
            <v>156382981</v>
          </cell>
          <cell r="M501">
            <v>625531924</v>
          </cell>
          <cell r="N501">
            <v>938297886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COTORRA</v>
          </cell>
          <cell r="E502">
            <v>8120016751</v>
          </cell>
          <cell r="I502">
            <v>494262560</v>
          </cell>
          <cell r="K502">
            <v>494262560</v>
          </cell>
          <cell r="L502">
            <v>41188547</v>
          </cell>
          <cell r="M502">
            <v>164754188</v>
          </cell>
          <cell r="N502">
            <v>247131282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LA APARTADA</v>
          </cell>
          <cell r="E503">
            <v>8120016816</v>
          </cell>
          <cell r="I503">
            <v>371906224</v>
          </cell>
          <cell r="K503">
            <v>371906224</v>
          </cell>
          <cell r="L503">
            <v>30992185</v>
          </cell>
          <cell r="M503">
            <v>123968740</v>
          </cell>
          <cell r="N503">
            <v>185953110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LOS CORDOBAS</v>
          </cell>
          <cell r="E504">
            <v>8000967610</v>
          </cell>
          <cell r="I504">
            <v>741006144</v>
          </cell>
          <cell r="K504">
            <v>741006144</v>
          </cell>
          <cell r="L504">
            <v>61750512</v>
          </cell>
          <cell r="M504">
            <v>247002048</v>
          </cell>
          <cell r="N504">
            <v>370503072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MOMIL</v>
          </cell>
          <cell r="E505">
            <v>8000967628</v>
          </cell>
          <cell r="I505">
            <v>511179696</v>
          </cell>
          <cell r="K505">
            <v>511179696</v>
          </cell>
          <cell r="L505">
            <v>42598308</v>
          </cell>
          <cell r="M505">
            <v>170393232</v>
          </cell>
          <cell r="N505">
            <v>255589848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MONTELIBANO</v>
          </cell>
          <cell r="E506">
            <v>8000967635</v>
          </cell>
          <cell r="I506">
            <v>2175348800</v>
          </cell>
          <cell r="K506">
            <v>2175348800</v>
          </cell>
          <cell r="L506">
            <v>181279067</v>
          </cell>
          <cell r="M506">
            <v>725116268</v>
          </cell>
          <cell r="N506">
            <v>1087674402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MOÑITOS</v>
          </cell>
          <cell r="E507">
            <v>8000654749</v>
          </cell>
          <cell r="I507">
            <v>1092488384</v>
          </cell>
          <cell r="K507">
            <v>1092488384</v>
          </cell>
          <cell r="L507">
            <v>91040699</v>
          </cell>
          <cell r="M507">
            <v>364162796</v>
          </cell>
          <cell r="N507">
            <v>546244194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PLANETA RICA</v>
          </cell>
          <cell r="E508">
            <v>8000967651</v>
          </cell>
          <cell r="I508">
            <v>1966493248</v>
          </cell>
          <cell r="K508">
            <v>1966493248</v>
          </cell>
          <cell r="L508">
            <v>163874437</v>
          </cell>
          <cell r="M508">
            <v>655497748</v>
          </cell>
          <cell r="N508">
            <v>983246622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PUEBLO NUEVO</v>
          </cell>
          <cell r="E509">
            <v>8000967667</v>
          </cell>
          <cell r="I509">
            <v>1196390752</v>
          </cell>
          <cell r="K509">
            <v>1196390752</v>
          </cell>
          <cell r="L509">
            <v>99699229</v>
          </cell>
          <cell r="M509">
            <v>398796916</v>
          </cell>
          <cell r="N509">
            <v>598195374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PUERTO ESCONDIDO</v>
          </cell>
          <cell r="E510">
            <v>8000967707</v>
          </cell>
          <cell r="I510">
            <v>1054599424</v>
          </cell>
          <cell r="K510">
            <v>1054599424</v>
          </cell>
          <cell r="L510">
            <v>87883285</v>
          </cell>
          <cell r="M510">
            <v>351533140</v>
          </cell>
          <cell r="N510">
            <v>527299710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PUERTO LIBERTADOR</v>
          </cell>
          <cell r="E511">
            <v>8000967721</v>
          </cell>
          <cell r="H511" t="str">
            <v>No. 1091 del 24 de abril de 2017</v>
          </cell>
          <cell r="I511">
            <v>1287356096</v>
          </cell>
          <cell r="K511">
            <v>1287356096</v>
          </cell>
          <cell r="L511">
            <v>107279675</v>
          </cell>
          <cell r="M511">
            <v>429118700</v>
          </cell>
          <cell r="N511">
            <v>643678050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PURISIMA</v>
          </cell>
          <cell r="E512">
            <v>8000791627</v>
          </cell>
          <cell r="I512">
            <v>540259584</v>
          </cell>
          <cell r="K512">
            <v>540259584</v>
          </cell>
          <cell r="L512">
            <v>45021632</v>
          </cell>
          <cell r="M512">
            <v>180086528</v>
          </cell>
          <cell r="N512">
            <v>270129792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SAN ANDRES DE SOTAVENTO</v>
          </cell>
          <cell r="E513">
            <v>8000752319</v>
          </cell>
          <cell r="I513">
            <v>2002364288</v>
          </cell>
          <cell r="K513">
            <v>2002364288</v>
          </cell>
          <cell r="L513">
            <v>166863691</v>
          </cell>
          <cell r="M513">
            <v>667454764</v>
          </cell>
          <cell r="N513">
            <v>1001182146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SAN ANTERO</v>
          </cell>
          <cell r="E514">
            <v>8000967818</v>
          </cell>
          <cell r="I514">
            <v>1184455008</v>
          </cell>
          <cell r="K514">
            <v>1184455008</v>
          </cell>
          <cell r="L514">
            <v>98704584</v>
          </cell>
          <cell r="M514">
            <v>394818336</v>
          </cell>
          <cell r="N514">
            <v>592227504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SAN BERNARDO V.</v>
          </cell>
          <cell r="E515">
            <v>8000968049</v>
          </cell>
          <cell r="I515">
            <v>1214974336</v>
          </cell>
          <cell r="K515">
            <v>1214974336</v>
          </cell>
          <cell r="L515">
            <v>101247861</v>
          </cell>
          <cell r="M515">
            <v>404991444</v>
          </cell>
          <cell r="N515">
            <v>607487166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SAN CARLOS</v>
          </cell>
          <cell r="E516">
            <v>8000755377</v>
          </cell>
          <cell r="I516">
            <v>767969520</v>
          </cell>
          <cell r="K516">
            <v>767969520</v>
          </cell>
          <cell r="L516">
            <v>63997460</v>
          </cell>
          <cell r="M516">
            <v>255989840</v>
          </cell>
          <cell r="N516">
            <v>383984760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SAN JOSE DE URE</v>
          </cell>
          <cell r="E517">
            <v>9002200618</v>
          </cell>
          <cell r="I517">
            <v>539158096</v>
          </cell>
          <cell r="K517">
            <v>539158096</v>
          </cell>
          <cell r="L517">
            <v>44929841</v>
          </cell>
          <cell r="M517">
            <v>179719364</v>
          </cell>
          <cell r="N517">
            <v>269579046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SAN PELAYO</v>
          </cell>
          <cell r="E518">
            <v>8000968056</v>
          </cell>
          <cell r="I518">
            <v>1339237696</v>
          </cell>
          <cell r="K518">
            <v>1339237696</v>
          </cell>
          <cell r="L518">
            <v>111603141</v>
          </cell>
          <cell r="M518">
            <v>446412564</v>
          </cell>
          <cell r="N518">
            <v>669618846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TIERRALTA</v>
          </cell>
          <cell r="E519">
            <v>8000968070</v>
          </cell>
          <cell r="I519">
            <v>4311182976</v>
          </cell>
          <cell r="K519">
            <v>4311182976</v>
          </cell>
          <cell r="L519">
            <v>359265248</v>
          </cell>
          <cell r="M519">
            <v>1437060992</v>
          </cell>
          <cell r="N519">
            <v>2155591488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TUCHIN</v>
          </cell>
          <cell r="E520">
            <v>9002201472</v>
          </cell>
          <cell r="I520">
            <v>2170898816</v>
          </cell>
          <cell r="K520">
            <v>2170898816</v>
          </cell>
          <cell r="L520">
            <v>180908235</v>
          </cell>
          <cell r="M520">
            <v>723632940</v>
          </cell>
          <cell r="N520">
            <v>1085449410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VALENCIA</v>
          </cell>
          <cell r="E521">
            <v>8000968088</v>
          </cell>
          <cell r="I521">
            <v>1689288224</v>
          </cell>
          <cell r="K521">
            <v>1689288224</v>
          </cell>
          <cell r="L521">
            <v>140774019</v>
          </cell>
          <cell r="M521">
            <v>563096076</v>
          </cell>
          <cell r="N521">
            <v>844644114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MONTERIA</v>
          </cell>
          <cell r="E522">
            <v>8000967341</v>
          </cell>
          <cell r="F522" t="str">
            <v>CERTIFICADO</v>
          </cell>
          <cell r="I522">
            <v>8356453120</v>
          </cell>
          <cell r="K522">
            <v>8356453120</v>
          </cell>
          <cell r="L522">
            <v>696371093</v>
          </cell>
          <cell r="M522">
            <v>2089113279</v>
          </cell>
          <cell r="N522">
            <v>4178226558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LORICA</v>
          </cell>
          <cell r="E523">
            <v>8000967588</v>
          </cell>
          <cell r="F523" t="str">
            <v>CERTIFICADO</v>
          </cell>
          <cell r="I523">
            <v>3759941120</v>
          </cell>
          <cell r="K523">
            <v>3759941120</v>
          </cell>
          <cell r="L523">
            <v>313328427</v>
          </cell>
          <cell r="M523">
            <v>1253313708</v>
          </cell>
          <cell r="N523">
            <v>1879970562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SAHAGUN</v>
          </cell>
          <cell r="E524">
            <v>8000967778</v>
          </cell>
          <cell r="F524" t="str">
            <v>CERTIFICADO</v>
          </cell>
          <cell r="I524">
            <v>2878802944</v>
          </cell>
          <cell r="K524">
            <v>2878802944</v>
          </cell>
          <cell r="L524">
            <v>239900245</v>
          </cell>
          <cell r="M524">
            <v>959600980</v>
          </cell>
          <cell r="N524">
            <v>1439401470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AGUA DE DIOS</v>
          </cell>
          <cell r="E525">
            <v>8906801494</v>
          </cell>
          <cell r="I525">
            <v>155220516</v>
          </cell>
          <cell r="K525">
            <v>155220516</v>
          </cell>
          <cell r="L525">
            <v>12935043</v>
          </cell>
          <cell r="M525">
            <v>51740172</v>
          </cell>
          <cell r="N525">
            <v>77610258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ALBAN</v>
          </cell>
          <cell r="E526">
            <v>8999994500</v>
          </cell>
          <cell r="I526">
            <v>99793360</v>
          </cell>
          <cell r="K526">
            <v>99793360</v>
          </cell>
          <cell r="L526">
            <v>8316113</v>
          </cell>
          <cell r="M526">
            <v>33264452</v>
          </cell>
          <cell r="N526">
            <v>49896678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ANAPOIMA</v>
          </cell>
          <cell r="E527">
            <v>8906800971</v>
          </cell>
          <cell r="I527">
            <v>225298984</v>
          </cell>
          <cell r="K527">
            <v>225298984</v>
          </cell>
          <cell r="L527">
            <v>18774915</v>
          </cell>
          <cell r="M527">
            <v>75099660</v>
          </cell>
          <cell r="N527">
            <v>112649490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ANOLAIMA</v>
          </cell>
          <cell r="E528">
            <v>8999994263</v>
          </cell>
          <cell r="I528">
            <v>238270406</v>
          </cell>
          <cell r="K528">
            <v>238270406</v>
          </cell>
          <cell r="L528">
            <v>19855867</v>
          </cell>
          <cell r="M528">
            <v>79423468</v>
          </cell>
          <cell r="N528">
            <v>119135202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ARBELAEZ</v>
          </cell>
          <cell r="E529">
            <v>8000933868</v>
          </cell>
          <cell r="I529">
            <v>209050552</v>
          </cell>
          <cell r="K529">
            <v>209050552</v>
          </cell>
          <cell r="L529">
            <v>17420879</v>
          </cell>
          <cell r="M529">
            <v>69683516</v>
          </cell>
          <cell r="N529">
            <v>104525274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BELTRAN</v>
          </cell>
          <cell r="E530">
            <v>8000946240</v>
          </cell>
          <cell r="I530">
            <v>40837526</v>
          </cell>
          <cell r="K530">
            <v>40837526</v>
          </cell>
          <cell r="L530">
            <v>3403127</v>
          </cell>
          <cell r="M530">
            <v>13612508</v>
          </cell>
          <cell r="N530">
            <v>20418762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BITUIMA</v>
          </cell>
          <cell r="E531">
            <v>8999997085</v>
          </cell>
          <cell r="I531">
            <v>42972954</v>
          </cell>
          <cell r="K531">
            <v>42972954</v>
          </cell>
          <cell r="L531">
            <v>3581080</v>
          </cell>
          <cell r="M531">
            <v>14324320</v>
          </cell>
          <cell r="N531">
            <v>21486480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BOJACA</v>
          </cell>
          <cell r="E532">
            <v>8000946226</v>
          </cell>
          <cell r="I532">
            <v>158202316</v>
          </cell>
          <cell r="K532">
            <v>158202316</v>
          </cell>
          <cell r="L532">
            <v>13183526</v>
          </cell>
          <cell r="M532">
            <v>52734104</v>
          </cell>
          <cell r="N532">
            <v>79101156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CABRERA</v>
          </cell>
          <cell r="E533">
            <v>8906801075</v>
          </cell>
          <cell r="I533">
            <v>95445328</v>
          </cell>
          <cell r="K533">
            <v>95445328</v>
          </cell>
          <cell r="L533">
            <v>7953777</v>
          </cell>
          <cell r="M533">
            <v>31815108</v>
          </cell>
          <cell r="N533">
            <v>47722662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CACHIPAY</v>
          </cell>
          <cell r="E534">
            <v>8000810919</v>
          </cell>
          <cell r="I534">
            <v>113850802</v>
          </cell>
          <cell r="K534">
            <v>113850802</v>
          </cell>
          <cell r="L534">
            <v>9487567</v>
          </cell>
          <cell r="M534">
            <v>37950268</v>
          </cell>
          <cell r="N534">
            <v>56925402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CAJICA</v>
          </cell>
          <cell r="E535">
            <v>8999994650</v>
          </cell>
          <cell r="I535">
            <v>637617728</v>
          </cell>
          <cell r="K535">
            <v>637617728</v>
          </cell>
          <cell r="L535">
            <v>53134811</v>
          </cell>
          <cell r="M535">
            <v>212539244</v>
          </cell>
          <cell r="N535">
            <v>318808866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CAPARRAPI</v>
          </cell>
          <cell r="E536">
            <v>8999997100</v>
          </cell>
          <cell r="I536">
            <v>313028248</v>
          </cell>
          <cell r="K536">
            <v>313028248</v>
          </cell>
          <cell r="L536">
            <v>26085687</v>
          </cell>
          <cell r="M536">
            <v>104342748</v>
          </cell>
          <cell r="N536">
            <v>156514122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CAQUEZA</v>
          </cell>
          <cell r="E537">
            <v>8999994629</v>
          </cell>
          <cell r="I537">
            <v>324685592</v>
          </cell>
          <cell r="K537">
            <v>324685592</v>
          </cell>
          <cell r="L537">
            <v>27057133</v>
          </cell>
          <cell r="M537">
            <v>108228532</v>
          </cell>
          <cell r="N537">
            <v>162342798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CARMEN DE CARUPA</v>
          </cell>
          <cell r="E538">
            <v>8999993677</v>
          </cell>
          <cell r="I538">
            <v>141123956</v>
          </cell>
          <cell r="K538">
            <v>141123956</v>
          </cell>
          <cell r="L538">
            <v>11760330</v>
          </cell>
          <cell r="M538">
            <v>47041320</v>
          </cell>
          <cell r="N538">
            <v>70561980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CHAGUANI</v>
          </cell>
          <cell r="E539">
            <v>8999994002</v>
          </cell>
          <cell r="I539">
            <v>57033526</v>
          </cell>
          <cell r="K539">
            <v>57033526</v>
          </cell>
          <cell r="L539">
            <v>4752794</v>
          </cell>
          <cell r="M539">
            <v>19011176</v>
          </cell>
          <cell r="N539">
            <v>28516764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CHIPAQUE</v>
          </cell>
          <cell r="E540">
            <v>8999994675</v>
          </cell>
          <cell r="I540">
            <v>171361920</v>
          </cell>
          <cell r="K540">
            <v>171361920</v>
          </cell>
          <cell r="L540">
            <v>14280160</v>
          </cell>
          <cell r="M540">
            <v>57120640</v>
          </cell>
          <cell r="N540">
            <v>85680960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CHOACHI</v>
          </cell>
          <cell r="E541">
            <v>8999994145</v>
          </cell>
          <cell r="I541">
            <v>205188388</v>
          </cell>
          <cell r="K541">
            <v>205188388</v>
          </cell>
          <cell r="L541">
            <v>17099032</v>
          </cell>
          <cell r="M541">
            <v>68396128</v>
          </cell>
          <cell r="N541">
            <v>102594192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CHOCONTA</v>
          </cell>
          <cell r="E542">
            <v>8999993573</v>
          </cell>
          <cell r="I542">
            <v>434193080</v>
          </cell>
          <cell r="K542">
            <v>434193080</v>
          </cell>
          <cell r="L542">
            <v>36182757</v>
          </cell>
          <cell r="M542">
            <v>144731028</v>
          </cell>
          <cell r="N542">
            <v>217096542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COGUA</v>
          </cell>
          <cell r="E543">
            <v>8999994668</v>
          </cell>
          <cell r="I543">
            <v>228116581</v>
          </cell>
          <cell r="K543">
            <v>228116581</v>
          </cell>
          <cell r="L543">
            <v>19009715</v>
          </cell>
          <cell r="M543">
            <v>76038860</v>
          </cell>
          <cell r="N543">
            <v>114058290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COTA</v>
          </cell>
          <cell r="E544">
            <v>8999997053</v>
          </cell>
          <cell r="I544">
            <v>218022716</v>
          </cell>
          <cell r="K544">
            <v>218022716</v>
          </cell>
          <cell r="L544">
            <v>18168560</v>
          </cell>
          <cell r="M544">
            <v>72674240</v>
          </cell>
          <cell r="N544">
            <v>109011360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CUCUNUBA</v>
          </cell>
          <cell r="E545">
            <v>8999994066</v>
          </cell>
          <cell r="I545">
            <v>185611760</v>
          </cell>
          <cell r="K545">
            <v>185611760</v>
          </cell>
          <cell r="L545">
            <v>15467647</v>
          </cell>
          <cell r="M545">
            <v>61870588</v>
          </cell>
          <cell r="N545">
            <v>92805882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EL COLEGIO</v>
          </cell>
          <cell r="E546">
            <v>8906801620</v>
          </cell>
          <cell r="I546">
            <v>366450864</v>
          </cell>
          <cell r="K546">
            <v>366450864</v>
          </cell>
          <cell r="L546">
            <v>30537572</v>
          </cell>
          <cell r="M546">
            <v>122150288</v>
          </cell>
          <cell r="N546">
            <v>183225432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EL PEÑON</v>
          </cell>
          <cell r="E547">
            <v>8999994604</v>
          </cell>
          <cell r="I547">
            <v>91137988</v>
          </cell>
          <cell r="K547">
            <v>91137988</v>
          </cell>
          <cell r="L547">
            <v>7594832</v>
          </cell>
          <cell r="M547">
            <v>30379328</v>
          </cell>
          <cell r="N547">
            <v>45568992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EL ROSAL</v>
          </cell>
          <cell r="E548">
            <v>8320023184</v>
          </cell>
          <cell r="I548">
            <v>240375552</v>
          </cell>
          <cell r="K548">
            <v>240375552</v>
          </cell>
          <cell r="L548">
            <v>20031296</v>
          </cell>
          <cell r="M548">
            <v>80125184</v>
          </cell>
          <cell r="N548">
            <v>120187776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FOMEQUE</v>
          </cell>
          <cell r="E549">
            <v>8999993645</v>
          </cell>
          <cell r="I549">
            <v>197893908</v>
          </cell>
          <cell r="K549">
            <v>197893908</v>
          </cell>
          <cell r="L549">
            <v>16491159</v>
          </cell>
          <cell r="M549">
            <v>65964636</v>
          </cell>
          <cell r="N549">
            <v>98946954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FOSCA</v>
          </cell>
          <cell r="E550">
            <v>8999994201</v>
          </cell>
          <cell r="I550">
            <v>144229168</v>
          </cell>
          <cell r="K550">
            <v>144229168</v>
          </cell>
          <cell r="L550">
            <v>12019097</v>
          </cell>
          <cell r="M550">
            <v>48076388</v>
          </cell>
          <cell r="N550">
            <v>72114582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FUNZA</v>
          </cell>
          <cell r="E551">
            <v>8999994335</v>
          </cell>
          <cell r="I551">
            <v>710251200</v>
          </cell>
          <cell r="K551">
            <v>710251200</v>
          </cell>
          <cell r="L551">
            <v>59187600</v>
          </cell>
          <cell r="M551">
            <v>236750400</v>
          </cell>
          <cell r="N551">
            <v>355125600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FUQUENE</v>
          </cell>
          <cell r="E552">
            <v>8999993233</v>
          </cell>
          <cell r="I552">
            <v>143449296</v>
          </cell>
          <cell r="K552">
            <v>143449296</v>
          </cell>
          <cell r="L552">
            <v>11954108</v>
          </cell>
          <cell r="M552">
            <v>47816432</v>
          </cell>
          <cell r="N552">
            <v>71724648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GACHALA</v>
          </cell>
          <cell r="E553">
            <v>8000946717</v>
          </cell>
          <cell r="I553">
            <v>95401145</v>
          </cell>
          <cell r="K553">
            <v>95401145</v>
          </cell>
          <cell r="L553">
            <v>7950095</v>
          </cell>
          <cell r="M553">
            <v>31800380</v>
          </cell>
          <cell r="N553">
            <v>47700570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GACHANCIPA</v>
          </cell>
          <cell r="E554">
            <v>8999994191</v>
          </cell>
          <cell r="I554">
            <v>180647932</v>
          </cell>
          <cell r="K554">
            <v>180647932</v>
          </cell>
          <cell r="L554">
            <v>15053994</v>
          </cell>
          <cell r="M554">
            <v>60215976</v>
          </cell>
          <cell r="N554">
            <v>90323964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GACHETA</v>
          </cell>
          <cell r="E555">
            <v>8999993312</v>
          </cell>
          <cell r="I555">
            <v>181220284</v>
          </cell>
          <cell r="K555">
            <v>181220284</v>
          </cell>
          <cell r="L555">
            <v>15101690</v>
          </cell>
          <cell r="M555">
            <v>60406760</v>
          </cell>
          <cell r="N555">
            <v>90610140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GAMA</v>
          </cell>
          <cell r="E556">
            <v>8000946842</v>
          </cell>
          <cell r="I556">
            <v>50577136</v>
          </cell>
          <cell r="K556">
            <v>50577136</v>
          </cell>
          <cell r="L556">
            <v>4214761</v>
          </cell>
          <cell r="M556">
            <v>16859044</v>
          </cell>
          <cell r="N556">
            <v>25288566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GRANADA</v>
          </cell>
          <cell r="E557">
            <v>8320009921</v>
          </cell>
          <cell r="I557">
            <v>114958438</v>
          </cell>
          <cell r="K557">
            <v>114958438</v>
          </cell>
          <cell r="L557">
            <v>9579870</v>
          </cell>
          <cell r="M557">
            <v>38319480</v>
          </cell>
          <cell r="N557">
            <v>57479220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GUACHETA</v>
          </cell>
          <cell r="E558">
            <v>8999993620</v>
          </cell>
          <cell r="I558">
            <v>292001488</v>
          </cell>
          <cell r="K558">
            <v>292001488</v>
          </cell>
          <cell r="L558">
            <v>24333457</v>
          </cell>
          <cell r="M558">
            <v>97333828</v>
          </cell>
          <cell r="N558">
            <v>146000742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GUADUAS</v>
          </cell>
          <cell r="E559">
            <v>8999997014</v>
          </cell>
          <cell r="I559">
            <v>363514978</v>
          </cell>
          <cell r="K559">
            <v>363514978</v>
          </cell>
          <cell r="L559">
            <v>30292915</v>
          </cell>
          <cell r="M559">
            <v>121171660</v>
          </cell>
          <cell r="N559">
            <v>181757490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GUASCA</v>
          </cell>
          <cell r="E560">
            <v>8999994421</v>
          </cell>
          <cell r="I560">
            <v>245491968</v>
          </cell>
          <cell r="K560">
            <v>245491968</v>
          </cell>
          <cell r="L560">
            <v>20457664</v>
          </cell>
          <cell r="M560">
            <v>81830656</v>
          </cell>
          <cell r="N560">
            <v>122745984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GUATAQUI</v>
          </cell>
          <cell r="E561">
            <v>8000112719</v>
          </cell>
          <cell r="I561">
            <v>53699905</v>
          </cell>
          <cell r="K561">
            <v>53699905</v>
          </cell>
          <cell r="L561">
            <v>4474992</v>
          </cell>
          <cell r="M561">
            <v>17899968</v>
          </cell>
          <cell r="N561">
            <v>26849952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GUATAVITA</v>
          </cell>
          <cell r="E562">
            <v>8999993953</v>
          </cell>
          <cell r="I562">
            <v>98616246</v>
          </cell>
          <cell r="K562">
            <v>98616246</v>
          </cell>
          <cell r="L562">
            <v>8218021</v>
          </cell>
          <cell r="M562">
            <v>32872084</v>
          </cell>
          <cell r="N562">
            <v>49308126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GUAYABAL DE SIQUIMA</v>
          </cell>
          <cell r="E563">
            <v>8000946851</v>
          </cell>
          <cell r="I563">
            <v>71142944</v>
          </cell>
          <cell r="K563">
            <v>71142944</v>
          </cell>
          <cell r="L563">
            <v>5928579</v>
          </cell>
          <cell r="M563">
            <v>23714316</v>
          </cell>
          <cell r="N563">
            <v>35571474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GUAYABETAL</v>
          </cell>
          <cell r="E564">
            <v>8000947011</v>
          </cell>
          <cell r="I564">
            <v>107828452</v>
          </cell>
          <cell r="K564">
            <v>107828452</v>
          </cell>
          <cell r="L564">
            <v>8985704</v>
          </cell>
          <cell r="M564">
            <v>35942816</v>
          </cell>
          <cell r="N564">
            <v>53914224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GUTIERREZ</v>
          </cell>
          <cell r="E565">
            <v>8000947041</v>
          </cell>
          <cell r="I565">
            <v>74667936</v>
          </cell>
          <cell r="K565">
            <v>74667936</v>
          </cell>
          <cell r="L565">
            <v>6222328</v>
          </cell>
          <cell r="M565">
            <v>24889312</v>
          </cell>
          <cell r="N565">
            <v>37333968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JERUSALEN</v>
          </cell>
          <cell r="E566">
            <v>8000040182</v>
          </cell>
          <cell r="I566">
            <v>59666560</v>
          </cell>
          <cell r="K566">
            <v>59666560</v>
          </cell>
          <cell r="L566">
            <v>4972213</v>
          </cell>
          <cell r="M566">
            <v>19888852</v>
          </cell>
          <cell r="N566">
            <v>29833278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JUNIN</v>
          </cell>
          <cell r="E567">
            <v>8000947059</v>
          </cell>
          <cell r="I567">
            <v>125965001</v>
          </cell>
          <cell r="K567">
            <v>125965001</v>
          </cell>
          <cell r="L567">
            <v>10497083</v>
          </cell>
          <cell r="M567">
            <v>41988332</v>
          </cell>
          <cell r="N567">
            <v>62982498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LA CALERA</v>
          </cell>
          <cell r="E568">
            <v>8999997125</v>
          </cell>
          <cell r="I568">
            <v>274457628</v>
          </cell>
          <cell r="K568">
            <v>274457628</v>
          </cell>
          <cell r="L568">
            <v>22871469</v>
          </cell>
          <cell r="M568">
            <v>91485876</v>
          </cell>
          <cell r="N568">
            <v>137228814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LA MESA</v>
          </cell>
          <cell r="E569">
            <v>8906800267</v>
          </cell>
          <cell r="I569">
            <v>388671992</v>
          </cell>
          <cell r="K569">
            <v>388671992</v>
          </cell>
          <cell r="L569">
            <v>32389333</v>
          </cell>
          <cell r="M569">
            <v>129557332</v>
          </cell>
          <cell r="N569">
            <v>194335998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LA PALMA</v>
          </cell>
          <cell r="E570">
            <v>8999993691</v>
          </cell>
          <cell r="I570">
            <v>209897400</v>
          </cell>
          <cell r="K570">
            <v>209897400</v>
          </cell>
          <cell r="L570">
            <v>17491450</v>
          </cell>
          <cell r="M570">
            <v>69965800</v>
          </cell>
          <cell r="N570">
            <v>104948700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LA PEÑA</v>
          </cell>
          <cell r="E571">
            <v>8999997211</v>
          </cell>
          <cell r="I571">
            <v>133850028</v>
          </cell>
          <cell r="K571">
            <v>133850028</v>
          </cell>
          <cell r="L571">
            <v>11154169</v>
          </cell>
          <cell r="M571">
            <v>44616676</v>
          </cell>
          <cell r="N571">
            <v>66925014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LA VEGA</v>
          </cell>
          <cell r="E572">
            <v>8000734751</v>
          </cell>
          <cell r="I572">
            <v>285841336</v>
          </cell>
          <cell r="K572">
            <v>285841336</v>
          </cell>
          <cell r="L572">
            <v>23820111</v>
          </cell>
          <cell r="M572">
            <v>95280444</v>
          </cell>
          <cell r="N572">
            <v>142920666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LENGUAZAQUE</v>
          </cell>
          <cell r="E573">
            <v>8999993305</v>
          </cell>
          <cell r="I573">
            <v>199272248</v>
          </cell>
          <cell r="K573">
            <v>199272248</v>
          </cell>
          <cell r="L573">
            <v>16606021</v>
          </cell>
          <cell r="M573">
            <v>66424084</v>
          </cell>
          <cell r="N573">
            <v>99636126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MACHETA</v>
          </cell>
          <cell r="E574">
            <v>8999994011</v>
          </cell>
          <cell r="I574">
            <v>144718980</v>
          </cell>
          <cell r="K574">
            <v>144718980</v>
          </cell>
          <cell r="L574">
            <v>12059915</v>
          </cell>
          <cell r="M574">
            <v>48239660</v>
          </cell>
          <cell r="N574">
            <v>72359490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MADRID</v>
          </cell>
          <cell r="E575">
            <v>8999993258</v>
          </cell>
          <cell r="I575">
            <v>676344852</v>
          </cell>
          <cell r="K575">
            <v>676344852</v>
          </cell>
          <cell r="L575">
            <v>56362071</v>
          </cell>
          <cell r="M575">
            <v>225448284</v>
          </cell>
          <cell r="N575">
            <v>338172426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MANTA</v>
          </cell>
          <cell r="E576">
            <v>8000947113</v>
          </cell>
          <cell r="I576">
            <v>61523028</v>
          </cell>
          <cell r="K576">
            <v>61523028</v>
          </cell>
          <cell r="L576">
            <v>5126919</v>
          </cell>
          <cell r="M576">
            <v>20507676</v>
          </cell>
          <cell r="N576">
            <v>30761514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MEDINA</v>
          </cell>
          <cell r="E577">
            <v>8999994708</v>
          </cell>
          <cell r="I577">
            <v>209557560</v>
          </cell>
          <cell r="K577">
            <v>209557560</v>
          </cell>
          <cell r="L577">
            <v>17463130</v>
          </cell>
          <cell r="M577">
            <v>69852520</v>
          </cell>
          <cell r="N577">
            <v>104778780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NARIÑO</v>
          </cell>
          <cell r="E578">
            <v>8906803903</v>
          </cell>
          <cell r="I578">
            <v>42344455</v>
          </cell>
          <cell r="K578">
            <v>42344455</v>
          </cell>
          <cell r="L578">
            <v>3528705</v>
          </cell>
          <cell r="M578">
            <v>14114820</v>
          </cell>
          <cell r="N578">
            <v>21172230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NEMOCON</v>
          </cell>
          <cell r="E579">
            <v>8999993661</v>
          </cell>
          <cell r="G579" t="str">
            <v>No. 4091 del 16-noviembre-2016</v>
          </cell>
          <cell r="H579" t="str">
            <v>Medida cautelar de suspension de giros </v>
          </cell>
          <cell r="I579">
            <v>201015028</v>
          </cell>
          <cell r="K579">
            <v>201015028</v>
          </cell>
          <cell r="L579">
            <v>16751252</v>
          </cell>
          <cell r="M579">
            <v>0</v>
          </cell>
          <cell r="N579">
            <v>100507512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NILO</v>
          </cell>
          <cell r="E580">
            <v>8999997078</v>
          </cell>
          <cell r="I580">
            <v>129406024</v>
          </cell>
          <cell r="K580">
            <v>129406024</v>
          </cell>
          <cell r="L580">
            <v>10783835</v>
          </cell>
          <cell r="M580">
            <v>43135340</v>
          </cell>
          <cell r="N580">
            <v>64703010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NIMAIMA</v>
          </cell>
          <cell r="E581">
            <v>8000947138</v>
          </cell>
          <cell r="I581">
            <v>58570021</v>
          </cell>
          <cell r="K581">
            <v>58570021</v>
          </cell>
          <cell r="L581">
            <v>4880835</v>
          </cell>
          <cell r="M581">
            <v>19523340</v>
          </cell>
          <cell r="N581">
            <v>29285010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NOCAIMA</v>
          </cell>
          <cell r="E582">
            <v>8999997189</v>
          </cell>
          <cell r="I582">
            <v>115278252</v>
          </cell>
          <cell r="K582">
            <v>115278252</v>
          </cell>
          <cell r="L582">
            <v>9606521</v>
          </cell>
          <cell r="M582">
            <v>38426084</v>
          </cell>
          <cell r="N582">
            <v>57639126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OSPINA PEREZ - VENECIA</v>
          </cell>
          <cell r="E583">
            <v>8906800883</v>
          </cell>
          <cell r="I583">
            <v>84433182</v>
          </cell>
          <cell r="K583">
            <v>84433182</v>
          </cell>
          <cell r="L583">
            <v>7036099</v>
          </cell>
          <cell r="M583">
            <v>28144396</v>
          </cell>
          <cell r="N583">
            <v>42216594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PACHO</v>
          </cell>
          <cell r="E584">
            <v>8999994754</v>
          </cell>
          <cell r="I584">
            <v>479001544</v>
          </cell>
          <cell r="K584">
            <v>479001544</v>
          </cell>
          <cell r="L584">
            <v>39916795</v>
          </cell>
          <cell r="M584">
            <v>159667180</v>
          </cell>
          <cell r="N584">
            <v>239500770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PAIME</v>
          </cell>
          <cell r="E585">
            <v>8999997046</v>
          </cell>
          <cell r="I585">
            <v>104295622</v>
          </cell>
          <cell r="K585">
            <v>104295622</v>
          </cell>
          <cell r="L585">
            <v>8691302</v>
          </cell>
          <cell r="M585">
            <v>34765208</v>
          </cell>
          <cell r="N585">
            <v>52147812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PANDI</v>
          </cell>
          <cell r="E586">
            <v>8906801731</v>
          </cell>
          <cell r="I586">
            <v>86652874</v>
          </cell>
          <cell r="K586">
            <v>86652874</v>
          </cell>
          <cell r="L586">
            <v>7221073</v>
          </cell>
          <cell r="M586">
            <v>28884292</v>
          </cell>
          <cell r="N586">
            <v>43326438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PARATEBUENO</v>
          </cell>
          <cell r="E587">
            <v>8000741205</v>
          </cell>
          <cell r="I587">
            <v>198034772</v>
          </cell>
          <cell r="K587">
            <v>198034772</v>
          </cell>
          <cell r="L587">
            <v>16502898</v>
          </cell>
          <cell r="M587">
            <v>66011592</v>
          </cell>
          <cell r="N587">
            <v>99017388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PASCA</v>
          </cell>
          <cell r="E588">
            <v>8906801541</v>
          </cell>
          <cell r="I588">
            <v>253956940</v>
          </cell>
          <cell r="K588">
            <v>253956940</v>
          </cell>
          <cell r="L588">
            <v>21163078</v>
          </cell>
          <cell r="M588">
            <v>84652312</v>
          </cell>
          <cell r="N588">
            <v>126978468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PUERTO SALGAR</v>
          </cell>
          <cell r="E589">
            <v>8999994138</v>
          </cell>
          <cell r="I589">
            <v>239607530</v>
          </cell>
          <cell r="K589">
            <v>239607530</v>
          </cell>
          <cell r="L589">
            <v>19967294</v>
          </cell>
          <cell r="M589">
            <v>79869176</v>
          </cell>
          <cell r="N589">
            <v>119803764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PULI</v>
          </cell>
          <cell r="E590">
            <v>8000856124</v>
          </cell>
          <cell r="I590">
            <v>58105444</v>
          </cell>
          <cell r="K590">
            <v>58105444</v>
          </cell>
          <cell r="L590">
            <v>4842120</v>
          </cell>
          <cell r="M590">
            <v>19368480</v>
          </cell>
          <cell r="N590">
            <v>29052720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QUEBRADANEGRA</v>
          </cell>
          <cell r="E591">
            <v>8999994328</v>
          </cell>
          <cell r="I591">
            <v>82693330</v>
          </cell>
          <cell r="K591">
            <v>82693330</v>
          </cell>
          <cell r="L591">
            <v>6891111</v>
          </cell>
          <cell r="M591">
            <v>27564444</v>
          </cell>
          <cell r="N591">
            <v>41346666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QUETAME</v>
          </cell>
          <cell r="E592">
            <v>8000947161</v>
          </cell>
          <cell r="I592">
            <v>155758460</v>
          </cell>
          <cell r="K592">
            <v>155758460</v>
          </cell>
          <cell r="L592">
            <v>12979872</v>
          </cell>
          <cell r="M592">
            <v>51919488</v>
          </cell>
          <cell r="N592">
            <v>77879232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QUIPILE</v>
          </cell>
          <cell r="E593">
            <v>8999994310</v>
          </cell>
          <cell r="I593">
            <v>156885568</v>
          </cell>
          <cell r="K593">
            <v>156885568</v>
          </cell>
          <cell r="L593">
            <v>13073797</v>
          </cell>
          <cell r="M593">
            <v>52295188</v>
          </cell>
          <cell r="N593">
            <v>78442782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APULO</v>
          </cell>
          <cell r="E594">
            <v>8906802367</v>
          </cell>
          <cell r="I594">
            <v>128349552</v>
          </cell>
          <cell r="K594">
            <v>128349552</v>
          </cell>
          <cell r="L594">
            <v>10695796</v>
          </cell>
          <cell r="M594">
            <v>42783184</v>
          </cell>
          <cell r="N594">
            <v>64174776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RICAURTE</v>
          </cell>
          <cell r="E595">
            <v>8906800591</v>
          </cell>
          <cell r="I595">
            <v>146740756</v>
          </cell>
          <cell r="K595">
            <v>146740756</v>
          </cell>
          <cell r="L595">
            <v>12228396</v>
          </cell>
          <cell r="M595">
            <v>48913584</v>
          </cell>
          <cell r="N595">
            <v>73370376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SAN ANTONIO D TEQUEN</v>
          </cell>
          <cell r="E596">
            <v>8605270461</v>
          </cell>
          <cell r="I596">
            <v>176827497</v>
          </cell>
          <cell r="K596">
            <v>176827497</v>
          </cell>
          <cell r="L596">
            <v>14735625</v>
          </cell>
          <cell r="M596">
            <v>58942500</v>
          </cell>
          <cell r="N596">
            <v>88413750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SAN BERNARDO</v>
          </cell>
          <cell r="E597">
            <v>8000934375</v>
          </cell>
          <cell r="I597">
            <v>169166822</v>
          </cell>
          <cell r="K597">
            <v>169166822</v>
          </cell>
          <cell r="L597">
            <v>14097235</v>
          </cell>
          <cell r="M597">
            <v>56388940</v>
          </cell>
          <cell r="N597">
            <v>84583410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SAN CAYETANO</v>
          </cell>
          <cell r="E598">
            <v>8000947518</v>
          </cell>
          <cell r="I598">
            <v>96564468</v>
          </cell>
          <cell r="K598">
            <v>96564468</v>
          </cell>
          <cell r="L598">
            <v>8047039</v>
          </cell>
          <cell r="M598">
            <v>32188156</v>
          </cell>
          <cell r="N598">
            <v>48282234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SAN FRANCISCO</v>
          </cell>
          <cell r="E599">
            <v>8999991735</v>
          </cell>
          <cell r="I599">
            <v>146580344</v>
          </cell>
          <cell r="K599">
            <v>146580344</v>
          </cell>
          <cell r="L599">
            <v>12215029</v>
          </cell>
          <cell r="M599">
            <v>48860116</v>
          </cell>
          <cell r="N599">
            <v>73290174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SAN JUAN DE RIOSECO</v>
          </cell>
          <cell r="E600">
            <v>8999994224</v>
          </cell>
          <cell r="I600">
            <v>187085488</v>
          </cell>
          <cell r="K600">
            <v>187085488</v>
          </cell>
          <cell r="L600">
            <v>15590457</v>
          </cell>
          <cell r="M600">
            <v>62361828</v>
          </cell>
          <cell r="N600">
            <v>93542742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SASAIMA</v>
          </cell>
          <cell r="E601">
            <v>8000947525</v>
          </cell>
          <cell r="I601">
            <v>197890072</v>
          </cell>
          <cell r="K601">
            <v>197890072</v>
          </cell>
          <cell r="L601">
            <v>16490839</v>
          </cell>
          <cell r="M601">
            <v>65963356</v>
          </cell>
          <cell r="N601">
            <v>98945034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SESQUILE</v>
          </cell>
          <cell r="E602">
            <v>8999994152</v>
          </cell>
          <cell r="I602">
            <v>156891636</v>
          </cell>
          <cell r="K602">
            <v>156891636</v>
          </cell>
          <cell r="L602">
            <v>13074303</v>
          </cell>
          <cell r="M602">
            <v>52297212</v>
          </cell>
          <cell r="N602">
            <v>78445818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SIBATE</v>
          </cell>
          <cell r="E603">
            <v>8999993724</v>
          </cell>
          <cell r="I603">
            <v>384061711</v>
          </cell>
          <cell r="K603">
            <v>384061711</v>
          </cell>
          <cell r="L603">
            <v>32005143</v>
          </cell>
          <cell r="M603">
            <v>128020572</v>
          </cell>
          <cell r="N603">
            <v>192030858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SILVANIA</v>
          </cell>
          <cell r="E604">
            <v>8906804370</v>
          </cell>
          <cell r="I604">
            <v>357200280</v>
          </cell>
          <cell r="K604">
            <v>357200280</v>
          </cell>
          <cell r="L604">
            <v>29766690</v>
          </cell>
          <cell r="M604">
            <v>119066760</v>
          </cell>
          <cell r="N604">
            <v>178600140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SIMIJACA</v>
          </cell>
          <cell r="E605">
            <v>8999993842</v>
          </cell>
          <cell r="I605">
            <v>216470784</v>
          </cell>
          <cell r="K605">
            <v>216470784</v>
          </cell>
          <cell r="L605">
            <v>18039232</v>
          </cell>
          <cell r="M605">
            <v>72156928</v>
          </cell>
          <cell r="N605">
            <v>108235392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SOPO</v>
          </cell>
          <cell r="E606">
            <v>8999994682</v>
          </cell>
          <cell r="I606">
            <v>263157590</v>
          </cell>
          <cell r="K606">
            <v>263157590</v>
          </cell>
          <cell r="L606">
            <v>21929799</v>
          </cell>
          <cell r="M606">
            <v>87719196</v>
          </cell>
          <cell r="N606">
            <v>131578794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SUBACHOQUE</v>
          </cell>
          <cell r="E607">
            <v>8999993147</v>
          </cell>
          <cell r="I607">
            <v>178900445</v>
          </cell>
          <cell r="K607">
            <v>178900445</v>
          </cell>
          <cell r="L607">
            <v>14908370</v>
          </cell>
          <cell r="M607">
            <v>59633480</v>
          </cell>
          <cell r="N607">
            <v>89450220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SUESCA</v>
          </cell>
          <cell r="E608">
            <v>8999994303</v>
          </cell>
          <cell r="I608">
            <v>255401888</v>
          </cell>
          <cell r="K608">
            <v>255401888</v>
          </cell>
          <cell r="L608">
            <v>21283491</v>
          </cell>
          <cell r="M608">
            <v>85133964</v>
          </cell>
          <cell r="N608">
            <v>127700946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SUPATA</v>
          </cell>
          <cell r="E609">
            <v>8999993985</v>
          </cell>
          <cell r="I609">
            <v>113936526</v>
          </cell>
          <cell r="K609">
            <v>113936526</v>
          </cell>
          <cell r="L609">
            <v>9494711</v>
          </cell>
          <cell r="M609">
            <v>37978844</v>
          </cell>
          <cell r="N609">
            <v>56968266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SUSA</v>
          </cell>
          <cell r="E610">
            <v>8999997007</v>
          </cell>
          <cell r="I610">
            <v>105649454</v>
          </cell>
          <cell r="K610">
            <v>105649454</v>
          </cell>
          <cell r="L610">
            <v>8804121</v>
          </cell>
          <cell r="M610">
            <v>35216484</v>
          </cell>
          <cell r="N610">
            <v>52824726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SUTATAUSA</v>
          </cell>
          <cell r="E611">
            <v>8999994761</v>
          </cell>
          <cell r="I611">
            <v>82573022</v>
          </cell>
          <cell r="K611">
            <v>82573022</v>
          </cell>
          <cell r="L611">
            <v>6881085</v>
          </cell>
          <cell r="M611">
            <v>27524340</v>
          </cell>
          <cell r="N611">
            <v>41286510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TABIO</v>
          </cell>
          <cell r="E612">
            <v>8999994439</v>
          </cell>
          <cell r="I612">
            <v>223728048</v>
          </cell>
          <cell r="K612">
            <v>223728048</v>
          </cell>
          <cell r="L612">
            <v>18644004</v>
          </cell>
          <cell r="M612">
            <v>74576016</v>
          </cell>
          <cell r="N612">
            <v>111864024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TAUSA</v>
          </cell>
          <cell r="E613">
            <v>8999994819</v>
          </cell>
          <cell r="I613">
            <v>176047748</v>
          </cell>
          <cell r="K613">
            <v>176047748</v>
          </cell>
          <cell r="L613">
            <v>14670646</v>
          </cell>
          <cell r="M613">
            <v>58682584</v>
          </cell>
          <cell r="N613">
            <v>88023876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TENA</v>
          </cell>
          <cell r="E614">
            <v>8000045746</v>
          </cell>
          <cell r="I614">
            <v>147945040</v>
          </cell>
          <cell r="K614">
            <v>147945040</v>
          </cell>
          <cell r="L614">
            <v>12328753</v>
          </cell>
          <cell r="M614">
            <v>49315012</v>
          </cell>
          <cell r="N614">
            <v>73972518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TENJO</v>
          </cell>
          <cell r="E615">
            <v>8000951742</v>
          </cell>
          <cell r="I615">
            <v>225617020</v>
          </cell>
          <cell r="K615">
            <v>225617020</v>
          </cell>
          <cell r="L615">
            <v>18801418</v>
          </cell>
          <cell r="M615">
            <v>75205672</v>
          </cell>
          <cell r="N615">
            <v>112808508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TIBACUY</v>
          </cell>
          <cell r="E616">
            <v>8000186895</v>
          </cell>
          <cell r="I616">
            <v>75697338</v>
          </cell>
          <cell r="K616">
            <v>75697338</v>
          </cell>
          <cell r="L616">
            <v>6308112</v>
          </cell>
          <cell r="M616">
            <v>25232448</v>
          </cell>
          <cell r="N616">
            <v>37848672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TIBIRITA</v>
          </cell>
          <cell r="E617">
            <v>8000947826</v>
          </cell>
          <cell r="I617">
            <v>46356016</v>
          </cell>
          <cell r="K617">
            <v>46356016</v>
          </cell>
          <cell r="L617">
            <v>3863001</v>
          </cell>
          <cell r="M617">
            <v>15452004</v>
          </cell>
          <cell r="N617">
            <v>23178006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TOCAIMA</v>
          </cell>
          <cell r="E618">
            <v>8000934391</v>
          </cell>
          <cell r="I618">
            <v>226720332</v>
          </cell>
          <cell r="K618">
            <v>226720332</v>
          </cell>
          <cell r="L618">
            <v>18893361</v>
          </cell>
          <cell r="M618">
            <v>75573444</v>
          </cell>
          <cell r="N618">
            <v>113360166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TOCANCIPA</v>
          </cell>
          <cell r="E619">
            <v>8999994288</v>
          </cell>
          <cell r="I619">
            <v>649200784</v>
          </cell>
          <cell r="K619">
            <v>649200784</v>
          </cell>
          <cell r="L619">
            <v>54100065</v>
          </cell>
          <cell r="M619">
            <v>216400260</v>
          </cell>
          <cell r="N619">
            <v>324600390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TOPAIPI</v>
          </cell>
          <cell r="E620">
            <v>8000727158</v>
          </cell>
          <cell r="G620" t="str">
            <v>No. 4091 del 16-noviembre-2016</v>
          </cell>
          <cell r="H620" t="str">
            <v>Medida cautelar de suspension de giros </v>
          </cell>
          <cell r="I620">
            <v>105691568</v>
          </cell>
          <cell r="K620">
            <v>105691568</v>
          </cell>
          <cell r="L620">
            <v>8807631</v>
          </cell>
          <cell r="M620">
            <v>0</v>
          </cell>
          <cell r="N620">
            <v>52845786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UBALA</v>
          </cell>
          <cell r="E621">
            <v>8999993851</v>
          </cell>
          <cell r="I621">
            <v>222259168</v>
          </cell>
          <cell r="K621">
            <v>222259168</v>
          </cell>
          <cell r="L621">
            <v>18521597</v>
          </cell>
          <cell r="M621">
            <v>74086388</v>
          </cell>
          <cell r="N621">
            <v>111129582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UBAQUE</v>
          </cell>
          <cell r="E622">
            <v>8000955680</v>
          </cell>
          <cell r="I622">
            <v>130343648</v>
          </cell>
          <cell r="K622">
            <v>130343648</v>
          </cell>
          <cell r="L622">
            <v>10861971</v>
          </cell>
          <cell r="M622">
            <v>43447884</v>
          </cell>
          <cell r="N622">
            <v>65171826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UBATE</v>
          </cell>
          <cell r="E623">
            <v>8999992812</v>
          </cell>
          <cell r="I623">
            <v>653814416</v>
          </cell>
          <cell r="K623">
            <v>653814416</v>
          </cell>
          <cell r="L623">
            <v>54484535</v>
          </cell>
          <cell r="M623">
            <v>217938140</v>
          </cell>
          <cell r="N623">
            <v>326907210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UNE</v>
          </cell>
          <cell r="E624">
            <v>8999993881</v>
          </cell>
          <cell r="I624">
            <v>136154548</v>
          </cell>
          <cell r="K624">
            <v>136154548</v>
          </cell>
          <cell r="L624">
            <v>11346212</v>
          </cell>
          <cell r="M624">
            <v>45384848</v>
          </cell>
          <cell r="N624">
            <v>68077272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UTICA</v>
          </cell>
          <cell r="E625">
            <v>8999994073</v>
          </cell>
          <cell r="I625">
            <v>76834096</v>
          </cell>
          <cell r="K625">
            <v>76834096</v>
          </cell>
          <cell r="L625">
            <v>6402841</v>
          </cell>
          <cell r="M625">
            <v>25611364</v>
          </cell>
          <cell r="N625">
            <v>38417046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VERGARA</v>
          </cell>
          <cell r="E626">
            <v>8999994485</v>
          </cell>
          <cell r="I626">
            <v>133383260</v>
          </cell>
          <cell r="K626">
            <v>133383260</v>
          </cell>
          <cell r="L626">
            <v>11115272</v>
          </cell>
          <cell r="M626">
            <v>44461088</v>
          </cell>
          <cell r="N626">
            <v>66691632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VIANI</v>
          </cell>
          <cell r="E627">
            <v>8999997092</v>
          </cell>
          <cell r="I627">
            <v>72329238</v>
          </cell>
          <cell r="K627">
            <v>72329238</v>
          </cell>
          <cell r="L627">
            <v>6027437</v>
          </cell>
          <cell r="M627">
            <v>24109748</v>
          </cell>
          <cell r="N627">
            <v>36164622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VILLAGOMEZ</v>
          </cell>
          <cell r="E628">
            <v>8999994478</v>
          </cell>
          <cell r="I628">
            <v>46844591</v>
          </cell>
          <cell r="K628">
            <v>46844591</v>
          </cell>
          <cell r="L628">
            <v>3903716</v>
          </cell>
          <cell r="M628">
            <v>15614864</v>
          </cell>
          <cell r="N628">
            <v>23422296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VILLAPINZON</v>
          </cell>
          <cell r="E629" t="str">
            <v>8999994453</v>
          </cell>
          <cell r="I629">
            <v>348024672</v>
          </cell>
          <cell r="K629">
            <v>348024672</v>
          </cell>
          <cell r="L629">
            <v>29002056</v>
          </cell>
          <cell r="M629">
            <v>116008224</v>
          </cell>
          <cell r="N629">
            <v>174012336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VILLETA</v>
          </cell>
          <cell r="E630" t="str">
            <v>8999993122</v>
          </cell>
          <cell r="I630">
            <v>430347896</v>
          </cell>
          <cell r="K630">
            <v>430347896</v>
          </cell>
          <cell r="L630">
            <v>35862325</v>
          </cell>
          <cell r="M630">
            <v>143449300</v>
          </cell>
          <cell r="N630">
            <v>215173950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VIOTA</v>
          </cell>
          <cell r="E631" t="str">
            <v>8906801423</v>
          </cell>
          <cell r="I631">
            <v>307474032</v>
          </cell>
          <cell r="K631">
            <v>307474032</v>
          </cell>
          <cell r="L631">
            <v>25622836</v>
          </cell>
          <cell r="M631">
            <v>102491344</v>
          </cell>
          <cell r="N631">
            <v>153737016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YACOPI</v>
          </cell>
          <cell r="E632" t="str">
            <v>8000947761</v>
          </cell>
          <cell r="I632">
            <v>389156952</v>
          </cell>
          <cell r="K632">
            <v>389156952</v>
          </cell>
          <cell r="L632">
            <v>32429746</v>
          </cell>
          <cell r="M632">
            <v>129718984</v>
          </cell>
          <cell r="N632">
            <v>194578476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ZIPACON</v>
          </cell>
          <cell r="E633" t="str">
            <v>8000947786</v>
          </cell>
          <cell r="I633">
            <v>80109308</v>
          </cell>
          <cell r="K633">
            <v>80109308</v>
          </cell>
          <cell r="L633">
            <v>6675776</v>
          </cell>
          <cell r="M633">
            <v>26703104</v>
          </cell>
          <cell r="N633">
            <v>40054656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CHIA</v>
          </cell>
          <cell r="E634">
            <v>8999991728</v>
          </cell>
          <cell r="F634" t="str">
            <v>CERTIFICADO</v>
          </cell>
          <cell r="I634">
            <v>944874808</v>
          </cell>
          <cell r="K634">
            <v>944874808</v>
          </cell>
          <cell r="L634">
            <v>78739567</v>
          </cell>
          <cell r="M634">
            <v>314958268</v>
          </cell>
          <cell r="N634">
            <v>472437402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FACATATIVA</v>
          </cell>
          <cell r="E635">
            <v>8999993281</v>
          </cell>
          <cell r="F635" t="str">
            <v>CERTIFICADO</v>
          </cell>
          <cell r="I635">
            <v>1347801060</v>
          </cell>
          <cell r="K635">
            <v>1347801060</v>
          </cell>
          <cell r="L635">
            <v>112316755</v>
          </cell>
          <cell r="M635">
            <v>449267020</v>
          </cell>
          <cell r="N635">
            <v>673900530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FUSAGASUGA</v>
          </cell>
          <cell r="E636">
            <v>8906800084</v>
          </cell>
          <cell r="F636" t="str">
            <v>CERTIFICADO</v>
          </cell>
          <cell r="I636">
            <v>1126898944</v>
          </cell>
          <cell r="K636">
            <v>1126898944</v>
          </cell>
          <cell r="L636">
            <v>93908245</v>
          </cell>
          <cell r="M636">
            <v>375632980</v>
          </cell>
          <cell r="N636">
            <v>563449470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GIRARDOT</v>
          </cell>
          <cell r="E637">
            <v>8906803784</v>
          </cell>
          <cell r="F637" t="str">
            <v>CERTIFICADO</v>
          </cell>
          <cell r="I637">
            <v>890141808</v>
          </cell>
          <cell r="K637">
            <v>890141808</v>
          </cell>
          <cell r="L637">
            <v>74178484</v>
          </cell>
          <cell r="M637">
            <v>296713936</v>
          </cell>
          <cell r="N637">
            <v>445070904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MOSQUERA</v>
          </cell>
          <cell r="E638">
            <v>8999993423</v>
          </cell>
          <cell r="F638" t="str">
            <v>CERTIFICADO</v>
          </cell>
          <cell r="I638">
            <v>1173238624</v>
          </cell>
          <cell r="K638">
            <v>1173238624</v>
          </cell>
          <cell r="L638">
            <v>97769885</v>
          </cell>
          <cell r="M638">
            <v>391079540</v>
          </cell>
          <cell r="N638">
            <v>586619310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SOACHA</v>
          </cell>
          <cell r="E639">
            <v>8000947557</v>
          </cell>
          <cell r="F639" t="str">
            <v>CERTIFICADO</v>
          </cell>
          <cell r="I639">
            <v>4698532864</v>
          </cell>
          <cell r="K639">
            <v>4698532864</v>
          </cell>
          <cell r="L639">
            <v>391544405</v>
          </cell>
          <cell r="M639">
            <v>1174633215</v>
          </cell>
          <cell r="N639">
            <v>2349266430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ZIPAQUIRA</v>
          </cell>
          <cell r="E640" t="str">
            <v>8999993186</v>
          </cell>
          <cell r="F640" t="str">
            <v>CERTIFICADO</v>
          </cell>
          <cell r="I640">
            <v>1193285285</v>
          </cell>
          <cell r="K640">
            <v>1193285285</v>
          </cell>
          <cell r="L640">
            <v>99440440</v>
          </cell>
          <cell r="M640">
            <v>397761760</v>
          </cell>
          <cell r="N640">
            <v>596642640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INIRIDA</v>
          </cell>
          <cell r="E641">
            <v>8920991057</v>
          </cell>
          <cell r="I641">
            <v>870254560</v>
          </cell>
          <cell r="K641">
            <v>870254560</v>
          </cell>
          <cell r="L641">
            <v>72521213</v>
          </cell>
          <cell r="M641">
            <v>290084852</v>
          </cell>
          <cell r="N641">
            <v>435127278</v>
          </cell>
        </row>
        <row r="642">
          <cell r="A642">
            <v>94</v>
          </cell>
          <cell r="B642" t="str">
            <v>94</v>
          </cell>
          <cell r="C642" t="str">
            <v>GUAINIA</v>
          </cell>
          <cell r="D642" t="str">
            <v>CORREGIMIENTOS DEPTALES</v>
          </cell>
          <cell r="E642" t="str">
            <v>8920991490</v>
          </cell>
          <cell r="F642" t="str">
            <v> </v>
          </cell>
          <cell r="I642">
            <v>691574251</v>
          </cell>
          <cell r="K642">
            <v>691574251</v>
          </cell>
          <cell r="L642">
            <v>57631188</v>
          </cell>
          <cell r="M642">
            <v>230524752</v>
          </cell>
          <cell r="N642">
            <v>345787128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ALBANIA</v>
          </cell>
          <cell r="E643">
            <v>8390003600</v>
          </cell>
          <cell r="I643">
            <v>770828352</v>
          </cell>
          <cell r="K643">
            <v>770828352</v>
          </cell>
          <cell r="L643">
            <v>64235696</v>
          </cell>
          <cell r="M643">
            <v>256942784</v>
          </cell>
          <cell r="N643">
            <v>385414176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BARRANCAS</v>
          </cell>
          <cell r="E644">
            <v>8000992233</v>
          </cell>
          <cell r="I644">
            <v>884548624</v>
          </cell>
          <cell r="K644">
            <v>884548624</v>
          </cell>
          <cell r="L644">
            <v>73712385</v>
          </cell>
          <cell r="M644">
            <v>294849540</v>
          </cell>
          <cell r="N644">
            <v>442274310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DIBULLA</v>
          </cell>
          <cell r="E645">
            <v>8250001341</v>
          </cell>
          <cell r="I645">
            <v>1043988448</v>
          </cell>
          <cell r="K645">
            <v>1043988448</v>
          </cell>
          <cell r="L645">
            <v>86999037</v>
          </cell>
          <cell r="M645">
            <v>347996148</v>
          </cell>
          <cell r="N645">
            <v>521994222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DISTRACCION</v>
          </cell>
          <cell r="E646">
            <v>8250001667</v>
          </cell>
          <cell r="I646">
            <v>320003000</v>
          </cell>
          <cell r="K646">
            <v>320003000</v>
          </cell>
          <cell r="L646">
            <v>26666917</v>
          </cell>
          <cell r="M646">
            <v>106667668</v>
          </cell>
          <cell r="N646">
            <v>160001502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EL MOLINO</v>
          </cell>
          <cell r="E647">
            <v>8000927880</v>
          </cell>
          <cell r="I647">
            <v>161413400</v>
          </cell>
          <cell r="K647">
            <v>161413400</v>
          </cell>
          <cell r="L647">
            <v>13451117</v>
          </cell>
          <cell r="M647">
            <v>53804468</v>
          </cell>
          <cell r="N647">
            <v>80706702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FONSECA</v>
          </cell>
          <cell r="E648">
            <v>8921700083</v>
          </cell>
          <cell r="I648">
            <v>1104808064</v>
          </cell>
          <cell r="K648">
            <v>1104808064</v>
          </cell>
          <cell r="L648">
            <v>92067339</v>
          </cell>
          <cell r="M648">
            <v>368269356</v>
          </cell>
          <cell r="N648">
            <v>552404034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HATONUEVO</v>
          </cell>
          <cell r="E649">
            <v>8002551012</v>
          </cell>
          <cell r="H649" t="str">
            <v>No. 0700 del 15 de marzo de 2017</v>
          </cell>
          <cell r="I649">
            <v>487213312</v>
          </cell>
          <cell r="K649">
            <v>487213312</v>
          </cell>
          <cell r="L649">
            <v>40601109</v>
          </cell>
          <cell r="M649">
            <v>162404436</v>
          </cell>
          <cell r="N649">
            <v>243606654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LA JAGUA DEL PILAR</v>
          </cell>
          <cell r="E650">
            <v>8250006761</v>
          </cell>
          <cell r="I650">
            <v>101874020</v>
          </cell>
          <cell r="K650">
            <v>101874020</v>
          </cell>
          <cell r="L650">
            <v>8489502</v>
          </cell>
          <cell r="M650">
            <v>33958008</v>
          </cell>
          <cell r="N650">
            <v>50937012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MANAURE</v>
          </cell>
          <cell r="E651">
            <v>8921150248</v>
          </cell>
          <cell r="I651">
            <v>3877308416</v>
          </cell>
          <cell r="K651">
            <v>3877308416</v>
          </cell>
          <cell r="L651">
            <v>323109035</v>
          </cell>
          <cell r="M651">
            <v>1292436140</v>
          </cell>
          <cell r="N651">
            <v>1938654210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SAN JUAN DEL C.</v>
          </cell>
          <cell r="E652">
            <v>8921151790</v>
          </cell>
          <cell r="I652">
            <v>1079068512</v>
          </cell>
          <cell r="K652">
            <v>1079068512</v>
          </cell>
          <cell r="L652">
            <v>89922376</v>
          </cell>
          <cell r="M652">
            <v>359689504</v>
          </cell>
          <cell r="N652">
            <v>539534256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URUMITA</v>
          </cell>
          <cell r="E653">
            <v>8000594056</v>
          </cell>
          <cell r="I653">
            <v>304117664</v>
          </cell>
          <cell r="K653">
            <v>304117664</v>
          </cell>
          <cell r="L653">
            <v>25343139</v>
          </cell>
          <cell r="M653">
            <v>101372556</v>
          </cell>
          <cell r="N653">
            <v>152058834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VILLANUEVA</v>
          </cell>
          <cell r="E654">
            <v>8921151980</v>
          </cell>
          <cell r="I654">
            <v>586541712</v>
          </cell>
          <cell r="K654">
            <v>586541712</v>
          </cell>
          <cell r="L654">
            <v>48878476</v>
          </cell>
          <cell r="M654">
            <v>195513904</v>
          </cell>
          <cell r="N654">
            <v>293270856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SAN JOSE DEL GUAVIARE</v>
          </cell>
          <cell r="E655">
            <v>8001031802</v>
          </cell>
          <cell r="I655">
            <v>1476406048</v>
          </cell>
          <cell r="K655">
            <v>1476406048</v>
          </cell>
          <cell r="L655">
            <v>123033837</v>
          </cell>
          <cell r="M655">
            <v>492135348</v>
          </cell>
          <cell r="N655">
            <v>738203022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CALAMAR</v>
          </cell>
          <cell r="E656">
            <v>8001914311</v>
          </cell>
          <cell r="I656">
            <v>157042488</v>
          </cell>
          <cell r="K656">
            <v>157042488</v>
          </cell>
          <cell r="L656">
            <v>13086874</v>
          </cell>
          <cell r="M656">
            <v>52347496</v>
          </cell>
          <cell r="N656">
            <v>78521244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EL RETORNO</v>
          </cell>
          <cell r="E657">
            <v>8001914271</v>
          </cell>
          <cell r="I657">
            <v>570389344</v>
          </cell>
          <cell r="K657">
            <v>570389344</v>
          </cell>
          <cell r="L657">
            <v>47532445</v>
          </cell>
          <cell r="M657">
            <v>190129780</v>
          </cell>
          <cell r="N657">
            <v>285194670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MIRAFLORES</v>
          </cell>
          <cell r="E658">
            <v>8001031984</v>
          </cell>
          <cell r="I658">
            <v>135352200</v>
          </cell>
          <cell r="K658">
            <v>135352200</v>
          </cell>
          <cell r="L658">
            <v>11279350</v>
          </cell>
          <cell r="M658">
            <v>45117400</v>
          </cell>
          <cell r="N658">
            <v>67676100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ACEVEDO</v>
          </cell>
          <cell r="E659">
            <v>8911800691</v>
          </cell>
          <cell r="I659">
            <v>1134349280</v>
          </cell>
          <cell r="K659">
            <v>1134349280</v>
          </cell>
          <cell r="L659">
            <v>94529107</v>
          </cell>
          <cell r="M659">
            <v>189058214</v>
          </cell>
          <cell r="N659">
            <v>567174642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AGRADO</v>
          </cell>
          <cell r="E660">
            <v>8911801399</v>
          </cell>
          <cell r="I660">
            <v>263759168</v>
          </cell>
          <cell r="K660">
            <v>263759168</v>
          </cell>
          <cell r="L660">
            <v>21979931</v>
          </cell>
          <cell r="M660">
            <v>43959862</v>
          </cell>
          <cell r="N660">
            <v>131879586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AIPE</v>
          </cell>
          <cell r="E661">
            <v>8911800701</v>
          </cell>
          <cell r="I661">
            <v>361467672</v>
          </cell>
          <cell r="K661">
            <v>361467672</v>
          </cell>
          <cell r="L661">
            <v>30122306</v>
          </cell>
          <cell r="M661">
            <v>60244612</v>
          </cell>
          <cell r="N661">
            <v>180733836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ALGECIRAS</v>
          </cell>
          <cell r="E662">
            <v>8911800240</v>
          </cell>
          <cell r="I662">
            <v>589938016</v>
          </cell>
          <cell r="K662">
            <v>589938016</v>
          </cell>
          <cell r="L662">
            <v>49161501</v>
          </cell>
          <cell r="M662">
            <v>98323002</v>
          </cell>
          <cell r="N662">
            <v>294969006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ALTAMIRA</v>
          </cell>
          <cell r="E663">
            <v>8911801184</v>
          </cell>
          <cell r="I663">
            <v>60205306</v>
          </cell>
          <cell r="K663">
            <v>60205306</v>
          </cell>
          <cell r="L663">
            <v>5017109</v>
          </cell>
          <cell r="M663">
            <v>10034218</v>
          </cell>
          <cell r="N663">
            <v>30102654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BARAYA</v>
          </cell>
          <cell r="E664">
            <v>8911801833</v>
          </cell>
          <cell r="I664">
            <v>246322560</v>
          </cell>
          <cell r="K664">
            <v>246322560</v>
          </cell>
          <cell r="L664">
            <v>20526880</v>
          </cell>
          <cell r="M664">
            <v>41053760</v>
          </cell>
          <cell r="N664">
            <v>123161280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CAMPOALEGRE</v>
          </cell>
          <cell r="E665">
            <v>8911181199</v>
          </cell>
          <cell r="I665">
            <v>520545184</v>
          </cell>
          <cell r="K665">
            <v>520545184</v>
          </cell>
          <cell r="L665">
            <v>43378765</v>
          </cell>
          <cell r="M665">
            <v>86757530</v>
          </cell>
          <cell r="N665">
            <v>260272590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COLOMBIA</v>
          </cell>
          <cell r="E666">
            <v>8911800281</v>
          </cell>
          <cell r="I666">
            <v>207806344</v>
          </cell>
          <cell r="K666">
            <v>207806344</v>
          </cell>
          <cell r="L666">
            <v>17317195</v>
          </cell>
          <cell r="M666">
            <v>34634390</v>
          </cell>
          <cell r="N666">
            <v>103903170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ELIAS</v>
          </cell>
          <cell r="E667">
            <v>8911801328</v>
          </cell>
          <cell r="I667">
            <v>81740910</v>
          </cell>
          <cell r="K667">
            <v>81740910</v>
          </cell>
          <cell r="L667">
            <v>6811743</v>
          </cell>
          <cell r="M667">
            <v>13623486</v>
          </cell>
          <cell r="N667">
            <v>40870458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GARZON</v>
          </cell>
          <cell r="E668">
            <v>8911800226</v>
          </cell>
          <cell r="I668">
            <v>1479142400</v>
          </cell>
          <cell r="K668">
            <v>1479142400</v>
          </cell>
          <cell r="L668">
            <v>123261867</v>
          </cell>
          <cell r="M668">
            <v>184892800.5</v>
          </cell>
          <cell r="N668">
            <v>739571202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GIGANTE</v>
          </cell>
          <cell r="E669">
            <v>8911801761</v>
          </cell>
          <cell r="I669">
            <v>571025120</v>
          </cell>
          <cell r="K669">
            <v>571025120</v>
          </cell>
          <cell r="L669">
            <v>47585427</v>
          </cell>
          <cell r="M669">
            <v>95170854</v>
          </cell>
          <cell r="N669">
            <v>285512562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GUADALUPE</v>
          </cell>
          <cell r="E670">
            <v>8911801779</v>
          </cell>
          <cell r="I670">
            <v>373755576</v>
          </cell>
          <cell r="K670">
            <v>373755576</v>
          </cell>
          <cell r="L670">
            <v>31146298</v>
          </cell>
          <cell r="M670">
            <v>62292596</v>
          </cell>
          <cell r="N670">
            <v>186877788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HOBO</v>
          </cell>
          <cell r="E671">
            <v>8911800193</v>
          </cell>
          <cell r="I671">
            <v>131871768</v>
          </cell>
          <cell r="K671">
            <v>131871768</v>
          </cell>
          <cell r="L671">
            <v>10989314</v>
          </cell>
          <cell r="M671">
            <v>21978628</v>
          </cell>
          <cell r="N671">
            <v>65935884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IQUIRA</v>
          </cell>
          <cell r="E672">
            <v>8911801310</v>
          </cell>
          <cell r="I672">
            <v>281230088</v>
          </cell>
          <cell r="K672">
            <v>281230088</v>
          </cell>
          <cell r="L672">
            <v>23435841</v>
          </cell>
          <cell r="M672">
            <v>46871682</v>
          </cell>
          <cell r="N672">
            <v>140615046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ISNOS</v>
          </cell>
          <cell r="E673">
            <v>8000970981</v>
          </cell>
          <cell r="I673">
            <v>621353920</v>
          </cell>
          <cell r="K673">
            <v>621353920</v>
          </cell>
          <cell r="L673">
            <v>51779493</v>
          </cell>
          <cell r="M673">
            <v>103558986</v>
          </cell>
          <cell r="N673">
            <v>310676958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LA ARGENTINA</v>
          </cell>
          <cell r="E674">
            <v>8911802057</v>
          </cell>
          <cell r="I674">
            <v>342815184</v>
          </cell>
          <cell r="K674">
            <v>342815184</v>
          </cell>
          <cell r="L674">
            <v>28567932</v>
          </cell>
          <cell r="M674">
            <v>57135864</v>
          </cell>
          <cell r="N674">
            <v>171407592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LA PLATA</v>
          </cell>
          <cell r="E675">
            <v>8911801557</v>
          </cell>
          <cell r="I675">
            <v>1697508704</v>
          </cell>
          <cell r="K675">
            <v>1697508704</v>
          </cell>
          <cell r="L675">
            <v>141459059</v>
          </cell>
          <cell r="M675">
            <v>212188588.5</v>
          </cell>
          <cell r="N675">
            <v>848754354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NATAGA</v>
          </cell>
          <cell r="E676">
            <v>8911028440</v>
          </cell>
          <cell r="H676" t="str">
            <v>No. 0924 del 3 de abril de 2017</v>
          </cell>
          <cell r="I676">
            <v>191584952</v>
          </cell>
          <cell r="K676">
            <v>191584952</v>
          </cell>
          <cell r="L676">
            <v>15965413</v>
          </cell>
          <cell r="M676">
            <v>31930826</v>
          </cell>
          <cell r="N676">
            <v>95792478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OPORAPA</v>
          </cell>
          <cell r="E677">
            <v>8911801793</v>
          </cell>
          <cell r="I677">
            <v>383678304</v>
          </cell>
          <cell r="K677">
            <v>383678304</v>
          </cell>
          <cell r="L677">
            <v>31973192</v>
          </cell>
          <cell r="M677">
            <v>63946384</v>
          </cell>
          <cell r="N677">
            <v>191839152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PAICOL</v>
          </cell>
          <cell r="E678">
            <v>8911801944</v>
          </cell>
          <cell r="G678" t="str">
            <v>No. 4091 del 16-noviembre-2016</v>
          </cell>
          <cell r="H678" t="str">
            <v>Medida cautelar de suspension de giros </v>
          </cell>
          <cell r="I678">
            <v>121715604</v>
          </cell>
          <cell r="K678">
            <v>121715604</v>
          </cell>
          <cell r="L678">
            <v>10142967</v>
          </cell>
          <cell r="M678">
            <v>20285934</v>
          </cell>
          <cell r="N678">
            <v>60857802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PALERMO</v>
          </cell>
          <cell r="E679">
            <v>8911800219</v>
          </cell>
          <cell r="I679">
            <v>507476032</v>
          </cell>
          <cell r="K679">
            <v>507476032</v>
          </cell>
          <cell r="L679">
            <v>42289669</v>
          </cell>
          <cell r="M679">
            <v>84579338</v>
          </cell>
          <cell r="N679">
            <v>253738014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PALESTINA</v>
          </cell>
          <cell r="E680">
            <v>8911027641</v>
          </cell>
          <cell r="I680">
            <v>330655400</v>
          </cell>
          <cell r="K680">
            <v>330655400</v>
          </cell>
          <cell r="L680">
            <v>27554617</v>
          </cell>
          <cell r="M680">
            <v>55109234</v>
          </cell>
          <cell r="N680">
            <v>165327702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PITAL</v>
          </cell>
          <cell r="E681">
            <v>8911801990</v>
          </cell>
          <cell r="I681">
            <v>349680440</v>
          </cell>
          <cell r="K681">
            <v>349680440</v>
          </cell>
          <cell r="L681">
            <v>29140037</v>
          </cell>
          <cell r="M681">
            <v>58280074</v>
          </cell>
          <cell r="N681">
            <v>174840222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RIVERA</v>
          </cell>
          <cell r="E682">
            <v>8911800409</v>
          </cell>
          <cell r="I682">
            <v>443033072</v>
          </cell>
          <cell r="K682">
            <v>443033072</v>
          </cell>
          <cell r="L682">
            <v>36919423</v>
          </cell>
          <cell r="M682">
            <v>73838846</v>
          </cell>
          <cell r="N682">
            <v>221516538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SALADOBLANCO</v>
          </cell>
          <cell r="E683">
            <v>8911801801</v>
          </cell>
          <cell r="I683">
            <v>298223984</v>
          </cell>
          <cell r="K683">
            <v>298223984</v>
          </cell>
          <cell r="L683">
            <v>24851999</v>
          </cell>
          <cell r="M683">
            <v>49703998</v>
          </cell>
          <cell r="N683">
            <v>149111994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SAN AGUSTIN</v>
          </cell>
          <cell r="E684">
            <v>8911800566</v>
          </cell>
          <cell r="I684">
            <v>677289616</v>
          </cell>
          <cell r="K684">
            <v>677289616</v>
          </cell>
          <cell r="L684">
            <v>56440801</v>
          </cell>
          <cell r="M684">
            <v>112881602</v>
          </cell>
          <cell r="N684">
            <v>338644806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SANTA MARIA</v>
          </cell>
          <cell r="E685">
            <v>8911800763</v>
          </cell>
          <cell r="I685">
            <v>254429504</v>
          </cell>
          <cell r="K685">
            <v>254429504</v>
          </cell>
          <cell r="L685">
            <v>21202459</v>
          </cell>
          <cell r="M685">
            <v>42404918</v>
          </cell>
          <cell r="N685">
            <v>127214754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SUAZA</v>
          </cell>
          <cell r="E686">
            <v>8911801912</v>
          </cell>
          <cell r="I686">
            <v>481018288</v>
          </cell>
          <cell r="K686">
            <v>481018288</v>
          </cell>
          <cell r="L686">
            <v>40084857</v>
          </cell>
          <cell r="M686">
            <v>80169714</v>
          </cell>
          <cell r="N686">
            <v>240509142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TARQUI</v>
          </cell>
          <cell r="E687">
            <v>8911802111</v>
          </cell>
          <cell r="I687">
            <v>519073840</v>
          </cell>
          <cell r="K687">
            <v>519073840</v>
          </cell>
          <cell r="L687">
            <v>43256153</v>
          </cell>
          <cell r="M687">
            <v>86512306</v>
          </cell>
          <cell r="N687">
            <v>259536918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TESALIA</v>
          </cell>
          <cell r="E688">
            <v>8000971766</v>
          </cell>
          <cell r="I688">
            <v>190878368</v>
          </cell>
          <cell r="K688">
            <v>190878368</v>
          </cell>
          <cell r="L688">
            <v>15906531</v>
          </cell>
          <cell r="M688">
            <v>31813062</v>
          </cell>
          <cell r="N688">
            <v>95439186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TELLO</v>
          </cell>
          <cell r="E689">
            <v>8911801270</v>
          </cell>
          <cell r="I689">
            <v>301017608</v>
          </cell>
          <cell r="K689">
            <v>301017608</v>
          </cell>
          <cell r="L689">
            <v>25084801</v>
          </cell>
          <cell r="M689">
            <v>50169602</v>
          </cell>
          <cell r="N689">
            <v>150508806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TERUEL</v>
          </cell>
          <cell r="E690">
            <v>8911801819</v>
          </cell>
          <cell r="I690">
            <v>168035564</v>
          </cell>
          <cell r="K690">
            <v>168035564</v>
          </cell>
          <cell r="L690">
            <v>14002964</v>
          </cell>
          <cell r="M690">
            <v>28005928</v>
          </cell>
          <cell r="N690">
            <v>84017784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TIMANA</v>
          </cell>
          <cell r="E691">
            <v>8911801826</v>
          </cell>
          <cell r="I691">
            <v>417319664</v>
          </cell>
          <cell r="K691">
            <v>417319664</v>
          </cell>
          <cell r="L691">
            <v>34776639</v>
          </cell>
          <cell r="M691">
            <v>69553278</v>
          </cell>
          <cell r="N691">
            <v>208659834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VILLA VIEJA</v>
          </cell>
          <cell r="E692">
            <v>8911801872</v>
          </cell>
          <cell r="G692" t="str">
            <v>No. 4091 del 16-noviembre-2016</v>
          </cell>
          <cell r="H692" t="str">
            <v>Medida cautelar de suspension de giros </v>
          </cell>
          <cell r="I692">
            <v>116420397</v>
          </cell>
          <cell r="K692">
            <v>116420397</v>
          </cell>
          <cell r="L692">
            <v>9701700</v>
          </cell>
          <cell r="M692">
            <v>0</v>
          </cell>
          <cell r="N692">
            <v>58210200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YAGUARA</v>
          </cell>
          <cell r="E693">
            <v>8000971806</v>
          </cell>
          <cell r="I693">
            <v>136052024</v>
          </cell>
          <cell r="K693">
            <v>136052024</v>
          </cell>
          <cell r="L693">
            <v>11337669</v>
          </cell>
          <cell r="M693">
            <v>22675338</v>
          </cell>
          <cell r="N693">
            <v>68026014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NEIVA</v>
          </cell>
          <cell r="E694">
            <v>8911800091</v>
          </cell>
          <cell r="F694" t="str">
            <v>CERTIFICADO</v>
          </cell>
          <cell r="I694">
            <v>3899010944</v>
          </cell>
          <cell r="K694">
            <v>3899010944</v>
          </cell>
          <cell r="L694">
            <v>324917579</v>
          </cell>
          <cell r="M694">
            <v>974752737</v>
          </cell>
          <cell r="N694">
            <v>1949505474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PITALITO</v>
          </cell>
          <cell r="E695">
            <v>8911800770</v>
          </cell>
          <cell r="F695" t="str">
            <v>CERTIFICADO</v>
          </cell>
          <cell r="I695">
            <v>2801082368</v>
          </cell>
          <cell r="K695">
            <v>2801082368</v>
          </cell>
          <cell r="L695">
            <v>233423531</v>
          </cell>
          <cell r="M695">
            <v>933694124</v>
          </cell>
          <cell r="N695">
            <v>1400541186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RIOHACHA</v>
          </cell>
          <cell r="E696">
            <v>8921150072</v>
          </cell>
          <cell r="F696" t="str">
            <v>CERTIFICADO</v>
          </cell>
          <cell r="I696">
            <v>5728548096</v>
          </cell>
          <cell r="K696">
            <v>5728548096</v>
          </cell>
          <cell r="L696">
            <v>477379008</v>
          </cell>
          <cell r="M696">
            <v>1432137024</v>
          </cell>
          <cell r="N696">
            <v>2864274048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MAICAO</v>
          </cell>
          <cell r="E697">
            <v>8921200209</v>
          </cell>
          <cell r="F697" t="str">
            <v>CERTIFICADO</v>
          </cell>
          <cell r="I697">
            <v>5590144640</v>
          </cell>
          <cell r="K697">
            <v>5590144640</v>
          </cell>
          <cell r="L697">
            <v>465845387</v>
          </cell>
          <cell r="M697">
            <v>1397536161</v>
          </cell>
          <cell r="N697">
            <v>2795072322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URIBIA</v>
          </cell>
          <cell r="E698">
            <v>8921151554</v>
          </cell>
          <cell r="F698" t="str">
            <v>CERTIFICADO</v>
          </cell>
          <cell r="I698">
            <v>6132248576</v>
          </cell>
          <cell r="K698">
            <v>6132248576</v>
          </cell>
          <cell r="L698">
            <v>511020715</v>
          </cell>
          <cell r="M698">
            <v>1533062145</v>
          </cell>
          <cell r="N698">
            <v>3066124290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ALGARROBO</v>
          </cell>
          <cell r="E699">
            <v>8190032190</v>
          </cell>
          <cell r="I699">
            <v>520839408</v>
          </cell>
          <cell r="K699">
            <v>520839408</v>
          </cell>
          <cell r="L699">
            <v>43403284</v>
          </cell>
          <cell r="M699">
            <v>173613136</v>
          </cell>
          <cell r="N699">
            <v>260419704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ARACATACA</v>
          </cell>
          <cell r="E700">
            <v>8917800410</v>
          </cell>
          <cell r="I700">
            <v>1452031072</v>
          </cell>
          <cell r="K700">
            <v>1452031072</v>
          </cell>
          <cell r="L700">
            <v>121002589</v>
          </cell>
          <cell r="M700">
            <v>484010356</v>
          </cell>
          <cell r="N700">
            <v>726015534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ARIGUANI</v>
          </cell>
          <cell r="E701">
            <v>8917021867</v>
          </cell>
          <cell r="I701">
            <v>984298416</v>
          </cell>
          <cell r="K701">
            <v>984298416</v>
          </cell>
          <cell r="L701">
            <v>82024868</v>
          </cell>
          <cell r="M701">
            <v>328099472</v>
          </cell>
          <cell r="N701">
            <v>492149208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CERRO S.ANTONIO</v>
          </cell>
          <cell r="E702">
            <v>8917800428</v>
          </cell>
          <cell r="I702">
            <v>335830024</v>
          </cell>
          <cell r="K702">
            <v>335830024</v>
          </cell>
          <cell r="L702">
            <v>27985835</v>
          </cell>
          <cell r="M702">
            <v>111943340</v>
          </cell>
          <cell r="N702">
            <v>167915010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CHIBOLO</v>
          </cell>
          <cell r="E703">
            <v>8000719341</v>
          </cell>
          <cell r="I703">
            <v>900468384</v>
          </cell>
          <cell r="K703">
            <v>900468384</v>
          </cell>
          <cell r="L703">
            <v>75039032</v>
          </cell>
          <cell r="M703">
            <v>300156128</v>
          </cell>
          <cell r="N703">
            <v>450234192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CONCORDIA</v>
          </cell>
          <cell r="E704">
            <v>8190032255</v>
          </cell>
          <cell r="I704">
            <v>466317184</v>
          </cell>
          <cell r="K704">
            <v>466317184</v>
          </cell>
          <cell r="L704">
            <v>38859765</v>
          </cell>
          <cell r="M704">
            <v>155439060</v>
          </cell>
          <cell r="N704">
            <v>233158590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EL BANCO</v>
          </cell>
          <cell r="E705">
            <v>8917800442</v>
          </cell>
          <cell r="I705">
            <v>2692764864</v>
          </cell>
          <cell r="K705">
            <v>2692764864</v>
          </cell>
          <cell r="L705">
            <v>224397072</v>
          </cell>
          <cell r="M705">
            <v>897588288</v>
          </cell>
          <cell r="N705">
            <v>1346382432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EL PIÑON</v>
          </cell>
          <cell r="E706">
            <v>8917800499</v>
          </cell>
          <cell r="I706">
            <v>687652016</v>
          </cell>
          <cell r="K706">
            <v>687652016</v>
          </cell>
          <cell r="L706">
            <v>57304335</v>
          </cell>
          <cell r="M706">
            <v>229217340</v>
          </cell>
          <cell r="N706">
            <v>343826010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EL RETEN</v>
          </cell>
          <cell r="E707">
            <v>8190009259</v>
          </cell>
          <cell r="I707">
            <v>911057744</v>
          </cell>
          <cell r="K707">
            <v>911057744</v>
          </cell>
          <cell r="L707">
            <v>75921479</v>
          </cell>
          <cell r="M707">
            <v>303685916</v>
          </cell>
          <cell r="N707">
            <v>455528874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FUNDACION</v>
          </cell>
          <cell r="E708">
            <v>8917800451</v>
          </cell>
          <cell r="I708">
            <v>2238302208</v>
          </cell>
          <cell r="K708">
            <v>2238302208</v>
          </cell>
          <cell r="L708">
            <v>186525184</v>
          </cell>
          <cell r="M708">
            <v>746100736</v>
          </cell>
          <cell r="N708">
            <v>1119151104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GUAMAL</v>
          </cell>
          <cell r="E709">
            <v>8917800474</v>
          </cell>
          <cell r="I709">
            <v>1311336256</v>
          </cell>
          <cell r="K709">
            <v>1311336256</v>
          </cell>
          <cell r="L709">
            <v>109278021</v>
          </cell>
          <cell r="M709">
            <v>437112084</v>
          </cell>
          <cell r="N709">
            <v>655668126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NUEVA GRANADA</v>
          </cell>
          <cell r="E710">
            <v>8190038490</v>
          </cell>
          <cell r="I710">
            <v>1074628864</v>
          </cell>
          <cell r="K710">
            <v>1074628864</v>
          </cell>
          <cell r="L710">
            <v>89552405</v>
          </cell>
          <cell r="M710">
            <v>358209620</v>
          </cell>
          <cell r="N710">
            <v>537314430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PEDRAZA</v>
          </cell>
          <cell r="E711">
            <v>8917800481</v>
          </cell>
          <cell r="I711">
            <v>375639680</v>
          </cell>
          <cell r="K711">
            <v>375639680</v>
          </cell>
          <cell r="L711">
            <v>31303307</v>
          </cell>
          <cell r="M711">
            <v>125213228</v>
          </cell>
          <cell r="N711">
            <v>187819842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PIJIÑO DEL CARMEN</v>
          </cell>
          <cell r="E712">
            <v>8190009850</v>
          </cell>
          <cell r="I712">
            <v>741171888</v>
          </cell>
          <cell r="K712">
            <v>741171888</v>
          </cell>
          <cell r="L712">
            <v>61764324</v>
          </cell>
          <cell r="M712">
            <v>247057296</v>
          </cell>
          <cell r="N712">
            <v>370585944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PIVIJAY</v>
          </cell>
          <cell r="E713">
            <v>8917800507</v>
          </cell>
          <cell r="I713">
            <v>1161912512</v>
          </cell>
          <cell r="K713">
            <v>1161912512</v>
          </cell>
          <cell r="L713">
            <v>96826043</v>
          </cell>
          <cell r="M713">
            <v>387304172</v>
          </cell>
          <cell r="N713">
            <v>580956258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PLATO</v>
          </cell>
          <cell r="E714">
            <v>8917800514</v>
          </cell>
          <cell r="I714">
            <v>2409674112</v>
          </cell>
          <cell r="K714">
            <v>2409674112</v>
          </cell>
          <cell r="L714">
            <v>200806176</v>
          </cell>
          <cell r="M714">
            <v>803224704</v>
          </cell>
          <cell r="N714">
            <v>1204837056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PUEBLO VIEJO</v>
          </cell>
          <cell r="E715">
            <v>8917030451</v>
          </cell>
          <cell r="I715">
            <v>964023136</v>
          </cell>
          <cell r="K715">
            <v>964023136</v>
          </cell>
          <cell r="L715">
            <v>80335261</v>
          </cell>
          <cell r="M715">
            <v>321341044</v>
          </cell>
          <cell r="N715">
            <v>482011566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REMOLINO</v>
          </cell>
          <cell r="E716">
            <v>8917800521</v>
          </cell>
          <cell r="I716">
            <v>294829520</v>
          </cell>
          <cell r="K716">
            <v>294829520</v>
          </cell>
          <cell r="L716">
            <v>24569127</v>
          </cell>
          <cell r="M716">
            <v>98276508</v>
          </cell>
          <cell r="N716">
            <v>147414762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SABANAS DE SAN ANGEL</v>
          </cell>
          <cell r="E717">
            <v>8190032248</v>
          </cell>
          <cell r="I717">
            <v>718460224</v>
          </cell>
          <cell r="K717">
            <v>718460224</v>
          </cell>
          <cell r="L717">
            <v>59871685</v>
          </cell>
          <cell r="M717">
            <v>239486740</v>
          </cell>
          <cell r="N717">
            <v>359230110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SALAMINA</v>
          </cell>
          <cell r="E718">
            <v>8917800539</v>
          </cell>
          <cell r="I718">
            <v>291941992</v>
          </cell>
          <cell r="K718">
            <v>291941992</v>
          </cell>
          <cell r="L718">
            <v>24328499</v>
          </cell>
          <cell r="M718">
            <v>97313996</v>
          </cell>
          <cell r="N718">
            <v>145970994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SAN SEBASTIAN</v>
          </cell>
          <cell r="E719">
            <v>8917800546</v>
          </cell>
          <cell r="I719">
            <v>939099168</v>
          </cell>
          <cell r="K719">
            <v>939099168</v>
          </cell>
          <cell r="L719">
            <v>78258264</v>
          </cell>
          <cell r="M719">
            <v>313033056</v>
          </cell>
          <cell r="N719">
            <v>469549584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SAN ZENON</v>
          </cell>
          <cell r="E720">
            <v>8917800553</v>
          </cell>
          <cell r="G720" t="str">
            <v>No. 4091 del 16-noviembre-2016</v>
          </cell>
          <cell r="H720" t="str">
            <v>Medida cautelar de suspension de giros </v>
          </cell>
          <cell r="I720">
            <v>518956328</v>
          </cell>
          <cell r="K720">
            <v>518956328</v>
          </cell>
          <cell r="L720">
            <v>43246361</v>
          </cell>
          <cell r="M720">
            <v>0</v>
          </cell>
          <cell r="N720">
            <v>259478166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SANTA ANA</v>
          </cell>
          <cell r="E721">
            <v>8917800560</v>
          </cell>
          <cell r="I721">
            <v>1011232864</v>
          </cell>
          <cell r="K721">
            <v>1011232864</v>
          </cell>
          <cell r="L721">
            <v>84269405</v>
          </cell>
          <cell r="M721">
            <v>337077620</v>
          </cell>
          <cell r="N721">
            <v>505616430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SANTA BARBARA DE PINTO</v>
          </cell>
          <cell r="E722">
            <v>8190037629</v>
          </cell>
          <cell r="I722">
            <v>568385472</v>
          </cell>
          <cell r="K722">
            <v>568385472</v>
          </cell>
          <cell r="L722">
            <v>47365456</v>
          </cell>
          <cell r="M722">
            <v>189461824</v>
          </cell>
          <cell r="N722">
            <v>284192736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SITIONUEVO</v>
          </cell>
          <cell r="E723">
            <v>8917801039</v>
          </cell>
          <cell r="I723">
            <v>797940464</v>
          </cell>
          <cell r="K723">
            <v>797940464</v>
          </cell>
          <cell r="L723">
            <v>66495039</v>
          </cell>
          <cell r="M723">
            <v>265980156</v>
          </cell>
          <cell r="N723">
            <v>398970234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TENERIFE</v>
          </cell>
          <cell r="E724">
            <v>8917800578</v>
          </cell>
          <cell r="I724">
            <v>583704576</v>
          </cell>
          <cell r="K724">
            <v>583704576</v>
          </cell>
          <cell r="L724">
            <v>48642048</v>
          </cell>
          <cell r="M724">
            <v>194568192</v>
          </cell>
          <cell r="N724">
            <v>291852288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ZAPAYAN</v>
          </cell>
          <cell r="E725">
            <v>8190037604</v>
          </cell>
          <cell r="I725">
            <v>428162384</v>
          </cell>
          <cell r="K725">
            <v>428162384</v>
          </cell>
          <cell r="L725">
            <v>35680199</v>
          </cell>
          <cell r="M725">
            <v>142720796</v>
          </cell>
          <cell r="N725">
            <v>214081194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ZONA BANANERA</v>
          </cell>
          <cell r="E726">
            <v>8190032975</v>
          </cell>
          <cell r="I726">
            <v>2104531584</v>
          </cell>
          <cell r="K726">
            <v>2104531584</v>
          </cell>
          <cell r="L726">
            <v>175377632</v>
          </cell>
          <cell r="M726">
            <v>701510528</v>
          </cell>
          <cell r="N726">
            <v>1052265792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SANTA MARTA</v>
          </cell>
          <cell r="E727">
            <v>8917800094</v>
          </cell>
          <cell r="F727" t="str">
            <v>CERTIFICADO</v>
          </cell>
          <cell r="I727">
            <v>6594501760</v>
          </cell>
          <cell r="K727">
            <v>6594501760</v>
          </cell>
          <cell r="L727">
            <v>549541813</v>
          </cell>
          <cell r="M727">
            <v>1648625439</v>
          </cell>
          <cell r="N727">
            <v>3297250878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CIENAGA</v>
          </cell>
          <cell r="E728">
            <v>8917800435</v>
          </cell>
          <cell r="F728" t="str">
            <v>CERTIFICADO</v>
          </cell>
          <cell r="I728">
            <v>2759770176</v>
          </cell>
          <cell r="K728">
            <v>2759770176</v>
          </cell>
          <cell r="L728">
            <v>229980848</v>
          </cell>
          <cell r="M728">
            <v>689942544</v>
          </cell>
          <cell r="N728">
            <v>1379885088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ACACIAS</v>
          </cell>
          <cell r="E729">
            <v>8920014573</v>
          </cell>
          <cell r="I729">
            <v>1224251616</v>
          </cell>
          <cell r="K729">
            <v>1224251616</v>
          </cell>
          <cell r="L729">
            <v>102020968</v>
          </cell>
          <cell r="M729">
            <v>408083872</v>
          </cell>
          <cell r="N729">
            <v>612125808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BARRANCA DE UPIA</v>
          </cell>
          <cell r="E730">
            <v>8001525771</v>
          </cell>
          <cell r="I730">
            <v>164636936</v>
          </cell>
          <cell r="K730">
            <v>164636936</v>
          </cell>
          <cell r="L730">
            <v>13719745</v>
          </cell>
          <cell r="M730">
            <v>54878980</v>
          </cell>
          <cell r="N730">
            <v>82318470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CABUYARO</v>
          </cell>
          <cell r="E731">
            <v>8920992324</v>
          </cell>
          <cell r="I731">
            <v>128852968</v>
          </cell>
          <cell r="K731">
            <v>128852968</v>
          </cell>
          <cell r="L731">
            <v>10737747</v>
          </cell>
          <cell r="M731">
            <v>42950988</v>
          </cell>
          <cell r="N731">
            <v>64426482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CASTILLA NUEVA</v>
          </cell>
          <cell r="E732">
            <v>8000981904</v>
          </cell>
          <cell r="I732">
            <v>254495400</v>
          </cell>
          <cell r="K732">
            <v>254495400</v>
          </cell>
          <cell r="L732">
            <v>21207950</v>
          </cell>
          <cell r="M732">
            <v>84831800</v>
          </cell>
          <cell r="N732">
            <v>127247700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CUBARRAL</v>
          </cell>
          <cell r="E733">
            <v>8920008120</v>
          </cell>
          <cell r="I733">
            <v>116444328</v>
          </cell>
          <cell r="K733">
            <v>116444328</v>
          </cell>
          <cell r="L733">
            <v>9703694</v>
          </cell>
          <cell r="M733">
            <v>38814776</v>
          </cell>
          <cell r="N733">
            <v>58222164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CUMARAL</v>
          </cell>
          <cell r="E734">
            <v>8920991849</v>
          </cell>
          <cell r="I734">
            <v>367838872</v>
          </cell>
          <cell r="K734">
            <v>367838872</v>
          </cell>
          <cell r="L734">
            <v>30653239</v>
          </cell>
          <cell r="M734">
            <v>122612956</v>
          </cell>
          <cell r="N734">
            <v>183919434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EL CALVARIO</v>
          </cell>
          <cell r="E735">
            <v>8920990011</v>
          </cell>
          <cell r="H735" t="str">
            <v>No. 0927 del 3 de abril de 2017</v>
          </cell>
          <cell r="I735">
            <v>45919396</v>
          </cell>
          <cell r="K735">
            <v>45919396</v>
          </cell>
          <cell r="L735">
            <v>3826616</v>
          </cell>
          <cell r="M735">
            <v>15306464</v>
          </cell>
          <cell r="N735">
            <v>22959696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EL CASTILLO</v>
          </cell>
          <cell r="E736">
            <v>8920992782</v>
          </cell>
          <cell r="I736">
            <v>204396008</v>
          </cell>
          <cell r="K736">
            <v>204396008</v>
          </cell>
          <cell r="L736">
            <v>17033001</v>
          </cell>
          <cell r="M736">
            <v>68132004</v>
          </cell>
          <cell r="N736">
            <v>102198006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EL DORADO</v>
          </cell>
          <cell r="E737">
            <v>8002554436</v>
          </cell>
          <cell r="I737">
            <v>113774582</v>
          </cell>
          <cell r="K737">
            <v>113774582</v>
          </cell>
          <cell r="L737">
            <v>9481215</v>
          </cell>
          <cell r="M737">
            <v>37924860</v>
          </cell>
          <cell r="N737">
            <v>56887290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FUENTE DE ORO</v>
          </cell>
          <cell r="E738">
            <v>8920991831</v>
          </cell>
          <cell r="I738">
            <v>296525584</v>
          </cell>
          <cell r="K738">
            <v>296525584</v>
          </cell>
          <cell r="L738">
            <v>24710465</v>
          </cell>
          <cell r="M738">
            <v>98841860</v>
          </cell>
          <cell r="N738">
            <v>148262790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GRANADA</v>
          </cell>
          <cell r="E739">
            <v>8920992435</v>
          </cell>
          <cell r="I739">
            <v>1273419840</v>
          </cell>
          <cell r="K739">
            <v>1273419840</v>
          </cell>
          <cell r="L739">
            <v>106118320</v>
          </cell>
          <cell r="M739">
            <v>424473280</v>
          </cell>
          <cell r="N739">
            <v>636709920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GUAMAL</v>
          </cell>
          <cell r="E740">
            <v>8000981936</v>
          </cell>
          <cell r="I740">
            <v>158557148</v>
          </cell>
          <cell r="K740">
            <v>158557148</v>
          </cell>
          <cell r="L740">
            <v>13213096</v>
          </cell>
          <cell r="M740">
            <v>52852384</v>
          </cell>
          <cell r="N740">
            <v>79278576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MAPIRIPAN</v>
          </cell>
          <cell r="E741">
            <v>8001364586</v>
          </cell>
          <cell r="G741" t="str">
            <v>No. 4091 del 16-noviembre-2016</v>
          </cell>
          <cell r="H741" t="str">
            <v>Medida cautelar de suspension de giros </v>
          </cell>
          <cell r="I741">
            <v>256311032</v>
          </cell>
          <cell r="K741">
            <v>256311032</v>
          </cell>
          <cell r="L741">
            <v>21359253</v>
          </cell>
          <cell r="M741">
            <v>0</v>
          </cell>
          <cell r="N741">
            <v>128155518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MESETAS</v>
          </cell>
          <cell r="E742">
            <v>8920993171</v>
          </cell>
          <cell r="I742">
            <v>373554496</v>
          </cell>
          <cell r="K742">
            <v>373554496</v>
          </cell>
          <cell r="L742">
            <v>31129541</v>
          </cell>
          <cell r="M742">
            <v>124518164</v>
          </cell>
          <cell r="N742">
            <v>186777246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LA MACARENA</v>
          </cell>
          <cell r="E743">
            <v>8920992349</v>
          </cell>
          <cell r="I743">
            <v>729328464</v>
          </cell>
          <cell r="K743">
            <v>729328464</v>
          </cell>
          <cell r="L743">
            <v>60777372</v>
          </cell>
          <cell r="M743">
            <v>243109488</v>
          </cell>
          <cell r="N743">
            <v>364664232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LA URIBE</v>
          </cell>
          <cell r="E744">
            <v>8001284281</v>
          </cell>
          <cell r="I744">
            <v>258313200</v>
          </cell>
          <cell r="K744">
            <v>258313200</v>
          </cell>
          <cell r="L744">
            <v>21526100</v>
          </cell>
          <cell r="M744">
            <v>86104400</v>
          </cell>
          <cell r="N744">
            <v>129156600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LEJANIAS</v>
          </cell>
          <cell r="E745">
            <v>8920992428</v>
          </cell>
          <cell r="I745">
            <v>217671236</v>
          </cell>
          <cell r="K745">
            <v>217671236</v>
          </cell>
          <cell r="L745">
            <v>18139270</v>
          </cell>
          <cell r="M745">
            <v>72557080</v>
          </cell>
          <cell r="N745">
            <v>108835620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PUERTO CONCORDIA</v>
          </cell>
          <cell r="E746">
            <v>8001722061</v>
          </cell>
          <cell r="I746">
            <v>344245144</v>
          </cell>
          <cell r="K746">
            <v>344245144</v>
          </cell>
          <cell r="L746">
            <v>28687095</v>
          </cell>
          <cell r="M746">
            <v>114748380</v>
          </cell>
          <cell r="N746">
            <v>172122570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PUERTO GAITAN</v>
          </cell>
          <cell r="E747">
            <v>8000790351</v>
          </cell>
          <cell r="I747">
            <v>1313262336</v>
          </cell>
          <cell r="K747">
            <v>1313262336</v>
          </cell>
          <cell r="L747">
            <v>109438528</v>
          </cell>
          <cell r="M747">
            <v>437754112</v>
          </cell>
          <cell r="N747">
            <v>656631168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PUERTO LOPEZ</v>
          </cell>
          <cell r="E748">
            <v>8920993250</v>
          </cell>
          <cell r="I748">
            <v>732939840</v>
          </cell>
          <cell r="K748">
            <v>732939840</v>
          </cell>
          <cell r="L748">
            <v>61078320</v>
          </cell>
          <cell r="M748">
            <v>244313280</v>
          </cell>
          <cell r="N748">
            <v>366469920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PUERTO LLERAS</v>
          </cell>
          <cell r="E749">
            <v>8920993092</v>
          </cell>
          <cell r="I749">
            <v>211988380</v>
          </cell>
          <cell r="K749">
            <v>211988380</v>
          </cell>
          <cell r="L749">
            <v>17665698</v>
          </cell>
          <cell r="M749">
            <v>70662792</v>
          </cell>
          <cell r="N749">
            <v>105994188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PUERTO RICO</v>
          </cell>
          <cell r="E750">
            <v>8000981950</v>
          </cell>
          <cell r="I750">
            <v>433784568</v>
          </cell>
          <cell r="K750">
            <v>433784568</v>
          </cell>
          <cell r="L750">
            <v>36148714</v>
          </cell>
          <cell r="M750">
            <v>144594856</v>
          </cell>
          <cell r="N750">
            <v>216892284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RESTREPO</v>
          </cell>
          <cell r="E751">
            <v>8000981991</v>
          </cell>
          <cell r="I751">
            <v>272304584</v>
          </cell>
          <cell r="K751">
            <v>272304584</v>
          </cell>
          <cell r="L751">
            <v>22692049</v>
          </cell>
          <cell r="M751">
            <v>90768196</v>
          </cell>
          <cell r="N751">
            <v>136152294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SAN CARLOS DE G</v>
          </cell>
          <cell r="E752">
            <v>8000982031</v>
          </cell>
          <cell r="I752">
            <v>263284056</v>
          </cell>
          <cell r="K752">
            <v>263284056</v>
          </cell>
          <cell r="L752">
            <v>21940338</v>
          </cell>
          <cell r="M752">
            <v>87761352</v>
          </cell>
          <cell r="N752">
            <v>131642028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SAN JUAN DE ARAMA</v>
          </cell>
          <cell r="E753">
            <v>8000982056</v>
          </cell>
          <cell r="I753">
            <v>162821716</v>
          </cell>
          <cell r="K753">
            <v>162821716</v>
          </cell>
          <cell r="L753">
            <v>13568476</v>
          </cell>
          <cell r="M753">
            <v>54273904</v>
          </cell>
          <cell r="N753">
            <v>81410856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SAN JUANITO</v>
          </cell>
          <cell r="E754">
            <v>8920992467</v>
          </cell>
          <cell r="I754">
            <v>29169262</v>
          </cell>
          <cell r="K754">
            <v>29169262</v>
          </cell>
          <cell r="L754">
            <v>2430772</v>
          </cell>
          <cell r="M754">
            <v>9723088</v>
          </cell>
          <cell r="N754">
            <v>14584632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SAN MARTIN</v>
          </cell>
          <cell r="E755">
            <v>8920995486</v>
          </cell>
          <cell r="I755">
            <v>425163888</v>
          </cell>
          <cell r="K755">
            <v>425163888</v>
          </cell>
          <cell r="L755">
            <v>35430324</v>
          </cell>
          <cell r="M755">
            <v>141721296</v>
          </cell>
          <cell r="N755">
            <v>212581944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VISTA HERMOSA</v>
          </cell>
          <cell r="E756">
            <v>8920991738</v>
          </cell>
          <cell r="I756">
            <v>532331408</v>
          </cell>
          <cell r="K756">
            <v>532331408</v>
          </cell>
          <cell r="L756">
            <v>44360951</v>
          </cell>
          <cell r="M756">
            <v>177443804</v>
          </cell>
          <cell r="N756">
            <v>266165706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VILLAVICENCIO</v>
          </cell>
          <cell r="E757">
            <v>8920993243</v>
          </cell>
          <cell r="F757" t="str">
            <v>CERTIFICADO</v>
          </cell>
          <cell r="I757">
            <v>4876167552</v>
          </cell>
          <cell r="K757">
            <v>4876167552</v>
          </cell>
          <cell r="L757">
            <v>406347296</v>
          </cell>
          <cell r="M757">
            <v>1625389184</v>
          </cell>
          <cell r="N757">
            <v>2438083776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ALBAN</v>
          </cell>
          <cell r="E758" t="str">
            <v>8000990545</v>
          </cell>
          <cell r="I758">
            <v>190043744</v>
          </cell>
          <cell r="K758">
            <v>190043744</v>
          </cell>
          <cell r="L758">
            <v>15836979</v>
          </cell>
          <cell r="M758">
            <v>63347916</v>
          </cell>
          <cell r="N758">
            <v>95021874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ALDANA</v>
          </cell>
          <cell r="E759" t="str">
            <v>8000990520</v>
          </cell>
          <cell r="G759" t="str">
            <v>No. 4091 del 16-noviembre-2016</v>
          </cell>
          <cell r="H759" t="str">
            <v>Medida cautelar de suspension de giros </v>
          </cell>
          <cell r="I759">
            <v>154237100</v>
          </cell>
          <cell r="K759">
            <v>154237100</v>
          </cell>
          <cell r="L759">
            <v>12853092</v>
          </cell>
          <cell r="M759">
            <v>0</v>
          </cell>
          <cell r="N759">
            <v>77118552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ANCUYA</v>
          </cell>
          <cell r="E760" t="str">
            <v>8000990552</v>
          </cell>
          <cell r="I760">
            <v>153010360</v>
          </cell>
          <cell r="K760">
            <v>153010360</v>
          </cell>
          <cell r="L760">
            <v>12750863</v>
          </cell>
          <cell r="M760">
            <v>51003452</v>
          </cell>
          <cell r="N760">
            <v>76505178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ARBOLEDA</v>
          </cell>
          <cell r="E761" t="str">
            <v>8000990584</v>
          </cell>
          <cell r="I761">
            <v>286768920</v>
          </cell>
          <cell r="K761">
            <v>286768920</v>
          </cell>
          <cell r="L761">
            <v>23897410</v>
          </cell>
          <cell r="M761">
            <v>95589640</v>
          </cell>
          <cell r="N761">
            <v>143384460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BARBACOAS</v>
          </cell>
          <cell r="E762" t="str">
            <v>8000990617</v>
          </cell>
          <cell r="I762">
            <v>1939380768</v>
          </cell>
          <cell r="K762">
            <v>1939380768</v>
          </cell>
          <cell r="L762">
            <v>161615064</v>
          </cell>
          <cell r="M762">
            <v>646460256</v>
          </cell>
          <cell r="N762">
            <v>969690384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BELEN</v>
          </cell>
          <cell r="E763" t="str">
            <v>8000354821</v>
          </cell>
          <cell r="I763">
            <v>122341081</v>
          </cell>
          <cell r="K763">
            <v>122341081</v>
          </cell>
          <cell r="L763">
            <v>10195090</v>
          </cell>
          <cell r="M763">
            <v>40780360</v>
          </cell>
          <cell r="N763">
            <v>61170540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BUESACO</v>
          </cell>
          <cell r="E764" t="str">
            <v>8000990624</v>
          </cell>
          <cell r="I764">
            <v>497071136</v>
          </cell>
          <cell r="K764">
            <v>497071136</v>
          </cell>
          <cell r="L764">
            <v>41422595</v>
          </cell>
          <cell r="M764">
            <v>165690380</v>
          </cell>
          <cell r="N764">
            <v>248535570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COLON-GENOVA</v>
          </cell>
          <cell r="E765" t="str">
            <v>8000198169</v>
          </cell>
          <cell r="I765">
            <v>222470596</v>
          </cell>
          <cell r="K765">
            <v>222470596</v>
          </cell>
          <cell r="L765">
            <v>18539216</v>
          </cell>
          <cell r="M765">
            <v>74156864</v>
          </cell>
          <cell r="N765">
            <v>111235296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CONSACA</v>
          </cell>
          <cell r="E766" t="str">
            <v>8000190006</v>
          </cell>
          <cell r="I766">
            <v>221717896</v>
          </cell>
          <cell r="K766">
            <v>221717896</v>
          </cell>
          <cell r="L766">
            <v>18476491</v>
          </cell>
          <cell r="M766">
            <v>73905964</v>
          </cell>
          <cell r="N766">
            <v>110858946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CONTADERO</v>
          </cell>
          <cell r="E767" t="str">
            <v>8000990649</v>
          </cell>
          <cell r="I767">
            <v>130243688</v>
          </cell>
          <cell r="K767">
            <v>130243688</v>
          </cell>
          <cell r="L767">
            <v>10853641</v>
          </cell>
          <cell r="M767">
            <v>43414564</v>
          </cell>
          <cell r="N767">
            <v>65121846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CORDOBA</v>
          </cell>
          <cell r="E768" t="str">
            <v>8000350241</v>
          </cell>
          <cell r="I768">
            <v>471832512</v>
          </cell>
          <cell r="K768">
            <v>471832512</v>
          </cell>
          <cell r="L768">
            <v>39319376</v>
          </cell>
          <cell r="M768">
            <v>157277504</v>
          </cell>
          <cell r="N768">
            <v>235916256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CUASPUD-CARLOSAMA</v>
          </cell>
          <cell r="E769" t="str">
            <v>8000990703</v>
          </cell>
          <cell r="I769">
            <v>193365724</v>
          </cell>
          <cell r="K769">
            <v>193365724</v>
          </cell>
          <cell r="L769">
            <v>16113810</v>
          </cell>
          <cell r="M769">
            <v>64455240</v>
          </cell>
          <cell r="N769">
            <v>96682860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CUMBAL</v>
          </cell>
          <cell r="E770" t="str">
            <v>8000990663</v>
          </cell>
          <cell r="I770">
            <v>818223248</v>
          </cell>
          <cell r="K770">
            <v>818223248</v>
          </cell>
          <cell r="L770">
            <v>68185271</v>
          </cell>
          <cell r="M770">
            <v>272741084</v>
          </cell>
          <cell r="N770">
            <v>409111626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CUMBITARA</v>
          </cell>
          <cell r="E771" t="str">
            <v>8000990728</v>
          </cell>
          <cell r="I771">
            <v>327739760</v>
          </cell>
          <cell r="K771">
            <v>327739760</v>
          </cell>
          <cell r="L771">
            <v>27311647</v>
          </cell>
          <cell r="M771">
            <v>109246588</v>
          </cell>
          <cell r="N771">
            <v>163869882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CHACHAGUI</v>
          </cell>
          <cell r="E772" t="str">
            <v>8001999594</v>
          </cell>
          <cell r="I772">
            <v>264808400</v>
          </cell>
          <cell r="K772">
            <v>264808400</v>
          </cell>
          <cell r="L772">
            <v>22067367</v>
          </cell>
          <cell r="M772">
            <v>88269468</v>
          </cell>
          <cell r="N772">
            <v>132404202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EL CHARCO</v>
          </cell>
          <cell r="E773" t="str">
            <v>8000990767</v>
          </cell>
          <cell r="I773">
            <v>1452199872</v>
          </cell>
          <cell r="K773">
            <v>1452199872</v>
          </cell>
          <cell r="L773">
            <v>121016656</v>
          </cell>
          <cell r="M773">
            <v>484066624</v>
          </cell>
          <cell r="N773">
            <v>726099936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EL PEÑOL</v>
          </cell>
          <cell r="E774" t="str">
            <v>8140022435</v>
          </cell>
          <cell r="I774">
            <v>150836268</v>
          </cell>
          <cell r="K774">
            <v>150836268</v>
          </cell>
          <cell r="L774">
            <v>12569689</v>
          </cell>
          <cell r="M774">
            <v>50278756</v>
          </cell>
          <cell r="N774">
            <v>75418134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EL ROSARIO</v>
          </cell>
          <cell r="E775" t="str">
            <v>8000990799</v>
          </cell>
          <cell r="I775">
            <v>272318656</v>
          </cell>
          <cell r="K775">
            <v>272318656</v>
          </cell>
          <cell r="L775">
            <v>22693221</v>
          </cell>
          <cell r="M775">
            <v>90772884</v>
          </cell>
          <cell r="N775">
            <v>136159326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EL TABLON</v>
          </cell>
          <cell r="E776" t="str">
            <v>8000990807</v>
          </cell>
          <cell r="I776">
            <v>403659856</v>
          </cell>
          <cell r="K776">
            <v>403659856</v>
          </cell>
          <cell r="L776">
            <v>33638321</v>
          </cell>
          <cell r="M776">
            <v>134553284</v>
          </cell>
          <cell r="N776">
            <v>201829926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EL TAMBO</v>
          </cell>
          <cell r="E777" t="str">
            <v>8000990846</v>
          </cell>
          <cell r="I777">
            <v>311551432</v>
          </cell>
          <cell r="K777">
            <v>311551432</v>
          </cell>
          <cell r="L777">
            <v>25962619</v>
          </cell>
          <cell r="M777">
            <v>103850476</v>
          </cell>
          <cell r="N777">
            <v>155775714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FUNES</v>
          </cell>
          <cell r="E778" t="str">
            <v>8000990892</v>
          </cell>
          <cell r="I778">
            <v>174614844</v>
          </cell>
          <cell r="K778">
            <v>174614844</v>
          </cell>
          <cell r="L778">
            <v>14551237</v>
          </cell>
          <cell r="M778">
            <v>58204948</v>
          </cell>
          <cell r="N778">
            <v>87307422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GUACHUCAL</v>
          </cell>
          <cell r="E779" t="str">
            <v>8000156891</v>
          </cell>
          <cell r="I779">
            <v>311901108</v>
          </cell>
          <cell r="K779">
            <v>311901108</v>
          </cell>
          <cell r="L779">
            <v>25991759</v>
          </cell>
          <cell r="M779">
            <v>103967036</v>
          </cell>
          <cell r="N779">
            <v>155950554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GUAITARILLA</v>
          </cell>
          <cell r="E780" t="str">
            <v>8000990900</v>
          </cell>
          <cell r="I780">
            <v>273765168</v>
          </cell>
          <cell r="K780">
            <v>273765168</v>
          </cell>
          <cell r="L780">
            <v>22813764</v>
          </cell>
          <cell r="M780">
            <v>91255056</v>
          </cell>
          <cell r="N780">
            <v>136882584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GUALMATAN</v>
          </cell>
          <cell r="E781" t="str">
            <v>8000836727</v>
          </cell>
          <cell r="I781">
            <v>156224600</v>
          </cell>
          <cell r="K781">
            <v>156224600</v>
          </cell>
          <cell r="L781">
            <v>13018717</v>
          </cell>
          <cell r="M781">
            <v>52074868</v>
          </cell>
          <cell r="N781">
            <v>78112302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ILES</v>
          </cell>
          <cell r="E782" t="str">
            <v>8000990925</v>
          </cell>
          <cell r="I782">
            <v>209957504</v>
          </cell>
          <cell r="K782">
            <v>209957504</v>
          </cell>
          <cell r="L782">
            <v>17496459</v>
          </cell>
          <cell r="M782">
            <v>69985836</v>
          </cell>
          <cell r="N782">
            <v>104978754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IMUES</v>
          </cell>
          <cell r="E783" t="str">
            <v>8000190052</v>
          </cell>
          <cell r="I783">
            <v>183958612</v>
          </cell>
          <cell r="K783">
            <v>183958612</v>
          </cell>
          <cell r="L783">
            <v>15329884</v>
          </cell>
          <cell r="M783">
            <v>61319536</v>
          </cell>
          <cell r="N783">
            <v>91979304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LA CRUZ</v>
          </cell>
          <cell r="E784" t="str">
            <v>8000990989</v>
          </cell>
          <cell r="I784">
            <v>557780496</v>
          </cell>
          <cell r="K784">
            <v>557780496</v>
          </cell>
          <cell r="L784">
            <v>46481708</v>
          </cell>
          <cell r="M784">
            <v>185926832</v>
          </cell>
          <cell r="N784">
            <v>278890248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LA FLORIDA</v>
          </cell>
          <cell r="E785" t="str">
            <v>8000991006</v>
          </cell>
          <cell r="I785">
            <v>212610256</v>
          </cell>
          <cell r="K785">
            <v>212610256</v>
          </cell>
          <cell r="L785">
            <v>17717521</v>
          </cell>
          <cell r="M785">
            <v>70870084</v>
          </cell>
          <cell r="N785">
            <v>106305126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LA LLANADA</v>
          </cell>
          <cell r="E786" t="str">
            <v>8001498940</v>
          </cell>
          <cell r="I786">
            <v>95563237</v>
          </cell>
          <cell r="K786">
            <v>95563237</v>
          </cell>
          <cell r="L786">
            <v>7963603</v>
          </cell>
          <cell r="M786">
            <v>31854412</v>
          </cell>
          <cell r="N786">
            <v>47781618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LA TOLA</v>
          </cell>
          <cell r="E787" t="str">
            <v>8002225020</v>
          </cell>
          <cell r="I787">
            <v>440946720</v>
          </cell>
          <cell r="K787">
            <v>440946720</v>
          </cell>
          <cell r="L787">
            <v>36745560</v>
          </cell>
          <cell r="M787">
            <v>146982240</v>
          </cell>
          <cell r="N787">
            <v>220473360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LA UNION</v>
          </cell>
          <cell r="E788" t="str">
            <v>8000991020</v>
          </cell>
          <cell r="I788">
            <v>543300944</v>
          </cell>
          <cell r="K788">
            <v>543300944</v>
          </cell>
          <cell r="L788">
            <v>45275079</v>
          </cell>
          <cell r="M788">
            <v>181100316</v>
          </cell>
          <cell r="N788">
            <v>271650474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LEIVA</v>
          </cell>
          <cell r="E789" t="str">
            <v>8000191115</v>
          </cell>
          <cell r="I789">
            <v>277853536</v>
          </cell>
          <cell r="K789">
            <v>277853536</v>
          </cell>
          <cell r="L789">
            <v>23154461</v>
          </cell>
          <cell r="M789">
            <v>92617844</v>
          </cell>
          <cell r="N789">
            <v>138926766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LINARES</v>
          </cell>
          <cell r="E790" t="str">
            <v>8000991052</v>
          </cell>
          <cell r="I790">
            <v>220413824</v>
          </cell>
          <cell r="K790">
            <v>220413824</v>
          </cell>
          <cell r="L790">
            <v>18367819</v>
          </cell>
          <cell r="M790">
            <v>73471276</v>
          </cell>
          <cell r="N790">
            <v>110206914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LOS ANDES</v>
          </cell>
          <cell r="E791" t="str">
            <v>8000191122</v>
          </cell>
          <cell r="I791">
            <v>301957216</v>
          </cell>
          <cell r="K791">
            <v>301957216</v>
          </cell>
          <cell r="L791">
            <v>25163101</v>
          </cell>
          <cell r="M791">
            <v>100652404</v>
          </cell>
          <cell r="N791">
            <v>150978606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MAGUI-PAYAN</v>
          </cell>
          <cell r="E792" t="str">
            <v>8000991061</v>
          </cell>
          <cell r="I792">
            <v>613803648</v>
          </cell>
          <cell r="K792">
            <v>613803648</v>
          </cell>
          <cell r="L792">
            <v>51150304</v>
          </cell>
          <cell r="M792">
            <v>204601216</v>
          </cell>
          <cell r="N792">
            <v>306901824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MALLAMA</v>
          </cell>
          <cell r="E793" t="str">
            <v>8000991084</v>
          </cell>
          <cell r="I793">
            <v>180221848</v>
          </cell>
          <cell r="K793">
            <v>180221848</v>
          </cell>
          <cell r="L793">
            <v>15018487</v>
          </cell>
          <cell r="M793">
            <v>60073948</v>
          </cell>
          <cell r="N793">
            <v>90110922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MOSQUERA</v>
          </cell>
          <cell r="E794" t="str">
            <v>8000991117</v>
          </cell>
          <cell r="I794">
            <v>407780960</v>
          </cell>
          <cell r="K794">
            <v>407780960</v>
          </cell>
          <cell r="L794">
            <v>33981747</v>
          </cell>
          <cell r="M794">
            <v>135926988</v>
          </cell>
          <cell r="N794">
            <v>203890482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NARIÑO</v>
          </cell>
          <cell r="E795" t="str">
            <v>8140037344</v>
          </cell>
          <cell r="I795">
            <v>76826954</v>
          </cell>
          <cell r="K795">
            <v>76826954</v>
          </cell>
          <cell r="L795">
            <v>6402246</v>
          </cell>
          <cell r="M795">
            <v>25608984</v>
          </cell>
          <cell r="N795">
            <v>38413476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OLAYA HERRERA</v>
          </cell>
          <cell r="E796" t="str">
            <v>8000991131</v>
          </cell>
          <cell r="I796">
            <v>944303680</v>
          </cell>
          <cell r="K796">
            <v>944303680</v>
          </cell>
          <cell r="L796">
            <v>78691973</v>
          </cell>
          <cell r="M796">
            <v>314767892</v>
          </cell>
          <cell r="N796">
            <v>472151838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OSPINA</v>
          </cell>
          <cell r="E797" t="str">
            <v>8000991156</v>
          </cell>
          <cell r="I797">
            <v>146285228</v>
          </cell>
          <cell r="K797">
            <v>146285228</v>
          </cell>
          <cell r="L797">
            <v>12190436</v>
          </cell>
          <cell r="M797">
            <v>48761744</v>
          </cell>
          <cell r="N797">
            <v>73142616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FRANCISCO PIZARRO</v>
          </cell>
          <cell r="E798" t="str">
            <v>8000990853</v>
          </cell>
          <cell r="I798">
            <v>324070328</v>
          </cell>
          <cell r="K798">
            <v>324070328</v>
          </cell>
          <cell r="L798">
            <v>27005861</v>
          </cell>
          <cell r="M798">
            <v>108023444</v>
          </cell>
          <cell r="N798">
            <v>162035166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POLICARPA</v>
          </cell>
          <cell r="E799" t="str">
            <v>8000203249</v>
          </cell>
          <cell r="I799">
            <v>309380568</v>
          </cell>
          <cell r="K799">
            <v>309380568</v>
          </cell>
          <cell r="L799">
            <v>25781714</v>
          </cell>
          <cell r="M799">
            <v>103126856</v>
          </cell>
          <cell r="N799">
            <v>154690284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POTOSI</v>
          </cell>
          <cell r="E800" t="str">
            <v>8000372324</v>
          </cell>
          <cell r="I800">
            <v>241815168</v>
          </cell>
          <cell r="K800">
            <v>241815168</v>
          </cell>
          <cell r="L800">
            <v>20151264</v>
          </cell>
          <cell r="M800">
            <v>80605056</v>
          </cell>
          <cell r="N800">
            <v>120907584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PROVIDENCIA</v>
          </cell>
          <cell r="E801" t="str">
            <v>8002224989</v>
          </cell>
          <cell r="I801">
            <v>134866476</v>
          </cell>
          <cell r="K801">
            <v>134866476</v>
          </cell>
          <cell r="L801">
            <v>11238873</v>
          </cell>
          <cell r="M801">
            <v>44955492</v>
          </cell>
          <cell r="N801">
            <v>67433238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PUERRES</v>
          </cell>
          <cell r="E802">
            <v>8000991188</v>
          </cell>
          <cell r="I802">
            <v>186159740</v>
          </cell>
          <cell r="K802">
            <v>186159740</v>
          </cell>
          <cell r="L802">
            <v>15513312</v>
          </cell>
          <cell r="M802">
            <v>62053248</v>
          </cell>
          <cell r="N802">
            <v>93079872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PUPIALES</v>
          </cell>
          <cell r="E803">
            <v>8000991228</v>
          </cell>
          <cell r="I803">
            <v>391883152</v>
          </cell>
          <cell r="K803">
            <v>391883152</v>
          </cell>
          <cell r="L803">
            <v>32656929</v>
          </cell>
          <cell r="M803">
            <v>130627716</v>
          </cell>
          <cell r="N803">
            <v>195941574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RICAURTE</v>
          </cell>
          <cell r="E804">
            <v>8000991274</v>
          </cell>
          <cell r="I804">
            <v>778159328</v>
          </cell>
          <cell r="K804">
            <v>778159328</v>
          </cell>
          <cell r="L804">
            <v>64846611</v>
          </cell>
          <cell r="M804">
            <v>259386444</v>
          </cell>
          <cell r="N804">
            <v>389079666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ROBERTO PAYAN</v>
          </cell>
          <cell r="E805">
            <v>8000991321</v>
          </cell>
          <cell r="I805">
            <v>703354960</v>
          </cell>
          <cell r="K805">
            <v>703354960</v>
          </cell>
          <cell r="L805">
            <v>58612913</v>
          </cell>
          <cell r="M805">
            <v>234451652</v>
          </cell>
          <cell r="N805">
            <v>351677478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SAMANIEGO</v>
          </cell>
          <cell r="E806">
            <v>8000991360</v>
          </cell>
          <cell r="I806">
            <v>628515488</v>
          </cell>
          <cell r="K806">
            <v>628515488</v>
          </cell>
          <cell r="L806">
            <v>52376291</v>
          </cell>
          <cell r="M806">
            <v>209505164</v>
          </cell>
          <cell r="N806">
            <v>314257746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SANDONA</v>
          </cell>
          <cell r="E807">
            <v>8000991385</v>
          </cell>
          <cell r="I807">
            <v>449466272</v>
          </cell>
          <cell r="K807">
            <v>449466272</v>
          </cell>
          <cell r="L807">
            <v>37455523</v>
          </cell>
          <cell r="M807">
            <v>149822092</v>
          </cell>
          <cell r="N807">
            <v>224733138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SAN BERNARDO</v>
          </cell>
          <cell r="E808">
            <v>8001930318</v>
          </cell>
          <cell r="I808">
            <v>167039564</v>
          </cell>
          <cell r="K808">
            <v>167039564</v>
          </cell>
          <cell r="L808">
            <v>13919964</v>
          </cell>
          <cell r="M808">
            <v>55679856</v>
          </cell>
          <cell r="N808">
            <v>83519784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SAN LORENZO</v>
          </cell>
          <cell r="E809">
            <v>8000991425</v>
          </cell>
          <cell r="I809">
            <v>450100112</v>
          </cell>
          <cell r="K809">
            <v>450100112</v>
          </cell>
          <cell r="L809">
            <v>37508343</v>
          </cell>
          <cell r="M809">
            <v>150033372</v>
          </cell>
          <cell r="N809">
            <v>225050058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SAN PABLO</v>
          </cell>
          <cell r="E810">
            <v>8000991432</v>
          </cell>
          <cell r="I810">
            <v>287474712</v>
          </cell>
          <cell r="K810">
            <v>287474712</v>
          </cell>
          <cell r="L810">
            <v>23956226</v>
          </cell>
          <cell r="M810">
            <v>95824904</v>
          </cell>
          <cell r="N810">
            <v>143737356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SAN PEDRO DE CARTAGO</v>
          </cell>
          <cell r="E811">
            <v>8001487203</v>
          </cell>
          <cell r="I811">
            <v>154478904</v>
          </cell>
          <cell r="K811">
            <v>154478904</v>
          </cell>
          <cell r="L811">
            <v>12873242</v>
          </cell>
          <cell r="M811">
            <v>51492968</v>
          </cell>
          <cell r="N811">
            <v>77239452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SANTA BARBARA</v>
          </cell>
          <cell r="E812">
            <v>8000991471</v>
          </cell>
          <cell r="I812">
            <v>704479904</v>
          </cell>
          <cell r="K812">
            <v>704479904</v>
          </cell>
          <cell r="L812">
            <v>58706659</v>
          </cell>
          <cell r="M812">
            <v>234826636</v>
          </cell>
          <cell r="N812">
            <v>352239954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SANTACRUZ</v>
          </cell>
          <cell r="E813">
            <v>8000196850</v>
          </cell>
          <cell r="I813">
            <v>237466104</v>
          </cell>
          <cell r="K813">
            <v>237466104</v>
          </cell>
          <cell r="L813">
            <v>19788842</v>
          </cell>
          <cell r="M813">
            <v>79155368</v>
          </cell>
          <cell r="N813">
            <v>118733052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SAPUYES</v>
          </cell>
          <cell r="E814">
            <v>8000991496</v>
          </cell>
          <cell r="I814">
            <v>124696570</v>
          </cell>
          <cell r="K814">
            <v>124696570</v>
          </cell>
          <cell r="L814">
            <v>10391381</v>
          </cell>
          <cell r="M814">
            <v>41565524</v>
          </cell>
          <cell r="N814">
            <v>62348286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TAMINANGO</v>
          </cell>
          <cell r="E815">
            <v>8000249776</v>
          </cell>
          <cell r="I815">
            <v>426725024</v>
          </cell>
          <cell r="K815">
            <v>426725024</v>
          </cell>
          <cell r="L815">
            <v>35560419</v>
          </cell>
          <cell r="M815">
            <v>142241676</v>
          </cell>
          <cell r="N815">
            <v>213362514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TANGUA</v>
          </cell>
          <cell r="E816">
            <v>8000991511</v>
          </cell>
          <cell r="I816">
            <v>216349328</v>
          </cell>
          <cell r="K816">
            <v>216349328</v>
          </cell>
          <cell r="L816">
            <v>18029111</v>
          </cell>
          <cell r="M816">
            <v>72116444</v>
          </cell>
          <cell r="N816">
            <v>108174666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TUQUERRES</v>
          </cell>
          <cell r="E817">
            <v>8000991529</v>
          </cell>
          <cell r="I817">
            <v>984543104</v>
          </cell>
          <cell r="K817">
            <v>984543104</v>
          </cell>
          <cell r="L817">
            <v>82045259</v>
          </cell>
          <cell r="M817">
            <v>328181036</v>
          </cell>
          <cell r="N817">
            <v>492271554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YACUANQUER</v>
          </cell>
          <cell r="E818">
            <v>8000991536</v>
          </cell>
          <cell r="I818">
            <v>274522128</v>
          </cell>
          <cell r="K818">
            <v>274522128</v>
          </cell>
          <cell r="L818">
            <v>22876844</v>
          </cell>
          <cell r="M818">
            <v>91507376</v>
          </cell>
          <cell r="N818">
            <v>137261064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PASTO</v>
          </cell>
          <cell r="E819">
            <v>8912800003</v>
          </cell>
          <cell r="F819" t="str">
            <v>CERTIFICADO</v>
          </cell>
          <cell r="I819">
            <v>4583834368</v>
          </cell>
          <cell r="K819">
            <v>4583834368</v>
          </cell>
          <cell r="L819">
            <v>381986197</v>
          </cell>
          <cell r="M819">
            <v>1145958591</v>
          </cell>
          <cell r="N819">
            <v>2291917182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IPIALES</v>
          </cell>
          <cell r="E820" t="str">
            <v>8000990957</v>
          </cell>
          <cell r="F820" t="str">
            <v>CERTIFICADO</v>
          </cell>
          <cell r="I820">
            <v>2167929024</v>
          </cell>
          <cell r="K820">
            <v>2167929024</v>
          </cell>
          <cell r="L820">
            <v>180660752</v>
          </cell>
          <cell r="M820">
            <v>722643008</v>
          </cell>
          <cell r="N820">
            <v>1083964512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TUMACO</v>
          </cell>
          <cell r="E821">
            <v>8912009162</v>
          </cell>
          <cell r="F821" t="str">
            <v>CERTIFICADO</v>
          </cell>
          <cell r="I821">
            <v>4842454528</v>
          </cell>
          <cell r="K821">
            <v>4842454528</v>
          </cell>
          <cell r="L821">
            <v>403537877</v>
          </cell>
          <cell r="M821">
            <v>2138750748.1</v>
          </cell>
          <cell r="N821">
            <v>2421227262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ABREGO</v>
          </cell>
          <cell r="E822">
            <v>8905046120</v>
          </cell>
          <cell r="G822" t="str">
            <v>No. 4091 del 16-noviembre-2016</v>
          </cell>
          <cell r="H822" t="str">
            <v>Medida cautelar de suspension de giros </v>
          </cell>
          <cell r="I822">
            <v>712120144</v>
          </cell>
          <cell r="K822">
            <v>712120144</v>
          </cell>
          <cell r="L822">
            <v>59343345</v>
          </cell>
          <cell r="M822">
            <v>0</v>
          </cell>
          <cell r="N822">
            <v>356060070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ARBOLEDAS</v>
          </cell>
          <cell r="E823">
            <v>8905014367</v>
          </cell>
          <cell r="I823">
            <v>213560036</v>
          </cell>
          <cell r="K823">
            <v>213560036</v>
          </cell>
          <cell r="L823">
            <v>17796670</v>
          </cell>
          <cell r="M823">
            <v>71186680</v>
          </cell>
          <cell r="N823">
            <v>106780020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BOCHALEMA</v>
          </cell>
          <cell r="E824">
            <v>8905056623</v>
          </cell>
          <cell r="I824">
            <v>131549080</v>
          </cell>
          <cell r="K824">
            <v>131549080</v>
          </cell>
          <cell r="L824">
            <v>10962423</v>
          </cell>
          <cell r="M824">
            <v>43849692</v>
          </cell>
          <cell r="N824">
            <v>65774538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BUCARASICA</v>
          </cell>
          <cell r="E825">
            <v>8905034832</v>
          </cell>
          <cell r="I825">
            <v>164595500</v>
          </cell>
          <cell r="K825">
            <v>164595500</v>
          </cell>
          <cell r="L825">
            <v>13716292</v>
          </cell>
          <cell r="M825">
            <v>54865168</v>
          </cell>
          <cell r="N825">
            <v>82297752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CACOTA</v>
          </cell>
          <cell r="E826">
            <v>8000992344</v>
          </cell>
          <cell r="I826">
            <v>58531600</v>
          </cell>
          <cell r="K826">
            <v>58531600</v>
          </cell>
          <cell r="L826">
            <v>4877633</v>
          </cell>
          <cell r="M826">
            <v>19510532</v>
          </cell>
          <cell r="N826">
            <v>29265798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CACHIRA</v>
          </cell>
          <cell r="E827">
            <v>8905017766</v>
          </cell>
          <cell r="I827">
            <v>240792432</v>
          </cell>
          <cell r="K827">
            <v>240792432</v>
          </cell>
          <cell r="L827">
            <v>20066036</v>
          </cell>
          <cell r="M827">
            <v>80264144</v>
          </cell>
          <cell r="N827">
            <v>120396216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CHINACOTA</v>
          </cell>
          <cell r="E828">
            <v>8905031060</v>
          </cell>
          <cell r="I828">
            <v>298391024</v>
          </cell>
          <cell r="K828">
            <v>298391024</v>
          </cell>
          <cell r="L828">
            <v>24865919</v>
          </cell>
          <cell r="M828">
            <v>99463676</v>
          </cell>
          <cell r="N828">
            <v>149195514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CHITAGA</v>
          </cell>
          <cell r="E829">
            <v>8905014224</v>
          </cell>
          <cell r="I829">
            <v>254601416</v>
          </cell>
          <cell r="K829">
            <v>254601416</v>
          </cell>
          <cell r="L829">
            <v>21216785</v>
          </cell>
          <cell r="M829">
            <v>84867140</v>
          </cell>
          <cell r="N829">
            <v>127300710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CONVENCION</v>
          </cell>
          <cell r="E830">
            <v>8000992369</v>
          </cell>
          <cell r="I830">
            <v>456704392</v>
          </cell>
          <cell r="K830">
            <v>456704392</v>
          </cell>
          <cell r="L830">
            <v>38058699</v>
          </cell>
          <cell r="M830">
            <v>152234796</v>
          </cell>
          <cell r="N830">
            <v>228352194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CUCUTILLA</v>
          </cell>
          <cell r="E831">
            <v>8000132377</v>
          </cell>
          <cell r="I831">
            <v>195529764</v>
          </cell>
          <cell r="K831">
            <v>195529764</v>
          </cell>
          <cell r="L831">
            <v>16294147</v>
          </cell>
          <cell r="M831">
            <v>65176588</v>
          </cell>
          <cell r="N831">
            <v>97764882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DURANIA</v>
          </cell>
          <cell r="E832">
            <v>8000992376</v>
          </cell>
          <cell r="I832">
            <v>83869934</v>
          </cell>
          <cell r="K832">
            <v>83869934</v>
          </cell>
          <cell r="L832">
            <v>6989161</v>
          </cell>
          <cell r="M832">
            <v>27956644</v>
          </cell>
          <cell r="N832">
            <v>41934966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EL CARMEN</v>
          </cell>
          <cell r="E833">
            <v>8000992383</v>
          </cell>
          <cell r="I833">
            <v>387415056</v>
          </cell>
          <cell r="K833">
            <v>387415056</v>
          </cell>
          <cell r="L833">
            <v>32284588</v>
          </cell>
          <cell r="M833">
            <v>129138352</v>
          </cell>
          <cell r="N833">
            <v>193707528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EL TARRA</v>
          </cell>
          <cell r="E834">
            <v>8001389593</v>
          </cell>
          <cell r="I834">
            <v>752635056</v>
          </cell>
          <cell r="K834">
            <v>752635056</v>
          </cell>
          <cell r="L834">
            <v>62719588</v>
          </cell>
          <cell r="M834">
            <v>250878352</v>
          </cell>
          <cell r="N834">
            <v>376317528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EL ZULIA</v>
          </cell>
          <cell r="E835">
            <v>8000398039</v>
          </cell>
          <cell r="I835">
            <v>551240048</v>
          </cell>
          <cell r="K835">
            <v>551240048</v>
          </cell>
          <cell r="L835">
            <v>45936671</v>
          </cell>
          <cell r="M835">
            <v>183746684</v>
          </cell>
          <cell r="N835">
            <v>275620026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GRAMALOTE</v>
          </cell>
          <cell r="E836">
            <v>8905014041</v>
          </cell>
          <cell r="I836">
            <v>113110881</v>
          </cell>
          <cell r="K836">
            <v>113110881</v>
          </cell>
          <cell r="L836">
            <v>9425907</v>
          </cell>
          <cell r="M836">
            <v>37703628</v>
          </cell>
          <cell r="N836">
            <v>56555442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HACARI</v>
          </cell>
          <cell r="E837">
            <v>8000992416</v>
          </cell>
          <cell r="I837">
            <v>355259192</v>
          </cell>
          <cell r="K837">
            <v>355259192</v>
          </cell>
          <cell r="L837">
            <v>29604933</v>
          </cell>
          <cell r="M837">
            <v>118419732</v>
          </cell>
          <cell r="N837">
            <v>177629598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HERRAN</v>
          </cell>
          <cell r="E838">
            <v>8000052929</v>
          </cell>
          <cell r="I838">
            <v>38578203</v>
          </cell>
          <cell r="K838">
            <v>38578203</v>
          </cell>
          <cell r="L838">
            <v>3214850</v>
          </cell>
          <cell r="M838">
            <v>12859400</v>
          </cell>
          <cell r="N838">
            <v>19289100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LABATECA</v>
          </cell>
          <cell r="E839">
            <v>8905036807</v>
          </cell>
          <cell r="I839">
            <v>117342884</v>
          </cell>
          <cell r="K839">
            <v>117342884</v>
          </cell>
          <cell r="L839">
            <v>9778574</v>
          </cell>
          <cell r="M839">
            <v>39114296</v>
          </cell>
          <cell r="N839">
            <v>58671444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LA ESPERANZA</v>
          </cell>
          <cell r="E840">
            <v>8002450219</v>
          </cell>
          <cell r="I840">
            <v>371441936</v>
          </cell>
          <cell r="K840">
            <v>371441936</v>
          </cell>
          <cell r="L840">
            <v>30953495</v>
          </cell>
          <cell r="M840">
            <v>123813980</v>
          </cell>
          <cell r="N840">
            <v>185720970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LA PLAYA</v>
          </cell>
          <cell r="E841">
            <v>8000006818</v>
          </cell>
          <cell r="I841">
            <v>225179912</v>
          </cell>
          <cell r="K841">
            <v>225179912</v>
          </cell>
          <cell r="L841">
            <v>18764993</v>
          </cell>
          <cell r="M841">
            <v>75059972</v>
          </cell>
          <cell r="N841">
            <v>112589958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LOS PATIOS</v>
          </cell>
          <cell r="E842">
            <v>8000441135</v>
          </cell>
          <cell r="I842">
            <v>833580784</v>
          </cell>
          <cell r="K842">
            <v>833580784</v>
          </cell>
          <cell r="L842">
            <v>69465065</v>
          </cell>
          <cell r="M842">
            <v>277860260</v>
          </cell>
          <cell r="N842">
            <v>416790390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LOURDES</v>
          </cell>
          <cell r="E843">
            <v>8905026114</v>
          </cell>
          <cell r="G843" t="str">
            <v>No. 4091 del 16-noviembre-2016</v>
          </cell>
          <cell r="H843" t="str">
            <v>Medida cautelar de suspension de giros </v>
          </cell>
          <cell r="I843">
            <v>75010856</v>
          </cell>
          <cell r="K843">
            <v>75010856</v>
          </cell>
          <cell r="L843">
            <v>6250905</v>
          </cell>
          <cell r="M843">
            <v>0</v>
          </cell>
          <cell r="N843">
            <v>37505430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MUTISCUA</v>
          </cell>
          <cell r="E844">
            <v>8905032338</v>
          </cell>
          <cell r="I844">
            <v>79710578</v>
          </cell>
          <cell r="K844">
            <v>79710578</v>
          </cell>
          <cell r="L844">
            <v>6642548</v>
          </cell>
          <cell r="M844">
            <v>26570192</v>
          </cell>
          <cell r="N844">
            <v>39855288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OCAÑA</v>
          </cell>
          <cell r="E845">
            <v>8905011022</v>
          </cell>
          <cell r="I845">
            <v>1547260192</v>
          </cell>
          <cell r="K845">
            <v>1547260192</v>
          </cell>
          <cell r="L845">
            <v>128938349</v>
          </cell>
          <cell r="M845">
            <v>515753396</v>
          </cell>
          <cell r="N845">
            <v>773630094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PAMPLONA</v>
          </cell>
          <cell r="E846">
            <v>8000076526</v>
          </cell>
          <cell r="I846">
            <v>677709240</v>
          </cell>
          <cell r="K846">
            <v>677709240</v>
          </cell>
          <cell r="L846">
            <v>56475770</v>
          </cell>
          <cell r="M846">
            <v>225903080</v>
          </cell>
          <cell r="N846">
            <v>338854620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PAMPLONITA</v>
          </cell>
          <cell r="E847">
            <v>8905061168</v>
          </cell>
          <cell r="I847">
            <v>107008972</v>
          </cell>
          <cell r="K847">
            <v>107008972</v>
          </cell>
          <cell r="L847">
            <v>8917414</v>
          </cell>
          <cell r="M847">
            <v>35669656</v>
          </cell>
          <cell r="N847">
            <v>53504484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PUERTO SANTANDER</v>
          </cell>
          <cell r="E848">
            <v>8002508531</v>
          </cell>
          <cell r="I848">
            <v>192442272</v>
          </cell>
          <cell r="K848">
            <v>192442272</v>
          </cell>
          <cell r="L848">
            <v>16036856</v>
          </cell>
          <cell r="M848">
            <v>64147424</v>
          </cell>
          <cell r="N848">
            <v>96221136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RAGONVALIA</v>
          </cell>
          <cell r="E849">
            <v>8000992511</v>
          </cell>
          <cell r="I849">
            <v>103884878</v>
          </cell>
          <cell r="K849">
            <v>103884878</v>
          </cell>
          <cell r="L849">
            <v>8657073</v>
          </cell>
          <cell r="M849">
            <v>34628292</v>
          </cell>
          <cell r="N849">
            <v>51942438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SALAZAR</v>
          </cell>
          <cell r="E850">
            <v>8905015490</v>
          </cell>
          <cell r="I850">
            <v>247441704</v>
          </cell>
          <cell r="K850">
            <v>247441704</v>
          </cell>
          <cell r="L850">
            <v>20620142</v>
          </cell>
          <cell r="M850">
            <v>82480568</v>
          </cell>
          <cell r="N850">
            <v>123720852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SAN CALIXTO</v>
          </cell>
          <cell r="E851">
            <v>8000992606</v>
          </cell>
          <cell r="I851">
            <v>345460176</v>
          </cell>
          <cell r="K851">
            <v>345460176</v>
          </cell>
          <cell r="L851">
            <v>28788348</v>
          </cell>
          <cell r="M851">
            <v>115153392</v>
          </cell>
          <cell r="N851">
            <v>172730088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SAN CAYETANO</v>
          </cell>
          <cell r="E852">
            <v>8905018764</v>
          </cell>
          <cell r="I852">
            <v>147507108</v>
          </cell>
          <cell r="K852">
            <v>147507108</v>
          </cell>
          <cell r="L852">
            <v>12292259</v>
          </cell>
          <cell r="M852">
            <v>49169036</v>
          </cell>
          <cell r="N852">
            <v>73753554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SANTIAGO</v>
          </cell>
          <cell r="E853">
            <v>8000992620</v>
          </cell>
          <cell r="I853">
            <v>57914932</v>
          </cell>
          <cell r="K853">
            <v>57914932</v>
          </cell>
          <cell r="L853">
            <v>4826244</v>
          </cell>
          <cell r="M853">
            <v>19304976</v>
          </cell>
          <cell r="N853">
            <v>28957464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SARDINATA</v>
          </cell>
          <cell r="E854">
            <v>8000992638</v>
          </cell>
          <cell r="I854">
            <v>588654864</v>
          </cell>
          <cell r="K854">
            <v>588654864</v>
          </cell>
          <cell r="L854">
            <v>49054572</v>
          </cell>
          <cell r="M854">
            <v>196218288</v>
          </cell>
          <cell r="N854">
            <v>294327432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SILOS</v>
          </cell>
          <cell r="E855">
            <v>8905061286</v>
          </cell>
          <cell r="I855">
            <v>121359392</v>
          </cell>
          <cell r="K855">
            <v>121359392</v>
          </cell>
          <cell r="L855">
            <v>10113283</v>
          </cell>
          <cell r="M855">
            <v>40453132</v>
          </cell>
          <cell r="N855">
            <v>60679698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TEORAMA</v>
          </cell>
          <cell r="E856">
            <v>8000170229</v>
          </cell>
          <cell r="I856">
            <v>434087240</v>
          </cell>
          <cell r="K856">
            <v>434087240</v>
          </cell>
          <cell r="L856">
            <v>36173937</v>
          </cell>
          <cell r="M856">
            <v>144695748</v>
          </cell>
          <cell r="N856">
            <v>217043622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TIBU</v>
          </cell>
          <cell r="E857">
            <v>8000706824</v>
          </cell>
          <cell r="I857">
            <v>1484611520</v>
          </cell>
          <cell r="K857">
            <v>1484611520</v>
          </cell>
          <cell r="L857">
            <v>123717627</v>
          </cell>
          <cell r="M857">
            <v>494870508</v>
          </cell>
          <cell r="N857">
            <v>742305762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TOLEDO</v>
          </cell>
          <cell r="E858">
            <v>8905013620</v>
          </cell>
          <cell r="I858">
            <v>392960992</v>
          </cell>
          <cell r="K858">
            <v>392960992</v>
          </cell>
          <cell r="L858">
            <v>32746749</v>
          </cell>
          <cell r="M858">
            <v>130986996</v>
          </cell>
          <cell r="N858">
            <v>196480494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VILLA CARO</v>
          </cell>
          <cell r="E859">
            <v>8905019811</v>
          </cell>
          <cell r="I859">
            <v>118252794</v>
          </cell>
          <cell r="K859">
            <v>118252794</v>
          </cell>
          <cell r="L859">
            <v>9854400</v>
          </cell>
          <cell r="M859">
            <v>39417600</v>
          </cell>
          <cell r="N859">
            <v>59126400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VILLA ROSARIO</v>
          </cell>
          <cell r="E860">
            <v>8905033730</v>
          </cell>
          <cell r="I860">
            <v>1072735808</v>
          </cell>
          <cell r="K860">
            <v>1072735808</v>
          </cell>
          <cell r="L860">
            <v>89394651</v>
          </cell>
          <cell r="M860">
            <v>357578604</v>
          </cell>
          <cell r="N860">
            <v>536367906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CUCUTA</v>
          </cell>
          <cell r="E861">
            <v>8905014342</v>
          </cell>
          <cell r="F861" t="str">
            <v>CERTIFICADO</v>
          </cell>
          <cell r="I861">
            <v>9554231296</v>
          </cell>
          <cell r="K861">
            <v>9554231296</v>
          </cell>
          <cell r="L861">
            <v>796185941</v>
          </cell>
          <cell r="M861">
            <v>2388557823</v>
          </cell>
          <cell r="N861">
            <v>4777115646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MOCOA</v>
          </cell>
          <cell r="E862">
            <v>8001028916</v>
          </cell>
          <cell r="I862">
            <v>924992000</v>
          </cell>
          <cell r="K862">
            <v>924992000</v>
          </cell>
          <cell r="L862">
            <v>77082667</v>
          </cell>
          <cell r="M862">
            <v>308330668</v>
          </cell>
          <cell r="N862">
            <v>462496002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COLON</v>
          </cell>
          <cell r="E863">
            <v>8000186509</v>
          </cell>
          <cell r="I863">
            <v>80857471</v>
          </cell>
          <cell r="K863">
            <v>80857471</v>
          </cell>
          <cell r="L863">
            <v>6738123</v>
          </cell>
          <cell r="M863">
            <v>26952492</v>
          </cell>
          <cell r="N863">
            <v>40428738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ORITO</v>
          </cell>
          <cell r="E864" t="str">
            <v>8001028962</v>
          </cell>
          <cell r="I864">
            <v>1059827872</v>
          </cell>
          <cell r="K864">
            <v>1059827872</v>
          </cell>
          <cell r="L864">
            <v>88318989</v>
          </cell>
          <cell r="M864">
            <v>353275956</v>
          </cell>
          <cell r="N864">
            <v>529913934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PUERTO ASIS</v>
          </cell>
          <cell r="E865">
            <v>8912004613</v>
          </cell>
          <cell r="I865">
            <v>1287683712</v>
          </cell>
          <cell r="K865">
            <v>1287683712</v>
          </cell>
          <cell r="L865">
            <v>107306976</v>
          </cell>
          <cell r="M865">
            <v>429227904</v>
          </cell>
          <cell r="N865">
            <v>643841856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PUERTO CAICEDO</v>
          </cell>
          <cell r="E866" t="str">
            <v>8002298872</v>
          </cell>
          <cell r="I866">
            <v>267835344</v>
          </cell>
          <cell r="K866">
            <v>267835344</v>
          </cell>
          <cell r="L866">
            <v>22319612</v>
          </cell>
          <cell r="M866">
            <v>89278448</v>
          </cell>
          <cell r="N866">
            <v>133917672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PUERTO GUZMAN</v>
          </cell>
          <cell r="E867">
            <v>8002224892</v>
          </cell>
          <cell r="I867">
            <v>1070346016</v>
          </cell>
          <cell r="K867">
            <v>1070346016</v>
          </cell>
          <cell r="L867">
            <v>89195501</v>
          </cell>
          <cell r="M867">
            <v>356782004</v>
          </cell>
          <cell r="N867">
            <v>535173006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PUERTO LEGUIZAMO</v>
          </cell>
          <cell r="E868">
            <v>8912005138</v>
          </cell>
          <cell r="I868">
            <v>598216400</v>
          </cell>
          <cell r="K868">
            <v>598216400</v>
          </cell>
          <cell r="L868">
            <v>49851367</v>
          </cell>
          <cell r="M868">
            <v>199405468</v>
          </cell>
          <cell r="N868">
            <v>299108202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SIBUNDOY</v>
          </cell>
          <cell r="E869">
            <v>8912016456</v>
          </cell>
          <cell r="I869">
            <v>346458032</v>
          </cell>
          <cell r="K869">
            <v>346458032</v>
          </cell>
          <cell r="L869">
            <v>28871503</v>
          </cell>
          <cell r="M869">
            <v>115486012</v>
          </cell>
          <cell r="N869">
            <v>173229018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SAN FRANCISCO</v>
          </cell>
          <cell r="E870">
            <v>8001029036</v>
          </cell>
          <cell r="I870">
            <v>92642201</v>
          </cell>
          <cell r="K870">
            <v>92642201</v>
          </cell>
          <cell r="L870">
            <v>7720183</v>
          </cell>
          <cell r="M870">
            <v>30880732</v>
          </cell>
          <cell r="N870">
            <v>46321098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SAN MIGUEL</v>
          </cell>
          <cell r="E871">
            <v>8002529229</v>
          </cell>
          <cell r="I871">
            <v>464219664</v>
          </cell>
          <cell r="K871">
            <v>464219664</v>
          </cell>
          <cell r="L871">
            <v>38684972</v>
          </cell>
          <cell r="M871">
            <v>154739888</v>
          </cell>
          <cell r="N871">
            <v>232109832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SANTIAGO</v>
          </cell>
          <cell r="E872">
            <v>8001029068</v>
          </cell>
          <cell r="I872">
            <v>153177344</v>
          </cell>
          <cell r="K872">
            <v>153177344</v>
          </cell>
          <cell r="L872">
            <v>12764779</v>
          </cell>
          <cell r="M872">
            <v>51059116</v>
          </cell>
          <cell r="N872">
            <v>76588674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VALLE GUAMUEZ</v>
          </cell>
          <cell r="E873">
            <v>8001029122</v>
          </cell>
          <cell r="I873">
            <v>806131146</v>
          </cell>
          <cell r="K873">
            <v>806131146</v>
          </cell>
          <cell r="L873">
            <v>67177596</v>
          </cell>
          <cell r="M873">
            <v>268710384</v>
          </cell>
          <cell r="N873">
            <v>403065576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VILLAGARZON</v>
          </cell>
          <cell r="E874">
            <v>8000542490</v>
          </cell>
          <cell r="I874">
            <v>504741024</v>
          </cell>
          <cell r="K874">
            <v>504741024</v>
          </cell>
          <cell r="L874">
            <v>42061752</v>
          </cell>
          <cell r="M874">
            <v>168247008</v>
          </cell>
          <cell r="N874">
            <v>252370512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BUENAVISTA</v>
          </cell>
          <cell r="E875">
            <v>8900018790</v>
          </cell>
          <cell r="I875">
            <v>54121153</v>
          </cell>
          <cell r="K875">
            <v>54121153</v>
          </cell>
          <cell r="L875">
            <v>4510096</v>
          </cell>
          <cell r="M875">
            <v>18040384</v>
          </cell>
          <cell r="N875">
            <v>27060576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CALARCA</v>
          </cell>
          <cell r="E876">
            <v>8900004414</v>
          </cell>
          <cell r="I876">
            <v>1095337639</v>
          </cell>
          <cell r="K876">
            <v>1095337639</v>
          </cell>
          <cell r="L876">
            <v>91278137</v>
          </cell>
          <cell r="M876">
            <v>365112548</v>
          </cell>
          <cell r="N876">
            <v>547668822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CIRCASIA</v>
          </cell>
          <cell r="E877">
            <v>8900010448</v>
          </cell>
          <cell r="I877">
            <v>394170511</v>
          </cell>
          <cell r="K877">
            <v>394170511</v>
          </cell>
          <cell r="L877">
            <v>32847543</v>
          </cell>
          <cell r="M877">
            <v>131390172</v>
          </cell>
          <cell r="N877">
            <v>197085258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CORDOBA</v>
          </cell>
          <cell r="E878">
            <v>8900010613</v>
          </cell>
          <cell r="I878">
            <v>90009007</v>
          </cell>
          <cell r="K878">
            <v>90009007</v>
          </cell>
          <cell r="L878">
            <v>7500751</v>
          </cell>
          <cell r="M878">
            <v>30003004</v>
          </cell>
          <cell r="N878">
            <v>45004506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FILANDIA</v>
          </cell>
          <cell r="E879">
            <v>8900013395</v>
          </cell>
          <cell r="I879">
            <v>201554074</v>
          </cell>
          <cell r="K879">
            <v>201554074</v>
          </cell>
          <cell r="L879">
            <v>16796173</v>
          </cell>
          <cell r="M879">
            <v>67184692</v>
          </cell>
          <cell r="N879">
            <v>100777038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GENOVA</v>
          </cell>
          <cell r="E880">
            <v>8900008646</v>
          </cell>
          <cell r="I880">
            <v>133532653</v>
          </cell>
          <cell r="K880">
            <v>133532653</v>
          </cell>
          <cell r="L880">
            <v>11127721</v>
          </cell>
          <cell r="M880">
            <v>44510884</v>
          </cell>
          <cell r="N880">
            <v>66766326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LA TEBAIDA</v>
          </cell>
          <cell r="E881">
            <v>8900005641</v>
          </cell>
          <cell r="I881">
            <v>561408160</v>
          </cell>
          <cell r="K881">
            <v>561408160</v>
          </cell>
          <cell r="L881">
            <v>46784013</v>
          </cell>
          <cell r="M881">
            <v>187136052</v>
          </cell>
          <cell r="N881">
            <v>280704078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MONTENEGRO</v>
          </cell>
          <cell r="E882">
            <v>8900008581</v>
          </cell>
          <cell r="I882">
            <v>629459004</v>
          </cell>
          <cell r="K882">
            <v>629459004</v>
          </cell>
          <cell r="L882">
            <v>52454917</v>
          </cell>
          <cell r="M882">
            <v>209819668</v>
          </cell>
          <cell r="N882">
            <v>314729502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PIJAO</v>
          </cell>
          <cell r="E883">
            <v>8900011819</v>
          </cell>
          <cell r="I883">
            <v>176488336</v>
          </cell>
          <cell r="K883">
            <v>176488336</v>
          </cell>
          <cell r="L883">
            <v>14707361</v>
          </cell>
          <cell r="M883">
            <v>58829444</v>
          </cell>
          <cell r="N883">
            <v>88244166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QUIMBAYA</v>
          </cell>
          <cell r="E884">
            <v>8900006134</v>
          </cell>
          <cell r="I884">
            <v>523641043</v>
          </cell>
          <cell r="K884">
            <v>523641043</v>
          </cell>
          <cell r="L884">
            <v>43636754</v>
          </cell>
          <cell r="M884">
            <v>174547016</v>
          </cell>
          <cell r="N884">
            <v>261820524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SALENTO</v>
          </cell>
          <cell r="E885">
            <v>8900011270</v>
          </cell>
          <cell r="I885">
            <v>116500701</v>
          </cell>
          <cell r="K885">
            <v>116500701</v>
          </cell>
          <cell r="L885">
            <v>9708392</v>
          </cell>
          <cell r="M885">
            <v>38833568</v>
          </cell>
          <cell r="N885">
            <v>58250352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ARMENIA</v>
          </cell>
          <cell r="E886">
            <v>8900004643</v>
          </cell>
          <cell r="F886" t="str">
            <v>CERTIFICADO</v>
          </cell>
          <cell r="I886">
            <v>2873343424</v>
          </cell>
          <cell r="K886">
            <v>2873343424</v>
          </cell>
          <cell r="L886">
            <v>239445285</v>
          </cell>
          <cell r="M886">
            <v>718335855</v>
          </cell>
          <cell r="N886">
            <v>1436671710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APIA</v>
          </cell>
          <cell r="E887">
            <v>8914800223</v>
          </cell>
          <cell r="I887">
            <v>194766124</v>
          </cell>
          <cell r="K887">
            <v>194766124</v>
          </cell>
          <cell r="L887">
            <v>16230510</v>
          </cell>
          <cell r="M887">
            <v>64922040</v>
          </cell>
          <cell r="N887">
            <v>97383060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BALBOA</v>
          </cell>
          <cell r="E888">
            <v>8908011431</v>
          </cell>
          <cell r="I888">
            <v>101419837</v>
          </cell>
          <cell r="K888">
            <v>101419837</v>
          </cell>
          <cell r="L888">
            <v>8451653</v>
          </cell>
          <cell r="M888">
            <v>33806612</v>
          </cell>
          <cell r="N888">
            <v>50709918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BELEN DE UMBRIA</v>
          </cell>
          <cell r="E889">
            <v>8914800248</v>
          </cell>
          <cell r="I889">
            <v>432655528</v>
          </cell>
          <cell r="K889">
            <v>432655528</v>
          </cell>
          <cell r="L889">
            <v>36054627</v>
          </cell>
          <cell r="M889">
            <v>144218508</v>
          </cell>
          <cell r="N889">
            <v>216327762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GUATICA</v>
          </cell>
          <cell r="E890">
            <v>8914800255</v>
          </cell>
          <cell r="I890">
            <v>211339236</v>
          </cell>
          <cell r="K890">
            <v>211339236</v>
          </cell>
          <cell r="L890">
            <v>17611603</v>
          </cell>
          <cell r="M890">
            <v>70446412</v>
          </cell>
          <cell r="N890">
            <v>105669618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LA CELIA</v>
          </cell>
          <cell r="E891">
            <v>8914800262</v>
          </cell>
          <cell r="I891">
            <v>125503189</v>
          </cell>
          <cell r="K891">
            <v>125503189</v>
          </cell>
          <cell r="L891">
            <v>10458599</v>
          </cell>
          <cell r="M891">
            <v>41834396</v>
          </cell>
          <cell r="N891">
            <v>62751594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LA VIRGINIA</v>
          </cell>
          <cell r="E892">
            <v>8914800271</v>
          </cell>
          <cell r="I892">
            <v>545989392</v>
          </cell>
          <cell r="K892">
            <v>545989392</v>
          </cell>
          <cell r="L892">
            <v>45499116</v>
          </cell>
          <cell r="M892">
            <v>181996464</v>
          </cell>
          <cell r="N892">
            <v>272994696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MARSELLA</v>
          </cell>
          <cell r="E893">
            <v>8000993177</v>
          </cell>
          <cell r="I893">
            <v>300708049</v>
          </cell>
          <cell r="K893">
            <v>300708049</v>
          </cell>
          <cell r="L893">
            <v>25059004</v>
          </cell>
          <cell r="M893">
            <v>100236016</v>
          </cell>
          <cell r="N893">
            <v>150354024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MISTRATO</v>
          </cell>
          <cell r="E894">
            <v>8000310757</v>
          </cell>
          <cell r="I894">
            <v>487553632</v>
          </cell>
          <cell r="K894">
            <v>487553632</v>
          </cell>
          <cell r="L894">
            <v>40629469</v>
          </cell>
          <cell r="M894">
            <v>162517876</v>
          </cell>
          <cell r="N894">
            <v>243776814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PUEBLO RICO</v>
          </cell>
          <cell r="E895">
            <v>8914800311</v>
          </cell>
          <cell r="I895">
            <v>644711504</v>
          </cell>
          <cell r="K895">
            <v>644711504</v>
          </cell>
          <cell r="L895">
            <v>53725959</v>
          </cell>
          <cell r="M895">
            <v>214903836</v>
          </cell>
          <cell r="N895">
            <v>322355754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QUINCHIA</v>
          </cell>
          <cell r="E896">
            <v>8914800327</v>
          </cell>
          <cell r="I896">
            <v>625470912</v>
          </cell>
          <cell r="K896">
            <v>625470912</v>
          </cell>
          <cell r="L896">
            <v>52122576</v>
          </cell>
          <cell r="M896">
            <v>208490304</v>
          </cell>
          <cell r="N896">
            <v>312735456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SANTA ROSA DE CABAL</v>
          </cell>
          <cell r="E897">
            <v>8914800334</v>
          </cell>
          <cell r="I897">
            <v>986945065</v>
          </cell>
          <cell r="K897">
            <v>986945065</v>
          </cell>
          <cell r="L897">
            <v>82245422</v>
          </cell>
          <cell r="M897">
            <v>328981688</v>
          </cell>
          <cell r="N897">
            <v>493472532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SANTUARIO</v>
          </cell>
          <cell r="E898">
            <v>8914800341</v>
          </cell>
          <cell r="I898">
            <v>217348552</v>
          </cell>
          <cell r="K898">
            <v>217348552</v>
          </cell>
          <cell r="L898">
            <v>18112379</v>
          </cell>
          <cell r="M898">
            <v>72449516</v>
          </cell>
          <cell r="N898">
            <v>108674274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PEREIRA</v>
          </cell>
          <cell r="E899">
            <v>8914800302</v>
          </cell>
          <cell r="F899" t="str">
            <v>CERTIFICADO</v>
          </cell>
          <cell r="I899">
            <v>4614202368</v>
          </cell>
          <cell r="K899">
            <v>4614202368</v>
          </cell>
          <cell r="L899">
            <v>384516864</v>
          </cell>
          <cell r="M899">
            <v>1153550592</v>
          </cell>
          <cell r="N899">
            <v>2307101184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DOSQUEBRADAS</v>
          </cell>
          <cell r="E900">
            <v>8000993106</v>
          </cell>
          <cell r="F900" t="str">
            <v>CERTIFICADO</v>
          </cell>
          <cell r="I900">
            <v>2064536128</v>
          </cell>
          <cell r="K900">
            <v>2064536128</v>
          </cell>
          <cell r="L900">
            <v>172044677</v>
          </cell>
          <cell r="M900">
            <v>516134031</v>
          </cell>
          <cell r="N900">
            <v>1032268062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SAN ANDRES</v>
          </cell>
          <cell r="E901">
            <v>8924000382</v>
          </cell>
          <cell r="I901">
            <v>882943328</v>
          </cell>
          <cell r="K901">
            <v>882943328</v>
          </cell>
          <cell r="L901">
            <v>73578611</v>
          </cell>
          <cell r="M901">
            <v>294314444</v>
          </cell>
          <cell r="N901">
            <v>441471666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PROVIDENCIA Y SANTA CATALINA</v>
          </cell>
          <cell r="E902">
            <v>8001030211</v>
          </cell>
          <cell r="I902">
            <v>70701780</v>
          </cell>
          <cell r="K902">
            <v>70701780</v>
          </cell>
          <cell r="L902">
            <v>5891815</v>
          </cell>
          <cell r="M902">
            <v>23567260</v>
          </cell>
          <cell r="N902">
            <v>35350890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AGUADA</v>
          </cell>
          <cell r="E903" t="str">
            <v>8902109281</v>
          </cell>
          <cell r="I903">
            <v>31920574</v>
          </cell>
          <cell r="K903">
            <v>31920574</v>
          </cell>
          <cell r="L903">
            <v>2660048</v>
          </cell>
          <cell r="M903">
            <v>10640192</v>
          </cell>
          <cell r="N903">
            <v>15960288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ALBANIA</v>
          </cell>
          <cell r="E904" t="str">
            <v>8000994555</v>
          </cell>
          <cell r="I904">
            <v>76311908</v>
          </cell>
          <cell r="K904">
            <v>76311908</v>
          </cell>
          <cell r="L904">
            <v>6359326</v>
          </cell>
          <cell r="M904">
            <v>25437304</v>
          </cell>
          <cell r="N904">
            <v>38155956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ARATOCA</v>
          </cell>
          <cell r="E905" t="str">
            <v>8902053345</v>
          </cell>
          <cell r="I905">
            <v>214723188</v>
          </cell>
          <cell r="K905">
            <v>214723188</v>
          </cell>
          <cell r="L905">
            <v>17893599</v>
          </cell>
          <cell r="M905">
            <v>71574396</v>
          </cell>
          <cell r="N905">
            <v>107361594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BARBOSA</v>
          </cell>
          <cell r="E906" t="str">
            <v>8902060338</v>
          </cell>
          <cell r="I906">
            <v>323970920</v>
          </cell>
          <cell r="K906">
            <v>323970920</v>
          </cell>
          <cell r="L906">
            <v>26997577</v>
          </cell>
          <cell r="M906">
            <v>107990308</v>
          </cell>
          <cell r="N906">
            <v>161985462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BARICHARA</v>
          </cell>
          <cell r="E907" t="str">
            <v>8902109321</v>
          </cell>
          <cell r="I907">
            <v>140724276</v>
          </cell>
          <cell r="K907">
            <v>140724276</v>
          </cell>
          <cell r="L907">
            <v>11727023</v>
          </cell>
          <cell r="M907">
            <v>46908092</v>
          </cell>
          <cell r="N907">
            <v>70362138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BETULIA</v>
          </cell>
          <cell r="E908" t="str">
            <v>8902081191</v>
          </cell>
          <cell r="I908">
            <v>133327608</v>
          </cell>
          <cell r="K908">
            <v>133327608</v>
          </cell>
          <cell r="L908">
            <v>11110634</v>
          </cell>
          <cell r="M908">
            <v>44442536</v>
          </cell>
          <cell r="N908">
            <v>66663804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BOLIVAR</v>
          </cell>
          <cell r="E909" t="str">
            <v>8902108909</v>
          </cell>
          <cell r="I909">
            <v>295204800</v>
          </cell>
          <cell r="K909">
            <v>295204800</v>
          </cell>
          <cell r="L909">
            <v>24600400</v>
          </cell>
          <cell r="M909">
            <v>98401600</v>
          </cell>
          <cell r="N909">
            <v>147602400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CABRERA</v>
          </cell>
          <cell r="E910" t="str">
            <v>8902055753</v>
          </cell>
          <cell r="I910">
            <v>39118914</v>
          </cell>
          <cell r="K910">
            <v>39118914</v>
          </cell>
          <cell r="L910">
            <v>3259910</v>
          </cell>
          <cell r="M910">
            <v>13039640</v>
          </cell>
          <cell r="N910">
            <v>19559460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CALIFORNIA</v>
          </cell>
          <cell r="E911" t="str">
            <v>8902109677</v>
          </cell>
          <cell r="I911">
            <v>28537528</v>
          </cell>
          <cell r="K911">
            <v>28537528</v>
          </cell>
          <cell r="L911">
            <v>2378127</v>
          </cell>
          <cell r="M911">
            <v>9512508</v>
          </cell>
          <cell r="N911">
            <v>14268762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CAPITANEJO</v>
          </cell>
          <cell r="E912" t="str">
            <v>8902051198</v>
          </cell>
          <cell r="I912">
            <v>114277008</v>
          </cell>
          <cell r="K912">
            <v>114277008</v>
          </cell>
          <cell r="L912">
            <v>9523084</v>
          </cell>
          <cell r="M912">
            <v>38092336</v>
          </cell>
          <cell r="N912">
            <v>57138504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CARCASI</v>
          </cell>
          <cell r="E913" t="str">
            <v>8902109337</v>
          </cell>
          <cell r="I913">
            <v>110642284</v>
          </cell>
          <cell r="K913">
            <v>110642284</v>
          </cell>
          <cell r="L913">
            <v>9220190</v>
          </cell>
          <cell r="M913">
            <v>36880760</v>
          </cell>
          <cell r="N913">
            <v>55321140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CEPITA</v>
          </cell>
          <cell r="E914" t="str">
            <v>8902046993</v>
          </cell>
          <cell r="I914">
            <v>40238318</v>
          </cell>
          <cell r="K914">
            <v>40238318</v>
          </cell>
          <cell r="L914">
            <v>3353193</v>
          </cell>
          <cell r="M914">
            <v>13412772</v>
          </cell>
          <cell r="N914">
            <v>20119158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CERRITO</v>
          </cell>
          <cell r="E915" t="str">
            <v>8902098899</v>
          </cell>
          <cell r="I915">
            <v>126898840</v>
          </cell>
          <cell r="K915">
            <v>126898840</v>
          </cell>
          <cell r="L915">
            <v>10574903</v>
          </cell>
          <cell r="M915">
            <v>42299612</v>
          </cell>
          <cell r="N915">
            <v>63449418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CHARALA</v>
          </cell>
          <cell r="E916" t="str">
            <v>8902050634</v>
          </cell>
          <cell r="I916">
            <v>258673144</v>
          </cell>
          <cell r="K916">
            <v>258673144</v>
          </cell>
          <cell r="L916">
            <v>21556095</v>
          </cell>
          <cell r="M916">
            <v>86224380</v>
          </cell>
          <cell r="N916">
            <v>129336570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CHARTA</v>
          </cell>
          <cell r="E917" t="str">
            <v>8902067249</v>
          </cell>
          <cell r="H917" t="str">
            <v>No. 0886 del 29 de marzo de 2017</v>
          </cell>
          <cell r="I917">
            <v>40197535</v>
          </cell>
          <cell r="K917">
            <v>40197535</v>
          </cell>
          <cell r="L917">
            <v>3349795</v>
          </cell>
          <cell r="M917">
            <v>13399180</v>
          </cell>
          <cell r="N917">
            <v>20098770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CHIMA</v>
          </cell>
          <cell r="E918" t="str">
            <v>8902062904</v>
          </cell>
          <cell r="I918">
            <v>51599207</v>
          </cell>
          <cell r="K918">
            <v>51599207</v>
          </cell>
          <cell r="L918">
            <v>4299934</v>
          </cell>
          <cell r="M918">
            <v>17199736</v>
          </cell>
          <cell r="N918">
            <v>25799604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CHIPATA</v>
          </cell>
          <cell r="E919" t="str">
            <v>8902080985</v>
          </cell>
          <cell r="I919">
            <v>78256888</v>
          </cell>
          <cell r="K919">
            <v>78256888</v>
          </cell>
          <cell r="L919">
            <v>6521407</v>
          </cell>
          <cell r="M919">
            <v>26085628</v>
          </cell>
          <cell r="N919">
            <v>39128442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CIMITARRA</v>
          </cell>
          <cell r="E920" t="str">
            <v>8902083632</v>
          </cell>
          <cell r="I920">
            <v>839112912</v>
          </cell>
          <cell r="K920">
            <v>839112912</v>
          </cell>
          <cell r="L920">
            <v>69926076</v>
          </cell>
          <cell r="M920">
            <v>279704304</v>
          </cell>
          <cell r="N920">
            <v>419556456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CONCEPCION</v>
          </cell>
          <cell r="E921" t="str">
            <v>8001040601</v>
          </cell>
          <cell r="I921">
            <v>94307892</v>
          </cell>
          <cell r="K921">
            <v>94307892</v>
          </cell>
          <cell r="L921">
            <v>7858991</v>
          </cell>
          <cell r="M921">
            <v>31435964</v>
          </cell>
          <cell r="N921">
            <v>47153946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CONFINES</v>
          </cell>
          <cell r="E922" t="str">
            <v>8902089473</v>
          </cell>
          <cell r="I922">
            <v>42714463</v>
          </cell>
          <cell r="K922">
            <v>42714463</v>
          </cell>
          <cell r="L922">
            <v>3559539</v>
          </cell>
          <cell r="M922">
            <v>14238156</v>
          </cell>
          <cell r="N922">
            <v>21357234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CONTRATACION</v>
          </cell>
          <cell r="E923">
            <v>8902060581</v>
          </cell>
          <cell r="I923">
            <v>63901499</v>
          </cell>
          <cell r="K923">
            <v>63901499</v>
          </cell>
          <cell r="L923">
            <v>5325125</v>
          </cell>
          <cell r="M923">
            <v>21300500</v>
          </cell>
          <cell r="N923">
            <v>31950750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COROMORO</v>
          </cell>
          <cell r="E924" t="str">
            <v>8902050587</v>
          </cell>
          <cell r="I924">
            <v>120880684</v>
          </cell>
          <cell r="K924">
            <v>120880684</v>
          </cell>
          <cell r="L924">
            <v>10073390</v>
          </cell>
          <cell r="M924">
            <v>40293560</v>
          </cell>
          <cell r="N924">
            <v>60440340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CURITI</v>
          </cell>
          <cell r="E925" t="str">
            <v>8000994895</v>
          </cell>
          <cell r="I925">
            <v>265125688</v>
          </cell>
          <cell r="K925">
            <v>265125688</v>
          </cell>
          <cell r="L925">
            <v>22093807</v>
          </cell>
          <cell r="M925">
            <v>88375228</v>
          </cell>
          <cell r="N925">
            <v>132562842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EL CARMEN</v>
          </cell>
          <cell r="E926" t="str">
            <v>8902708596</v>
          </cell>
          <cell r="I926">
            <v>407595064</v>
          </cell>
          <cell r="K926">
            <v>407595064</v>
          </cell>
          <cell r="L926">
            <v>33966255</v>
          </cell>
          <cell r="M926">
            <v>135865020</v>
          </cell>
          <cell r="N926">
            <v>203797530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GUACAMAYO</v>
          </cell>
          <cell r="E927" t="str">
            <v>8902054391</v>
          </cell>
          <cell r="I927">
            <v>36021872</v>
          </cell>
          <cell r="K927">
            <v>36021872</v>
          </cell>
          <cell r="L927">
            <v>3001823</v>
          </cell>
          <cell r="M927">
            <v>12007292</v>
          </cell>
          <cell r="N927">
            <v>18010938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EL PEÑON</v>
          </cell>
          <cell r="E928" t="str">
            <v>8002139673</v>
          </cell>
          <cell r="I928">
            <v>139427120</v>
          </cell>
          <cell r="K928">
            <v>139427120</v>
          </cell>
          <cell r="L928">
            <v>11618927</v>
          </cell>
          <cell r="M928">
            <v>46475708</v>
          </cell>
          <cell r="N928">
            <v>69713562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EL PLAYON</v>
          </cell>
          <cell r="E929" t="str">
            <v>8902081990</v>
          </cell>
          <cell r="I929">
            <v>302766936</v>
          </cell>
          <cell r="K929">
            <v>302766936</v>
          </cell>
          <cell r="L929">
            <v>25230578</v>
          </cell>
          <cell r="M929">
            <v>100922312</v>
          </cell>
          <cell r="N929">
            <v>151383468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ENCINO</v>
          </cell>
          <cell r="E930" t="str">
            <v>8902051141</v>
          </cell>
          <cell r="I930">
            <v>41209034</v>
          </cell>
          <cell r="K930">
            <v>41209034</v>
          </cell>
          <cell r="L930">
            <v>3434086</v>
          </cell>
          <cell r="M930">
            <v>13736344</v>
          </cell>
          <cell r="N930">
            <v>20604516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ENCISO</v>
          </cell>
          <cell r="E931" t="str">
            <v>8902096663</v>
          </cell>
          <cell r="I931">
            <v>81548816</v>
          </cell>
          <cell r="K931">
            <v>81548816</v>
          </cell>
          <cell r="L931">
            <v>6795735</v>
          </cell>
          <cell r="M931">
            <v>27182940</v>
          </cell>
          <cell r="N931">
            <v>40774410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FLORIAN</v>
          </cell>
          <cell r="E932" t="str">
            <v>8902096402</v>
          </cell>
          <cell r="I932">
            <v>163997396</v>
          </cell>
          <cell r="K932">
            <v>163997396</v>
          </cell>
          <cell r="L932">
            <v>13666450</v>
          </cell>
          <cell r="M932">
            <v>54665800</v>
          </cell>
          <cell r="N932">
            <v>81998700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GALAN</v>
          </cell>
          <cell r="E933" t="str">
            <v>8902067224</v>
          </cell>
          <cell r="I933">
            <v>56533177</v>
          </cell>
          <cell r="K933">
            <v>56533177</v>
          </cell>
          <cell r="L933">
            <v>4711098</v>
          </cell>
          <cell r="M933">
            <v>18844392</v>
          </cell>
          <cell r="N933">
            <v>28266588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GAMBITA</v>
          </cell>
          <cell r="E934" t="str">
            <v>8000996917</v>
          </cell>
          <cell r="I934">
            <v>101606264</v>
          </cell>
          <cell r="K934">
            <v>101606264</v>
          </cell>
          <cell r="L934">
            <v>8467189</v>
          </cell>
          <cell r="M934">
            <v>33868756</v>
          </cell>
          <cell r="N934">
            <v>50803134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GUACA</v>
          </cell>
          <cell r="E935" t="str">
            <v>8902083600</v>
          </cell>
          <cell r="I935">
            <v>117602000</v>
          </cell>
          <cell r="K935">
            <v>117602000</v>
          </cell>
          <cell r="L935">
            <v>9800167</v>
          </cell>
          <cell r="M935">
            <v>39200668</v>
          </cell>
          <cell r="N935">
            <v>58801002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GUADALUPE</v>
          </cell>
          <cell r="E936" t="str">
            <v>8000996949</v>
          </cell>
          <cell r="I936">
            <v>110635732</v>
          </cell>
          <cell r="K936">
            <v>110635732</v>
          </cell>
          <cell r="L936">
            <v>9219644</v>
          </cell>
          <cell r="M936">
            <v>36878576</v>
          </cell>
          <cell r="N936">
            <v>55317864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GUAPOTA</v>
          </cell>
          <cell r="E937" t="str">
            <v>8902049790</v>
          </cell>
          <cell r="I937">
            <v>36523658</v>
          </cell>
          <cell r="K937">
            <v>36523658</v>
          </cell>
          <cell r="L937">
            <v>3043638</v>
          </cell>
          <cell r="M937">
            <v>12174552</v>
          </cell>
          <cell r="N937">
            <v>18261828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GUAVATA</v>
          </cell>
          <cell r="E938" t="str">
            <v>8902109455</v>
          </cell>
          <cell r="I938">
            <v>55615119</v>
          </cell>
          <cell r="K938">
            <v>55615119</v>
          </cell>
          <cell r="L938">
            <v>4634593</v>
          </cell>
          <cell r="M938">
            <v>18538372</v>
          </cell>
          <cell r="N938">
            <v>27807558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GUEPSA</v>
          </cell>
          <cell r="E939" t="str">
            <v>8902077901</v>
          </cell>
          <cell r="I939">
            <v>84214808</v>
          </cell>
          <cell r="K939">
            <v>84214808</v>
          </cell>
          <cell r="L939">
            <v>7017901</v>
          </cell>
          <cell r="M939">
            <v>28071604</v>
          </cell>
          <cell r="N939">
            <v>42107406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HATO</v>
          </cell>
          <cell r="E940" t="str">
            <v>8902104382</v>
          </cell>
          <cell r="I940">
            <v>52187953</v>
          </cell>
          <cell r="K940">
            <v>52187953</v>
          </cell>
          <cell r="L940">
            <v>4348996</v>
          </cell>
          <cell r="M940">
            <v>17395984</v>
          </cell>
          <cell r="N940">
            <v>26093976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JESUS MARIA</v>
          </cell>
          <cell r="E941" t="str">
            <v>8902109462</v>
          </cell>
          <cell r="I941">
            <v>71614502</v>
          </cell>
          <cell r="K941">
            <v>71614502</v>
          </cell>
          <cell r="L941">
            <v>5967875</v>
          </cell>
          <cell r="M941">
            <v>23871500</v>
          </cell>
          <cell r="N941">
            <v>35807250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JORDAN</v>
          </cell>
          <cell r="E942" t="str">
            <v>8001241669</v>
          </cell>
          <cell r="I942">
            <v>39057133</v>
          </cell>
          <cell r="K942">
            <v>39057133</v>
          </cell>
          <cell r="L942">
            <v>3254761</v>
          </cell>
          <cell r="M942">
            <v>13019044</v>
          </cell>
          <cell r="N942">
            <v>19528566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LA BELLEZA</v>
          </cell>
          <cell r="E943" t="str">
            <v>8902106174</v>
          </cell>
          <cell r="I943">
            <v>124498048</v>
          </cell>
          <cell r="K943">
            <v>124498048</v>
          </cell>
          <cell r="L943">
            <v>10374837</v>
          </cell>
          <cell r="M943">
            <v>41499348</v>
          </cell>
          <cell r="N943">
            <v>62249022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LANDAZURI</v>
          </cell>
          <cell r="E944" t="str">
            <v>8902107047</v>
          </cell>
          <cell r="I944">
            <v>286081992</v>
          </cell>
          <cell r="K944">
            <v>286081992</v>
          </cell>
          <cell r="L944">
            <v>23840166</v>
          </cell>
          <cell r="M944">
            <v>95360664</v>
          </cell>
          <cell r="N944">
            <v>143040996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LA PAZ</v>
          </cell>
          <cell r="E945" t="str">
            <v>8902053083</v>
          </cell>
          <cell r="I945">
            <v>67698072</v>
          </cell>
          <cell r="K945">
            <v>67698072</v>
          </cell>
          <cell r="L945">
            <v>5641506</v>
          </cell>
          <cell r="M945">
            <v>22566024</v>
          </cell>
          <cell r="N945">
            <v>33849036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LEBRIJA</v>
          </cell>
          <cell r="E946" t="str">
            <v>8902061107</v>
          </cell>
          <cell r="I946">
            <v>587136752</v>
          </cell>
          <cell r="K946">
            <v>587136752</v>
          </cell>
          <cell r="L946">
            <v>48928063</v>
          </cell>
          <cell r="M946">
            <v>195712252</v>
          </cell>
          <cell r="N946">
            <v>293568378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LOS SANTOS</v>
          </cell>
          <cell r="E947" t="str">
            <v>8902045379</v>
          </cell>
          <cell r="I947">
            <v>316925512</v>
          </cell>
          <cell r="K947">
            <v>316925512</v>
          </cell>
          <cell r="L947">
            <v>26410459</v>
          </cell>
          <cell r="M947">
            <v>105641836</v>
          </cell>
          <cell r="N947">
            <v>158462754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MACARAVITA</v>
          </cell>
          <cell r="E948" t="str">
            <v>8902109471</v>
          </cell>
          <cell r="I948">
            <v>69454836</v>
          </cell>
          <cell r="K948">
            <v>69454836</v>
          </cell>
          <cell r="L948">
            <v>5787903</v>
          </cell>
          <cell r="M948">
            <v>23151612</v>
          </cell>
          <cell r="N948">
            <v>34727418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MALAGA</v>
          </cell>
          <cell r="E949" t="str">
            <v>8902052291</v>
          </cell>
          <cell r="I949">
            <v>387529520</v>
          </cell>
          <cell r="K949">
            <v>387529520</v>
          </cell>
          <cell r="L949">
            <v>32294127</v>
          </cell>
          <cell r="M949">
            <v>129176508</v>
          </cell>
          <cell r="N949">
            <v>193764762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MATANZA</v>
          </cell>
          <cell r="E950" t="str">
            <v>8902066960</v>
          </cell>
          <cell r="I950">
            <v>103876648</v>
          </cell>
          <cell r="K950">
            <v>103876648</v>
          </cell>
          <cell r="L950">
            <v>8656387</v>
          </cell>
          <cell r="M950">
            <v>34625548</v>
          </cell>
          <cell r="N950">
            <v>51938322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MOGOTES</v>
          </cell>
          <cell r="E951" t="str">
            <v>8902056325</v>
          </cell>
          <cell r="I951">
            <v>253305200</v>
          </cell>
          <cell r="K951">
            <v>253305200</v>
          </cell>
          <cell r="L951">
            <v>21108767</v>
          </cell>
          <cell r="M951">
            <v>84435068</v>
          </cell>
          <cell r="N951">
            <v>126652602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MOLAGAVITA</v>
          </cell>
          <cell r="E952" t="str">
            <v>8902053266</v>
          </cell>
          <cell r="I952">
            <v>89330452</v>
          </cell>
          <cell r="K952">
            <v>89330452</v>
          </cell>
          <cell r="L952">
            <v>7444204</v>
          </cell>
          <cell r="M952">
            <v>29776816</v>
          </cell>
          <cell r="N952">
            <v>44665224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OCAMONTE</v>
          </cell>
          <cell r="E953" t="str">
            <v>8902051245</v>
          </cell>
          <cell r="I953">
            <v>70530530</v>
          </cell>
          <cell r="K953">
            <v>70530530</v>
          </cell>
          <cell r="L953">
            <v>5877544</v>
          </cell>
          <cell r="M953">
            <v>23510176</v>
          </cell>
          <cell r="N953">
            <v>35265264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OIBA</v>
          </cell>
          <cell r="E954" t="str">
            <v>8902109487</v>
          </cell>
          <cell r="I954">
            <v>241631200</v>
          </cell>
          <cell r="K954">
            <v>241631200</v>
          </cell>
          <cell r="L954">
            <v>20135933</v>
          </cell>
          <cell r="M954">
            <v>80543732</v>
          </cell>
          <cell r="N954">
            <v>120815598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ONZAGA</v>
          </cell>
          <cell r="E955" t="str">
            <v>8902081485</v>
          </cell>
          <cell r="I955">
            <v>89789766</v>
          </cell>
          <cell r="K955">
            <v>89789766</v>
          </cell>
          <cell r="L955">
            <v>7482481</v>
          </cell>
          <cell r="M955">
            <v>29929924</v>
          </cell>
          <cell r="N955">
            <v>44894886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PALMAR</v>
          </cell>
          <cell r="E956" t="str">
            <v>8000998185</v>
          </cell>
          <cell r="I956">
            <v>33696392</v>
          </cell>
          <cell r="K956">
            <v>33696392</v>
          </cell>
          <cell r="L956">
            <v>2808033</v>
          </cell>
          <cell r="M956">
            <v>11232132</v>
          </cell>
          <cell r="N956">
            <v>16848198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PALMAS DEL SOCORRO</v>
          </cell>
          <cell r="E957" t="str">
            <v>8000032532</v>
          </cell>
          <cell r="I957">
            <v>39528099</v>
          </cell>
          <cell r="K957">
            <v>39528099</v>
          </cell>
          <cell r="L957">
            <v>3294008</v>
          </cell>
          <cell r="M957">
            <v>13176032</v>
          </cell>
          <cell r="N957">
            <v>19764048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PARAMO</v>
          </cell>
          <cell r="E958" t="str">
            <v>8000998192</v>
          </cell>
          <cell r="I958">
            <v>74650096</v>
          </cell>
          <cell r="K958">
            <v>74650096</v>
          </cell>
          <cell r="L958">
            <v>6220841</v>
          </cell>
          <cell r="M958">
            <v>24883364</v>
          </cell>
          <cell r="N958">
            <v>37325046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PINCHOTE</v>
          </cell>
          <cell r="E959" t="str">
            <v>8902042650</v>
          </cell>
          <cell r="I959">
            <v>70228304</v>
          </cell>
          <cell r="K959">
            <v>70228304</v>
          </cell>
          <cell r="L959">
            <v>5852359</v>
          </cell>
          <cell r="M959">
            <v>23409436</v>
          </cell>
          <cell r="N959">
            <v>35114154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PUENTE NACIONAL</v>
          </cell>
          <cell r="E960" t="str">
            <v>8902092993</v>
          </cell>
          <cell r="I960">
            <v>398035296</v>
          </cell>
          <cell r="K960">
            <v>398035296</v>
          </cell>
          <cell r="L960">
            <v>33169608</v>
          </cell>
          <cell r="M960">
            <v>132678432</v>
          </cell>
          <cell r="N960">
            <v>199017648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PUERTO PARRA</v>
          </cell>
          <cell r="E961" t="str">
            <v>8000605253</v>
          </cell>
          <cell r="I961">
            <v>179290280</v>
          </cell>
          <cell r="K961">
            <v>179290280</v>
          </cell>
          <cell r="L961">
            <v>14940857</v>
          </cell>
          <cell r="M961">
            <v>59763428</v>
          </cell>
          <cell r="N961">
            <v>89645142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PUERTO WILCHES</v>
          </cell>
          <cell r="E962" t="str">
            <v>8902011903</v>
          </cell>
          <cell r="I962">
            <v>964394048</v>
          </cell>
          <cell r="K962">
            <v>964394048</v>
          </cell>
          <cell r="L962">
            <v>80366171</v>
          </cell>
          <cell r="M962">
            <v>321464684</v>
          </cell>
          <cell r="N962">
            <v>482197026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RIONEGRO</v>
          </cell>
          <cell r="E963" t="str">
            <v>8902046463</v>
          </cell>
          <cell r="I963">
            <v>570317216</v>
          </cell>
          <cell r="K963">
            <v>570317216</v>
          </cell>
          <cell r="L963">
            <v>47526435</v>
          </cell>
          <cell r="M963">
            <v>190105740</v>
          </cell>
          <cell r="N963">
            <v>285158610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SABANA DE TORRES</v>
          </cell>
          <cell r="E964" t="str">
            <v>8902046431</v>
          </cell>
          <cell r="I964">
            <v>640334016</v>
          </cell>
          <cell r="K964">
            <v>640334016</v>
          </cell>
          <cell r="L964">
            <v>53361168</v>
          </cell>
          <cell r="M964">
            <v>213444672</v>
          </cell>
          <cell r="N964">
            <v>320167008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SAN ANDRES</v>
          </cell>
          <cell r="E965" t="str">
            <v>8902070221</v>
          </cell>
          <cell r="I965">
            <v>174353732</v>
          </cell>
          <cell r="K965">
            <v>174353732</v>
          </cell>
          <cell r="L965">
            <v>14529478</v>
          </cell>
          <cell r="M965">
            <v>58117912</v>
          </cell>
          <cell r="N965">
            <v>87176868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SAN BENITO</v>
          </cell>
          <cell r="E966" t="str">
            <v>8902102275</v>
          </cell>
          <cell r="I966">
            <v>46424809</v>
          </cell>
          <cell r="K966">
            <v>46424809</v>
          </cell>
          <cell r="L966">
            <v>3868734</v>
          </cell>
          <cell r="M966">
            <v>15474936</v>
          </cell>
          <cell r="N966">
            <v>23212404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SAN GIL</v>
          </cell>
          <cell r="E967" t="str">
            <v>8000998241</v>
          </cell>
          <cell r="I967">
            <v>690875984</v>
          </cell>
          <cell r="K967">
            <v>690875984</v>
          </cell>
          <cell r="L967">
            <v>57572999</v>
          </cell>
          <cell r="M967">
            <v>230291996</v>
          </cell>
          <cell r="N967">
            <v>345437994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SAN JOAQUIN</v>
          </cell>
          <cell r="E968" t="str">
            <v>8902086762</v>
          </cell>
          <cell r="I968">
            <v>50646120</v>
          </cell>
          <cell r="K968">
            <v>50646120</v>
          </cell>
          <cell r="L968">
            <v>4220510</v>
          </cell>
          <cell r="M968">
            <v>16882040</v>
          </cell>
          <cell r="N968">
            <v>25323060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SAN JOSE MIRANDA</v>
          </cell>
          <cell r="E969" t="str">
            <v>8902048904</v>
          </cell>
          <cell r="I969">
            <v>76457878</v>
          </cell>
          <cell r="K969">
            <v>76457878</v>
          </cell>
          <cell r="L969">
            <v>6371490</v>
          </cell>
          <cell r="M969">
            <v>25485960</v>
          </cell>
          <cell r="N969">
            <v>38228940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SAN MIGUEL</v>
          </cell>
          <cell r="E970" t="str">
            <v>8902109502</v>
          </cell>
          <cell r="I970">
            <v>65536830</v>
          </cell>
          <cell r="K970">
            <v>65536830</v>
          </cell>
          <cell r="L970">
            <v>5461403</v>
          </cell>
          <cell r="M970">
            <v>21845612</v>
          </cell>
          <cell r="N970">
            <v>32768418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SAN VICENTE CHUCURI</v>
          </cell>
          <cell r="E971">
            <v>8000998296</v>
          </cell>
          <cell r="I971">
            <v>597276432</v>
          </cell>
          <cell r="K971">
            <v>597276432</v>
          </cell>
          <cell r="L971">
            <v>49773036</v>
          </cell>
          <cell r="M971">
            <v>199092144</v>
          </cell>
          <cell r="N971">
            <v>298638216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SANTA BARBARA</v>
          </cell>
          <cell r="E972" t="str">
            <v>8902059731</v>
          </cell>
          <cell r="I972">
            <v>41845355</v>
          </cell>
          <cell r="K972">
            <v>41845355</v>
          </cell>
          <cell r="L972">
            <v>3487113</v>
          </cell>
          <cell r="M972">
            <v>13948452</v>
          </cell>
          <cell r="N972">
            <v>20922678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SANTA HELENA</v>
          </cell>
          <cell r="E973" t="str">
            <v>8000998329</v>
          </cell>
          <cell r="I973">
            <v>84042728</v>
          </cell>
          <cell r="K973">
            <v>84042728</v>
          </cell>
          <cell r="L973">
            <v>7003561</v>
          </cell>
          <cell r="M973">
            <v>28014244</v>
          </cell>
          <cell r="N973">
            <v>42021366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SIMACOTA</v>
          </cell>
          <cell r="E974" t="str">
            <v>8902088070</v>
          </cell>
          <cell r="I974">
            <v>216693784</v>
          </cell>
          <cell r="K974">
            <v>216693784</v>
          </cell>
          <cell r="L974">
            <v>18057815</v>
          </cell>
          <cell r="M974">
            <v>72231260</v>
          </cell>
          <cell r="N974">
            <v>108346890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SOCORRO</v>
          </cell>
          <cell r="E975" t="str">
            <v>8902036888</v>
          </cell>
          <cell r="I975">
            <v>399363772</v>
          </cell>
          <cell r="K975">
            <v>399363772</v>
          </cell>
          <cell r="L975">
            <v>33280314</v>
          </cell>
          <cell r="M975">
            <v>133121256</v>
          </cell>
          <cell r="N975">
            <v>199681884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SUAITA</v>
          </cell>
          <cell r="E976" t="str">
            <v>8902049855</v>
          </cell>
          <cell r="I976">
            <v>196053472</v>
          </cell>
          <cell r="K976">
            <v>196053472</v>
          </cell>
          <cell r="L976">
            <v>16337789</v>
          </cell>
          <cell r="M976">
            <v>65351156</v>
          </cell>
          <cell r="N976">
            <v>98026734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SUCRE</v>
          </cell>
          <cell r="E977" t="str">
            <v>8902108837</v>
          </cell>
          <cell r="I977">
            <v>178496844</v>
          </cell>
          <cell r="K977">
            <v>178496844</v>
          </cell>
          <cell r="L977">
            <v>14874737</v>
          </cell>
          <cell r="M977">
            <v>59498948</v>
          </cell>
          <cell r="N977">
            <v>89248422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SURATA</v>
          </cell>
          <cell r="E978" t="str">
            <v>8902050516</v>
          </cell>
          <cell r="G978" t="str">
            <v>No. 4091 del 16-noviembre-2016</v>
          </cell>
          <cell r="H978" t="str">
            <v>Medida cautelar de suspension de giros </v>
          </cell>
          <cell r="I978">
            <v>80871108</v>
          </cell>
          <cell r="K978">
            <v>80871108</v>
          </cell>
          <cell r="L978">
            <v>6739259</v>
          </cell>
          <cell r="M978">
            <v>0</v>
          </cell>
          <cell r="N978">
            <v>40435554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TONA</v>
          </cell>
          <cell r="E979" t="str">
            <v>8902055818</v>
          </cell>
          <cell r="I979">
            <v>108792406</v>
          </cell>
          <cell r="K979">
            <v>108792406</v>
          </cell>
          <cell r="L979">
            <v>9066034</v>
          </cell>
          <cell r="M979">
            <v>36264136</v>
          </cell>
          <cell r="N979">
            <v>54396204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VALLE SAN JOSE</v>
          </cell>
          <cell r="E980" t="str">
            <v>8902054605</v>
          </cell>
          <cell r="I980">
            <v>86203984</v>
          </cell>
          <cell r="K980">
            <v>86203984</v>
          </cell>
          <cell r="L980">
            <v>7183665</v>
          </cell>
          <cell r="M980">
            <v>28734660</v>
          </cell>
          <cell r="N980">
            <v>43101990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VELEZ</v>
          </cell>
          <cell r="E981" t="str">
            <v>8902056776</v>
          </cell>
          <cell r="I981">
            <v>365444096</v>
          </cell>
          <cell r="K981">
            <v>365444096</v>
          </cell>
          <cell r="L981">
            <v>30453675</v>
          </cell>
          <cell r="M981">
            <v>121814700</v>
          </cell>
          <cell r="N981">
            <v>182722050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VETAS</v>
          </cell>
          <cell r="E982" t="str">
            <v>8902109511</v>
          </cell>
          <cell r="I982">
            <v>27902188</v>
          </cell>
          <cell r="K982">
            <v>27902188</v>
          </cell>
          <cell r="L982">
            <v>2325182</v>
          </cell>
          <cell r="M982">
            <v>9300728</v>
          </cell>
          <cell r="N982">
            <v>13951092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VILLANUEVA</v>
          </cell>
          <cell r="E983" t="str">
            <v>8902062501</v>
          </cell>
          <cell r="I983">
            <v>112217124</v>
          </cell>
          <cell r="K983">
            <v>112217124</v>
          </cell>
          <cell r="L983">
            <v>9351427</v>
          </cell>
          <cell r="M983">
            <v>37405708</v>
          </cell>
          <cell r="N983">
            <v>56108562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ZAPATOCA</v>
          </cell>
          <cell r="E984" t="str">
            <v>8902041383</v>
          </cell>
          <cell r="I984">
            <v>118257978</v>
          </cell>
          <cell r="K984">
            <v>118257978</v>
          </cell>
          <cell r="L984">
            <v>9854832</v>
          </cell>
          <cell r="M984">
            <v>39419328</v>
          </cell>
          <cell r="N984">
            <v>59128992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BUCARAMANGA</v>
          </cell>
          <cell r="E985">
            <v>8902012220</v>
          </cell>
          <cell r="F985" t="str">
            <v>CERTIFICADO</v>
          </cell>
          <cell r="I985">
            <v>5057655424</v>
          </cell>
          <cell r="K985">
            <v>5057655424</v>
          </cell>
          <cell r="L985">
            <v>421471285</v>
          </cell>
          <cell r="M985">
            <v>1264413855</v>
          </cell>
          <cell r="N985">
            <v>2528827710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BARRANCABERMEJA</v>
          </cell>
          <cell r="E986">
            <v>8902019006</v>
          </cell>
          <cell r="F986" t="str">
            <v>CERTIFICADO</v>
          </cell>
          <cell r="I986">
            <v>3508037888</v>
          </cell>
          <cell r="K986">
            <v>3508037888</v>
          </cell>
          <cell r="L986">
            <v>292336491</v>
          </cell>
          <cell r="M986">
            <v>877009473</v>
          </cell>
          <cell r="N986">
            <v>1754018946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FLORIDABLANCA</v>
          </cell>
          <cell r="E987">
            <v>8902051768</v>
          </cell>
          <cell r="F987" t="str">
            <v>CERTIFICADO</v>
          </cell>
          <cell r="I987">
            <v>1879692064</v>
          </cell>
          <cell r="K987">
            <v>1879692064</v>
          </cell>
          <cell r="L987">
            <v>156641005</v>
          </cell>
          <cell r="M987">
            <v>469923015</v>
          </cell>
          <cell r="N987">
            <v>939846030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GIRON</v>
          </cell>
          <cell r="E988">
            <v>8902048026</v>
          </cell>
          <cell r="F988" t="str">
            <v>CERTIFICADO</v>
          </cell>
          <cell r="I988">
            <v>1556241344</v>
          </cell>
          <cell r="K988">
            <v>1556241344</v>
          </cell>
          <cell r="L988">
            <v>129686779</v>
          </cell>
          <cell r="M988">
            <v>389060337</v>
          </cell>
          <cell r="N988">
            <v>778120674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PIEDECUESTA</v>
          </cell>
          <cell r="E989" t="str">
            <v>8902053836</v>
          </cell>
          <cell r="F989" t="str">
            <v>CERTIFICADO</v>
          </cell>
          <cell r="I989">
            <v>1988254432</v>
          </cell>
          <cell r="K989">
            <v>1988254432</v>
          </cell>
          <cell r="L989">
            <v>165687869</v>
          </cell>
          <cell r="M989">
            <v>662751476</v>
          </cell>
          <cell r="N989">
            <v>994127214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BUENAVISTA</v>
          </cell>
          <cell r="E990">
            <v>8922012869</v>
          </cell>
          <cell r="I990">
            <v>278901832</v>
          </cell>
          <cell r="K990">
            <v>278901832</v>
          </cell>
          <cell r="L990">
            <v>23241819</v>
          </cell>
          <cell r="M990">
            <v>92967276</v>
          </cell>
          <cell r="N990">
            <v>139450914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CAIMITO</v>
          </cell>
          <cell r="E991">
            <v>8922000581</v>
          </cell>
          <cell r="I991">
            <v>424137472</v>
          </cell>
          <cell r="K991">
            <v>424137472</v>
          </cell>
          <cell r="L991">
            <v>35344789</v>
          </cell>
          <cell r="M991">
            <v>141379156</v>
          </cell>
          <cell r="N991">
            <v>212068734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COLOSO</v>
          </cell>
          <cell r="E992">
            <v>8922800537</v>
          </cell>
          <cell r="I992">
            <v>320149000</v>
          </cell>
          <cell r="K992">
            <v>320149000</v>
          </cell>
          <cell r="L992">
            <v>26679083</v>
          </cell>
          <cell r="M992">
            <v>106716332</v>
          </cell>
          <cell r="N992">
            <v>160074498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COROZAL</v>
          </cell>
          <cell r="E993">
            <v>8922800322</v>
          </cell>
          <cell r="I993">
            <v>1795330272</v>
          </cell>
          <cell r="K993">
            <v>1795330272</v>
          </cell>
          <cell r="L993">
            <v>149610856</v>
          </cell>
          <cell r="M993">
            <v>598443424</v>
          </cell>
          <cell r="N993">
            <v>897665136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COVEÑAS</v>
          </cell>
          <cell r="E994">
            <v>8230035437</v>
          </cell>
          <cell r="I994">
            <v>515829440</v>
          </cell>
          <cell r="K994">
            <v>515829440</v>
          </cell>
          <cell r="L994">
            <v>42985787</v>
          </cell>
          <cell r="M994">
            <v>171943148</v>
          </cell>
          <cell r="N994">
            <v>257914722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CHALAN</v>
          </cell>
          <cell r="E995">
            <v>8922007407</v>
          </cell>
          <cell r="I995">
            <v>171791820</v>
          </cell>
          <cell r="K995">
            <v>171791820</v>
          </cell>
          <cell r="L995">
            <v>14315985</v>
          </cell>
          <cell r="M995">
            <v>57263940</v>
          </cell>
          <cell r="N995">
            <v>85895910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EL ROBLE</v>
          </cell>
          <cell r="E996">
            <v>8230025955</v>
          </cell>
          <cell r="I996">
            <v>372848904</v>
          </cell>
          <cell r="K996">
            <v>372848904</v>
          </cell>
          <cell r="L996">
            <v>31070742</v>
          </cell>
          <cell r="M996">
            <v>124282968</v>
          </cell>
          <cell r="N996">
            <v>186424452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GALERAS</v>
          </cell>
          <cell r="E997">
            <v>8000498260</v>
          </cell>
          <cell r="I997">
            <v>636623760</v>
          </cell>
          <cell r="K997">
            <v>636623760</v>
          </cell>
          <cell r="L997">
            <v>53051980</v>
          </cell>
          <cell r="M997">
            <v>212207920</v>
          </cell>
          <cell r="N997">
            <v>318311880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GUARANDA</v>
          </cell>
          <cell r="E998">
            <v>8000613133</v>
          </cell>
          <cell r="I998">
            <v>634581808</v>
          </cell>
          <cell r="K998">
            <v>634581808</v>
          </cell>
          <cell r="L998">
            <v>52881817</v>
          </cell>
          <cell r="M998">
            <v>211527268</v>
          </cell>
          <cell r="N998">
            <v>317290902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LA UNION</v>
          </cell>
          <cell r="E999">
            <v>8000503319</v>
          </cell>
          <cell r="I999">
            <v>467436560</v>
          </cell>
          <cell r="K999">
            <v>467436560</v>
          </cell>
          <cell r="L999">
            <v>38953047</v>
          </cell>
          <cell r="M999">
            <v>155812188</v>
          </cell>
          <cell r="N999">
            <v>233718282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LOS PALMITOS</v>
          </cell>
          <cell r="E1000">
            <v>8922012876</v>
          </cell>
          <cell r="I1000">
            <v>677646320</v>
          </cell>
          <cell r="K1000">
            <v>677646320</v>
          </cell>
          <cell r="L1000">
            <v>56470527</v>
          </cell>
          <cell r="M1000">
            <v>225882108</v>
          </cell>
          <cell r="N1000">
            <v>338823162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MAJAGUAL</v>
          </cell>
          <cell r="E1001">
            <v>8922800576</v>
          </cell>
          <cell r="I1001">
            <v>1533401504</v>
          </cell>
          <cell r="K1001">
            <v>1533401504</v>
          </cell>
          <cell r="L1001">
            <v>127783459</v>
          </cell>
          <cell r="M1001">
            <v>511133836</v>
          </cell>
          <cell r="N1001">
            <v>766700754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MORROA</v>
          </cell>
          <cell r="E1002">
            <v>8922012962</v>
          </cell>
          <cell r="I1002">
            <v>401801152</v>
          </cell>
          <cell r="K1002">
            <v>401801152</v>
          </cell>
          <cell r="L1002">
            <v>33483429</v>
          </cell>
          <cell r="M1002">
            <v>133933716</v>
          </cell>
          <cell r="N1002">
            <v>200900574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OVEJAS</v>
          </cell>
          <cell r="E1003">
            <v>8001007291</v>
          </cell>
          <cell r="I1003">
            <v>751649856</v>
          </cell>
          <cell r="K1003">
            <v>751649856</v>
          </cell>
          <cell r="L1003">
            <v>62637488</v>
          </cell>
          <cell r="M1003">
            <v>250549952</v>
          </cell>
          <cell r="N1003">
            <v>375824928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PALMITO</v>
          </cell>
          <cell r="E1004">
            <v>8922003128</v>
          </cell>
          <cell r="I1004">
            <v>580235360</v>
          </cell>
          <cell r="K1004">
            <v>580235360</v>
          </cell>
          <cell r="L1004">
            <v>48352947</v>
          </cell>
          <cell r="M1004">
            <v>193411788</v>
          </cell>
          <cell r="N1004">
            <v>290117682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SAMPUES</v>
          </cell>
          <cell r="E1005">
            <v>8922800551</v>
          </cell>
          <cell r="I1005">
            <v>1749513056</v>
          </cell>
          <cell r="K1005">
            <v>1749513056</v>
          </cell>
          <cell r="L1005">
            <v>145792755</v>
          </cell>
          <cell r="M1005">
            <v>583171020</v>
          </cell>
          <cell r="N1005">
            <v>874756530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SAN BENITO ABAD</v>
          </cell>
          <cell r="E1006">
            <v>8922800544</v>
          </cell>
          <cell r="I1006">
            <v>896162384</v>
          </cell>
          <cell r="K1006">
            <v>896162384</v>
          </cell>
          <cell r="L1006">
            <v>74680199</v>
          </cell>
          <cell r="M1006">
            <v>298720796</v>
          </cell>
          <cell r="N1006">
            <v>448081194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SAN JUAN BETULIA</v>
          </cell>
          <cell r="E1007">
            <v>8922012821</v>
          </cell>
          <cell r="I1007">
            <v>347677672</v>
          </cell>
          <cell r="K1007">
            <v>347677672</v>
          </cell>
          <cell r="L1007">
            <v>28973139</v>
          </cell>
          <cell r="M1007">
            <v>115892556</v>
          </cell>
          <cell r="N1007">
            <v>173838834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SAN MARCOS</v>
          </cell>
          <cell r="E1008">
            <v>8922005916</v>
          </cell>
          <cell r="I1008">
            <v>1800085792</v>
          </cell>
          <cell r="K1008">
            <v>1800085792</v>
          </cell>
          <cell r="L1008">
            <v>150007149</v>
          </cell>
          <cell r="M1008">
            <v>600028596</v>
          </cell>
          <cell r="N1008">
            <v>900042894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SAN ONOFRE</v>
          </cell>
          <cell r="E1009">
            <v>8922005923</v>
          </cell>
          <cell r="I1009">
            <v>1884211360</v>
          </cell>
          <cell r="K1009">
            <v>1884211360</v>
          </cell>
          <cell r="L1009">
            <v>157017613</v>
          </cell>
          <cell r="M1009">
            <v>628070452</v>
          </cell>
          <cell r="N1009">
            <v>942105678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SAN PEDRO</v>
          </cell>
          <cell r="E1010">
            <v>8922800630</v>
          </cell>
          <cell r="I1010">
            <v>557731088</v>
          </cell>
          <cell r="K1010">
            <v>557731088</v>
          </cell>
          <cell r="L1010">
            <v>46477591</v>
          </cell>
          <cell r="M1010">
            <v>185910364</v>
          </cell>
          <cell r="N1010">
            <v>278865546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SINCE</v>
          </cell>
          <cell r="E1011">
            <v>8001007474</v>
          </cell>
          <cell r="I1011">
            <v>757924672</v>
          </cell>
          <cell r="K1011">
            <v>757924672</v>
          </cell>
          <cell r="L1011">
            <v>63160389</v>
          </cell>
          <cell r="M1011">
            <v>252641556</v>
          </cell>
          <cell r="N1011">
            <v>378962334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SUCRE</v>
          </cell>
          <cell r="E1012">
            <v>8922800616</v>
          </cell>
          <cell r="I1012">
            <v>899992304</v>
          </cell>
          <cell r="K1012">
            <v>899992304</v>
          </cell>
          <cell r="L1012">
            <v>74999359</v>
          </cell>
          <cell r="M1012">
            <v>299997436</v>
          </cell>
          <cell r="N1012">
            <v>449996154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TOLU</v>
          </cell>
          <cell r="E1013">
            <v>8922008397</v>
          </cell>
          <cell r="I1013">
            <v>783927360</v>
          </cell>
          <cell r="K1013">
            <v>783927360</v>
          </cell>
          <cell r="L1013">
            <v>65327280</v>
          </cell>
          <cell r="M1013">
            <v>261309120</v>
          </cell>
          <cell r="N1013">
            <v>391963680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TOLUVIEJO</v>
          </cell>
          <cell r="E1014">
            <v>8001007514</v>
          </cell>
          <cell r="I1014">
            <v>658585568</v>
          </cell>
          <cell r="K1014">
            <v>658585568</v>
          </cell>
          <cell r="L1014">
            <v>54882131</v>
          </cell>
          <cell r="M1014">
            <v>219528524</v>
          </cell>
          <cell r="N1014">
            <v>329292786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SINCELEJO</v>
          </cell>
          <cell r="E1015">
            <v>8001040626</v>
          </cell>
          <cell r="F1015" t="str">
            <v>CERTIFICADO</v>
          </cell>
          <cell r="I1015">
            <v>5998991744</v>
          </cell>
          <cell r="K1015">
            <v>5998991744</v>
          </cell>
          <cell r="L1015">
            <v>499915979</v>
          </cell>
          <cell r="M1015">
            <v>1499747937</v>
          </cell>
          <cell r="N1015">
            <v>2999495874</v>
          </cell>
        </row>
        <row r="1016">
          <cell r="A1016">
            <v>73024</v>
          </cell>
          <cell r="B1016" t="str">
            <v>73024</v>
          </cell>
          <cell r="C1016" t="str">
            <v>TOLIMA </v>
          </cell>
          <cell r="D1016" t="str">
            <v>ALPUJARRA</v>
          </cell>
          <cell r="E1016">
            <v>8907020177</v>
          </cell>
          <cell r="I1016">
            <v>78458970</v>
          </cell>
          <cell r="K1016">
            <v>78458970</v>
          </cell>
          <cell r="L1016">
            <v>6538248</v>
          </cell>
          <cell r="M1016">
            <v>26152992</v>
          </cell>
          <cell r="N1016">
            <v>39229488</v>
          </cell>
        </row>
        <row r="1017">
          <cell r="A1017">
            <v>73026</v>
          </cell>
          <cell r="B1017" t="str">
            <v>73026</v>
          </cell>
          <cell r="C1017" t="str">
            <v>TOLIMA </v>
          </cell>
          <cell r="D1017" t="str">
            <v>ALVARADO</v>
          </cell>
          <cell r="E1017">
            <v>8907009616</v>
          </cell>
          <cell r="I1017">
            <v>194624976</v>
          </cell>
          <cell r="K1017">
            <v>194624976</v>
          </cell>
          <cell r="L1017">
            <v>16218748</v>
          </cell>
          <cell r="M1017">
            <v>64874992</v>
          </cell>
          <cell r="N1017">
            <v>97312488</v>
          </cell>
        </row>
        <row r="1018">
          <cell r="A1018">
            <v>73030</v>
          </cell>
          <cell r="B1018" t="str">
            <v>73030</v>
          </cell>
          <cell r="C1018" t="str">
            <v>TOLIMA </v>
          </cell>
          <cell r="D1018" t="str">
            <v>AMBALEMA</v>
          </cell>
          <cell r="E1018">
            <v>8001000484</v>
          </cell>
          <cell r="I1018">
            <v>128190285</v>
          </cell>
          <cell r="K1018">
            <v>128190285</v>
          </cell>
          <cell r="L1018">
            <v>10682524</v>
          </cell>
          <cell r="M1018">
            <v>42730096</v>
          </cell>
          <cell r="N1018">
            <v>64095144</v>
          </cell>
        </row>
        <row r="1019">
          <cell r="A1019">
            <v>73043</v>
          </cell>
          <cell r="B1019" t="str">
            <v>73043</v>
          </cell>
          <cell r="C1019" t="str">
            <v>TOLIMA </v>
          </cell>
          <cell r="D1019" t="str">
            <v>ANZOATEGUI</v>
          </cell>
          <cell r="E1019">
            <v>8907020184</v>
          </cell>
          <cell r="I1019">
            <v>385699504</v>
          </cell>
          <cell r="K1019">
            <v>385699504</v>
          </cell>
          <cell r="L1019">
            <v>32141625</v>
          </cell>
          <cell r="M1019">
            <v>128566500</v>
          </cell>
          <cell r="N1019">
            <v>192849750</v>
          </cell>
        </row>
        <row r="1020">
          <cell r="A1020">
            <v>73055</v>
          </cell>
          <cell r="B1020" t="str">
            <v>73055</v>
          </cell>
          <cell r="C1020" t="str">
            <v>TOLIMA </v>
          </cell>
          <cell r="D1020" t="str">
            <v>GUAYABAL</v>
          </cell>
          <cell r="E1020">
            <v>8907009820</v>
          </cell>
          <cell r="I1020">
            <v>235367368</v>
          </cell>
          <cell r="K1020">
            <v>235367368</v>
          </cell>
          <cell r="L1020">
            <v>19613947</v>
          </cell>
          <cell r="M1020">
            <v>78455788</v>
          </cell>
          <cell r="N1020">
            <v>117683682</v>
          </cell>
        </row>
        <row r="1021">
          <cell r="A1021">
            <v>73067</v>
          </cell>
          <cell r="B1021" t="str">
            <v>73067</v>
          </cell>
          <cell r="C1021" t="str">
            <v>TOLIMA </v>
          </cell>
          <cell r="D1021" t="str">
            <v>ATACO</v>
          </cell>
          <cell r="E1021">
            <v>8001000491</v>
          </cell>
          <cell r="I1021">
            <v>699976176</v>
          </cell>
          <cell r="K1021">
            <v>699976176</v>
          </cell>
          <cell r="L1021">
            <v>58331348</v>
          </cell>
          <cell r="M1021">
            <v>233325392</v>
          </cell>
          <cell r="N1021">
            <v>349988088</v>
          </cell>
        </row>
        <row r="1022">
          <cell r="A1022">
            <v>73124</v>
          </cell>
          <cell r="B1022" t="str">
            <v>73124</v>
          </cell>
          <cell r="C1022" t="str">
            <v>TOLIMA </v>
          </cell>
          <cell r="D1022" t="str">
            <v>CAJAMARCA</v>
          </cell>
          <cell r="E1022">
            <v>8907008592</v>
          </cell>
          <cell r="I1022">
            <v>325183664</v>
          </cell>
          <cell r="K1022">
            <v>325183664</v>
          </cell>
          <cell r="L1022">
            <v>27098639</v>
          </cell>
          <cell r="M1022">
            <v>108394556</v>
          </cell>
          <cell r="N1022">
            <v>162591834</v>
          </cell>
        </row>
        <row r="1023">
          <cell r="A1023">
            <v>73148</v>
          </cell>
          <cell r="B1023" t="str">
            <v>73148</v>
          </cell>
          <cell r="C1023" t="str">
            <v>TOLIMA </v>
          </cell>
          <cell r="D1023" t="str">
            <v>CARMEN DE APICALA</v>
          </cell>
          <cell r="E1023">
            <v>8001000501</v>
          </cell>
          <cell r="I1023">
            <v>148616852</v>
          </cell>
          <cell r="K1023">
            <v>148616852</v>
          </cell>
          <cell r="L1023">
            <v>12384738</v>
          </cell>
          <cell r="M1023">
            <v>49538952</v>
          </cell>
          <cell r="N1023">
            <v>74308428</v>
          </cell>
        </row>
        <row r="1024">
          <cell r="A1024">
            <v>73152</v>
          </cell>
          <cell r="B1024" t="str">
            <v>73152</v>
          </cell>
          <cell r="C1024" t="str">
            <v>TOLIMA </v>
          </cell>
          <cell r="D1024" t="str">
            <v>CASABIANCA</v>
          </cell>
          <cell r="E1024">
            <v>8907020217</v>
          </cell>
          <cell r="I1024">
            <v>133560756</v>
          </cell>
          <cell r="K1024">
            <v>133560756</v>
          </cell>
          <cell r="L1024">
            <v>11130063</v>
          </cell>
          <cell r="M1024">
            <v>44520252</v>
          </cell>
          <cell r="N1024">
            <v>66780378</v>
          </cell>
        </row>
        <row r="1025">
          <cell r="A1025">
            <v>73168</v>
          </cell>
          <cell r="B1025" t="str">
            <v>73168</v>
          </cell>
          <cell r="C1025" t="str">
            <v>TOLIMA </v>
          </cell>
          <cell r="D1025" t="str">
            <v>CHAPARRAL</v>
          </cell>
          <cell r="E1025">
            <v>8001000531</v>
          </cell>
          <cell r="I1025">
            <v>1320531808</v>
          </cell>
          <cell r="K1025">
            <v>1320531808</v>
          </cell>
          <cell r="L1025">
            <v>110044317</v>
          </cell>
          <cell r="M1025">
            <v>440177268</v>
          </cell>
          <cell r="N1025">
            <v>660265902</v>
          </cell>
        </row>
        <row r="1026">
          <cell r="A1026">
            <v>73200</v>
          </cell>
          <cell r="B1026" t="str">
            <v>73200</v>
          </cell>
          <cell r="C1026" t="str">
            <v>TOLIMA </v>
          </cell>
          <cell r="D1026" t="str">
            <v>COELLO</v>
          </cell>
          <cell r="E1026">
            <v>8001000517</v>
          </cell>
          <cell r="I1026">
            <v>200984044</v>
          </cell>
          <cell r="K1026">
            <v>200984044</v>
          </cell>
          <cell r="L1026">
            <v>16748670</v>
          </cell>
          <cell r="M1026">
            <v>66994680</v>
          </cell>
          <cell r="N1026">
            <v>100492020</v>
          </cell>
        </row>
        <row r="1027">
          <cell r="A1027">
            <v>73217</v>
          </cell>
          <cell r="B1027" t="str">
            <v>73217</v>
          </cell>
          <cell r="C1027" t="str">
            <v>TOLIMA </v>
          </cell>
          <cell r="D1027" t="str">
            <v>COYAIMA</v>
          </cell>
          <cell r="E1027">
            <v>8907020231</v>
          </cell>
          <cell r="I1027">
            <v>1005476448</v>
          </cell>
          <cell r="K1027">
            <v>1005476448</v>
          </cell>
          <cell r="L1027">
            <v>83789704</v>
          </cell>
          <cell r="M1027">
            <v>335158816</v>
          </cell>
          <cell r="N1027">
            <v>502738224</v>
          </cell>
        </row>
        <row r="1028">
          <cell r="A1028">
            <v>73226</v>
          </cell>
          <cell r="B1028" t="str">
            <v>73226</v>
          </cell>
          <cell r="C1028" t="str">
            <v>TOLIMA </v>
          </cell>
          <cell r="D1028" t="str">
            <v>CUNDAY</v>
          </cell>
          <cell r="E1028">
            <v>8001000524</v>
          </cell>
          <cell r="I1028">
            <v>205514720</v>
          </cell>
          <cell r="K1028">
            <v>205514720</v>
          </cell>
          <cell r="L1028">
            <v>17126227</v>
          </cell>
          <cell r="M1028">
            <v>68504908</v>
          </cell>
          <cell r="N1028">
            <v>102757362</v>
          </cell>
        </row>
        <row r="1029">
          <cell r="A1029">
            <v>73236</v>
          </cell>
          <cell r="B1029" t="str">
            <v>73236</v>
          </cell>
          <cell r="C1029" t="str">
            <v>TOLIMA </v>
          </cell>
          <cell r="D1029" t="str">
            <v>DOLORES</v>
          </cell>
          <cell r="E1029">
            <v>8907020263</v>
          </cell>
          <cell r="I1029">
            <v>182583820</v>
          </cell>
          <cell r="K1029">
            <v>182583820</v>
          </cell>
          <cell r="L1029">
            <v>15215318</v>
          </cell>
          <cell r="M1029">
            <v>60861272</v>
          </cell>
          <cell r="N1029">
            <v>91291908</v>
          </cell>
        </row>
        <row r="1030">
          <cell r="A1030">
            <v>73268</v>
          </cell>
          <cell r="B1030" t="str">
            <v>73268</v>
          </cell>
          <cell r="C1030" t="str">
            <v>TOLIMA </v>
          </cell>
          <cell r="D1030" t="str">
            <v>ESPINAL</v>
          </cell>
          <cell r="E1030">
            <v>8907020270</v>
          </cell>
          <cell r="I1030">
            <v>942755631</v>
          </cell>
          <cell r="K1030">
            <v>942755631</v>
          </cell>
          <cell r="L1030">
            <v>78562969</v>
          </cell>
          <cell r="M1030">
            <v>314251876</v>
          </cell>
          <cell r="N1030">
            <v>471377814</v>
          </cell>
        </row>
        <row r="1031">
          <cell r="A1031">
            <v>73270</v>
          </cell>
          <cell r="B1031" t="str">
            <v>73270</v>
          </cell>
          <cell r="C1031" t="str">
            <v>TOLIMA </v>
          </cell>
          <cell r="D1031" t="str">
            <v>FALAN</v>
          </cell>
          <cell r="E1031">
            <v>8001000549</v>
          </cell>
          <cell r="I1031">
            <v>210284792</v>
          </cell>
          <cell r="K1031">
            <v>210284792</v>
          </cell>
          <cell r="L1031">
            <v>17523733</v>
          </cell>
          <cell r="M1031">
            <v>70094932</v>
          </cell>
          <cell r="N1031">
            <v>105142398</v>
          </cell>
        </row>
        <row r="1032">
          <cell r="A1032">
            <v>73275</v>
          </cell>
          <cell r="B1032" t="str">
            <v>73275</v>
          </cell>
          <cell r="C1032" t="str">
            <v>TOLIMA </v>
          </cell>
          <cell r="D1032" t="str">
            <v>FLANDES</v>
          </cell>
          <cell r="E1032">
            <v>8001000556</v>
          </cell>
          <cell r="I1032">
            <v>354488214</v>
          </cell>
          <cell r="K1032">
            <v>354488214</v>
          </cell>
          <cell r="L1032">
            <v>29540685</v>
          </cell>
          <cell r="M1032">
            <v>118162740</v>
          </cell>
          <cell r="N1032">
            <v>177244110</v>
          </cell>
        </row>
        <row r="1033">
          <cell r="A1033">
            <v>73283</v>
          </cell>
          <cell r="B1033" t="str">
            <v>73283</v>
          </cell>
          <cell r="C1033" t="str">
            <v>TOLIMA </v>
          </cell>
          <cell r="D1033" t="str">
            <v>FRESNO</v>
          </cell>
          <cell r="E1033">
            <v>8001000563</v>
          </cell>
          <cell r="I1033">
            <v>531950048</v>
          </cell>
          <cell r="K1033">
            <v>531950048</v>
          </cell>
          <cell r="L1033">
            <v>44329171</v>
          </cell>
          <cell r="M1033">
            <v>177316684</v>
          </cell>
          <cell r="N1033">
            <v>265975026</v>
          </cell>
        </row>
        <row r="1034">
          <cell r="A1034">
            <v>73319</v>
          </cell>
          <cell r="B1034" t="str">
            <v>73319</v>
          </cell>
          <cell r="C1034" t="str">
            <v>TOLIMA </v>
          </cell>
          <cell r="D1034" t="str">
            <v>GUAMO</v>
          </cell>
          <cell r="E1034">
            <v>8907020152</v>
          </cell>
          <cell r="I1034">
            <v>605421888</v>
          </cell>
          <cell r="K1034">
            <v>605421888</v>
          </cell>
          <cell r="L1034">
            <v>50451824</v>
          </cell>
          <cell r="M1034">
            <v>201807296</v>
          </cell>
          <cell r="N1034">
            <v>302710944</v>
          </cell>
        </row>
        <row r="1035">
          <cell r="A1035">
            <v>73347</v>
          </cell>
          <cell r="B1035" t="str">
            <v>73347</v>
          </cell>
          <cell r="C1035" t="str">
            <v>TOLIMA </v>
          </cell>
          <cell r="D1035" t="str">
            <v>HERVEO</v>
          </cell>
          <cell r="E1035">
            <v>8001000570</v>
          </cell>
          <cell r="I1035">
            <v>122537608</v>
          </cell>
          <cell r="K1035">
            <v>122537608</v>
          </cell>
          <cell r="L1035">
            <v>10211467</v>
          </cell>
          <cell r="M1035">
            <v>40845868</v>
          </cell>
          <cell r="N1035">
            <v>61268802</v>
          </cell>
        </row>
        <row r="1036">
          <cell r="A1036">
            <v>73349</v>
          </cell>
          <cell r="B1036" t="str">
            <v>73349</v>
          </cell>
          <cell r="C1036" t="str">
            <v>TOLIMA </v>
          </cell>
          <cell r="D1036" t="str">
            <v>HONDA</v>
          </cell>
          <cell r="E1036">
            <v>8001000588</v>
          </cell>
          <cell r="I1036">
            <v>392423892</v>
          </cell>
          <cell r="K1036">
            <v>392423892</v>
          </cell>
          <cell r="L1036">
            <v>32701991</v>
          </cell>
          <cell r="M1036">
            <v>130807964</v>
          </cell>
          <cell r="N1036">
            <v>196211946</v>
          </cell>
        </row>
        <row r="1037">
          <cell r="A1037">
            <v>73352</v>
          </cell>
          <cell r="B1037" t="str">
            <v>73352</v>
          </cell>
          <cell r="C1037" t="str">
            <v>TOLIMA </v>
          </cell>
          <cell r="D1037" t="str">
            <v>ICONONZO</v>
          </cell>
          <cell r="E1037">
            <v>8001000595</v>
          </cell>
          <cell r="I1037">
            <v>258871764</v>
          </cell>
          <cell r="K1037">
            <v>258871764</v>
          </cell>
          <cell r="L1037">
            <v>21572647</v>
          </cell>
          <cell r="M1037">
            <v>86290588</v>
          </cell>
          <cell r="N1037">
            <v>129435882</v>
          </cell>
        </row>
        <row r="1038">
          <cell r="A1038">
            <v>73408</v>
          </cell>
          <cell r="B1038" t="str">
            <v>73408</v>
          </cell>
          <cell r="C1038" t="str">
            <v>TOLIMA </v>
          </cell>
          <cell r="D1038" t="str">
            <v>LERIDA</v>
          </cell>
          <cell r="E1038">
            <v>8907020342</v>
          </cell>
          <cell r="I1038">
            <v>325417592</v>
          </cell>
          <cell r="K1038">
            <v>325417592</v>
          </cell>
          <cell r="L1038">
            <v>27118133</v>
          </cell>
          <cell r="M1038">
            <v>108472532</v>
          </cell>
          <cell r="N1038">
            <v>162708798</v>
          </cell>
        </row>
        <row r="1039">
          <cell r="A1039">
            <v>73411</v>
          </cell>
          <cell r="B1039" t="str">
            <v>73411</v>
          </cell>
          <cell r="C1039" t="str">
            <v>TOLIMA </v>
          </cell>
          <cell r="D1039" t="str">
            <v>LIBANO</v>
          </cell>
          <cell r="E1039">
            <v>8001000610</v>
          </cell>
          <cell r="I1039">
            <v>699085120</v>
          </cell>
          <cell r="K1039">
            <v>699085120</v>
          </cell>
          <cell r="L1039">
            <v>58257093</v>
          </cell>
          <cell r="M1039">
            <v>233028372</v>
          </cell>
          <cell r="N1039">
            <v>349542558</v>
          </cell>
        </row>
        <row r="1040">
          <cell r="A1040">
            <v>73443</v>
          </cell>
          <cell r="B1040" t="str">
            <v>73443</v>
          </cell>
          <cell r="C1040" t="str">
            <v>TOLIMA </v>
          </cell>
          <cell r="D1040" t="str">
            <v>MARIQUITA</v>
          </cell>
          <cell r="E1040">
            <v>8907013421</v>
          </cell>
          <cell r="I1040">
            <v>543684912</v>
          </cell>
          <cell r="K1040">
            <v>543684912</v>
          </cell>
          <cell r="L1040">
            <v>45307076</v>
          </cell>
          <cell r="M1040">
            <v>181228304</v>
          </cell>
          <cell r="N1040">
            <v>271842456</v>
          </cell>
        </row>
        <row r="1041">
          <cell r="A1041">
            <v>73449</v>
          </cell>
          <cell r="B1041" t="str">
            <v>73449</v>
          </cell>
          <cell r="C1041" t="str">
            <v>TOLIMA </v>
          </cell>
          <cell r="D1041" t="str">
            <v>MELGAR</v>
          </cell>
          <cell r="E1041" t="str">
            <v>8907019334</v>
          </cell>
          <cell r="I1041">
            <v>521538608</v>
          </cell>
          <cell r="K1041">
            <v>521538608</v>
          </cell>
          <cell r="L1041">
            <v>43461551</v>
          </cell>
          <cell r="M1041">
            <v>173846204</v>
          </cell>
          <cell r="N1041">
            <v>260769306</v>
          </cell>
        </row>
        <row r="1042">
          <cell r="A1042">
            <v>73461</v>
          </cell>
          <cell r="B1042" t="str">
            <v>73461</v>
          </cell>
          <cell r="C1042" t="str">
            <v>TOLIMA </v>
          </cell>
          <cell r="D1042" t="str">
            <v>MURILLO</v>
          </cell>
          <cell r="E1042">
            <v>8000103508</v>
          </cell>
          <cell r="I1042">
            <v>82926280</v>
          </cell>
          <cell r="K1042">
            <v>82926280</v>
          </cell>
          <cell r="L1042">
            <v>6910523</v>
          </cell>
          <cell r="M1042">
            <v>27642092</v>
          </cell>
          <cell r="N1042">
            <v>41463138</v>
          </cell>
        </row>
        <row r="1043">
          <cell r="A1043">
            <v>73483</v>
          </cell>
          <cell r="B1043" t="str">
            <v>73483</v>
          </cell>
          <cell r="C1043" t="str">
            <v>TOLIMA </v>
          </cell>
          <cell r="D1043" t="str">
            <v>NATAGAIMA</v>
          </cell>
          <cell r="E1043">
            <v>8001001341</v>
          </cell>
          <cell r="I1043">
            <v>340547904</v>
          </cell>
          <cell r="K1043">
            <v>340547904</v>
          </cell>
          <cell r="L1043">
            <v>28378992</v>
          </cell>
          <cell r="M1043">
            <v>113515968</v>
          </cell>
          <cell r="N1043">
            <v>170273952</v>
          </cell>
        </row>
        <row r="1044">
          <cell r="A1044">
            <v>73504</v>
          </cell>
          <cell r="B1044" t="str">
            <v>73504</v>
          </cell>
          <cell r="C1044" t="str">
            <v>TOLIMA </v>
          </cell>
          <cell r="D1044" t="str">
            <v>ORTEGA</v>
          </cell>
          <cell r="E1044">
            <v>8907009426</v>
          </cell>
          <cell r="I1044">
            <v>1053868512</v>
          </cell>
          <cell r="K1044">
            <v>1053868512</v>
          </cell>
          <cell r="L1044">
            <v>87822376</v>
          </cell>
          <cell r="M1044">
            <v>351289504</v>
          </cell>
          <cell r="N1044">
            <v>526934256</v>
          </cell>
        </row>
        <row r="1045">
          <cell r="A1045">
            <v>73520</v>
          </cell>
          <cell r="B1045" t="str">
            <v>73520</v>
          </cell>
          <cell r="C1045" t="str">
            <v>TOLIMA </v>
          </cell>
          <cell r="D1045" t="str">
            <v>PALOCABILDO</v>
          </cell>
          <cell r="E1045">
            <v>8090026375</v>
          </cell>
          <cell r="I1045">
            <v>172443348</v>
          </cell>
          <cell r="K1045">
            <v>172443348</v>
          </cell>
          <cell r="L1045">
            <v>14370279</v>
          </cell>
          <cell r="M1045">
            <v>57481116</v>
          </cell>
          <cell r="N1045">
            <v>86221674</v>
          </cell>
        </row>
        <row r="1046">
          <cell r="A1046">
            <v>73547</v>
          </cell>
          <cell r="B1046" t="str">
            <v>73547</v>
          </cell>
          <cell r="C1046" t="str">
            <v>TOLIMA </v>
          </cell>
          <cell r="D1046" t="str">
            <v>PIEDRAS</v>
          </cell>
          <cell r="E1046">
            <v>8001001364</v>
          </cell>
          <cell r="I1046">
            <v>101068254</v>
          </cell>
          <cell r="K1046">
            <v>101068254</v>
          </cell>
          <cell r="L1046">
            <v>8422355</v>
          </cell>
          <cell r="M1046">
            <v>33689420</v>
          </cell>
          <cell r="N1046">
            <v>50534130</v>
          </cell>
        </row>
        <row r="1047">
          <cell r="A1047">
            <v>73555</v>
          </cell>
          <cell r="B1047" t="str">
            <v>73555</v>
          </cell>
          <cell r="C1047" t="str">
            <v>TOLIMA </v>
          </cell>
          <cell r="D1047" t="str">
            <v>PLANADAS</v>
          </cell>
          <cell r="E1047">
            <v>8001001371</v>
          </cell>
          <cell r="I1047">
            <v>953002672</v>
          </cell>
          <cell r="K1047">
            <v>953002672</v>
          </cell>
          <cell r="L1047">
            <v>79416889</v>
          </cell>
          <cell r="M1047">
            <v>317667556</v>
          </cell>
          <cell r="N1047">
            <v>476501334</v>
          </cell>
        </row>
        <row r="1048">
          <cell r="A1048">
            <v>73563</v>
          </cell>
          <cell r="B1048" t="str">
            <v>73563</v>
          </cell>
          <cell r="C1048" t="str">
            <v>TOLIMA </v>
          </cell>
          <cell r="D1048" t="str">
            <v>PRADO</v>
          </cell>
          <cell r="E1048">
            <v>8907020381</v>
          </cell>
          <cell r="I1048">
            <v>205339300</v>
          </cell>
          <cell r="K1048">
            <v>205339300</v>
          </cell>
          <cell r="L1048">
            <v>17111608</v>
          </cell>
          <cell r="M1048">
            <v>68446432</v>
          </cell>
          <cell r="N1048">
            <v>102669648</v>
          </cell>
        </row>
        <row r="1049">
          <cell r="A1049">
            <v>73585</v>
          </cell>
          <cell r="B1049" t="str">
            <v>73585</v>
          </cell>
          <cell r="C1049" t="str">
            <v>TOLIMA </v>
          </cell>
          <cell r="D1049" t="str">
            <v>PURIFICACION</v>
          </cell>
          <cell r="E1049">
            <v>8907010774</v>
          </cell>
          <cell r="I1049">
            <v>417301872</v>
          </cell>
          <cell r="K1049">
            <v>417301872</v>
          </cell>
          <cell r="L1049">
            <v>34775156</v>
          </cell>
          <cell r="M1049">
            <v>139100624</v>
          </cell>
          <cell r="N1049">
            <v>208650936</v>
          </cell>
        </row>
        <row r="1050">
          <cell r="A1050">
            <v>73616</v>
          </cell>
          <cell r="B1050" t="str">
            <v>73616</v>
          </cell>
          <cell r="C1050" t="str">
            <v>TOLIMA </v>
          </cell>
          <cell r="D1050" t="str">
            <v>RIOBLANCO</v>
          </cell>
          <cell r="E1050">
            <v>8907020407</v>
          </cell>
          <cell r="I1050">
            <v>757470752</v>
          </cell>
          <cell r="K1050">
            <v>757470752</v>
          </cell>
          <cell r="L1050">
            <v>63122563</v>
          </cell>
          <cell r="M1050">
            <v>252490252</v>
          </cell>
          <cell r="N1050">
            <v>378735378</v>
          </cell>
        </row>
        <row r="1051">
          <cell r="A1051">
            <v>73622</v>
          </cell>
          <cell r="B1051" t="str">
            <v>73622</v>
          </cell>
          <cell r="C1051" t="str">
            <v>TOLIMA </v>
          </cell>
          <cell r="D1051" t="str">
            <v>RONCESVALLES</v>
          </cell>
          <cell r="E1051">
            <v>8907009118</v>
          </cell>
          <cell r="I1051">
            <v>125462344</v>
          </cell>
          <cell r="K1051">
            <v>125462344</v>
          </cell>
          <cell r="L1051">
            <v>10455195</v>
          </cell>
          <cell r="M1051">
            <v>41820780</v>
          </cell>
          <cell r="N1051">
            <v>62731170</v>
          </cell>
        </row>
        <row r="1052">
          <cell r="A1052">
            <v>73624</v>
          </cell>
          <cell r="B1052" t="str">
            <v>73624</v>
          </cell>
          <cell r="C1052" t="str">
            <v>TOLIMA </v>
          </cell>
          <cell r="D1052" t="str">
            <v>ROVIRA</v>
          </cell>
          <cell r="E1052">
            <v>8001001389</v>
          </cell>
          <cell r="I1052">
            <v>664513936</v>
          </cell>
          <cell r="K1052">
            <v>664513936</v>
          </cell>
          <cell r="L1052">
            <v>55376161</v>
          </cell>
          <cell r="M1052">
            <v>221504644</v>
          </cell>
          <cell r="N1052">
            <v>332256966</v>
          </cell>
        </row>
        <row r="1053">
          <cell r="A1053">
            <v>73671</v>
          </cell>
          <cell r="B1053" t="str">
            <v>73671</v>
          </cell>
          <cell r="C1053" t="str">
            <v>TOLIMA </v>
          </cell>
          <cell r="D1053" t="str">
            <v>SALDAÑA</v>
          </cell>
          <cell r="E1053">
            <v>8001001404</v>
          </cell>
          <cell r="I1053">
            <v>265139496</v>
          </cell>
          <cell r="K1053">
            <v>265139496</v>
          </cell>
          <cell r="L1053">
            <v>22094958</v>
          </cell>
          <cell r="M1053">
            <v>88379832</v>
          </cell>
          <cell r="N1053">
            <v>132569748</v>
          </cell>
        </row>
        <row r="1054">
          <cell r="A1054">
            <v>73675</v>
          </cell>
          <cell r="B1054" t="str">
            <v>73675</v>
          </cell>
          <cell r="C1054" t="str">
            <v>TOLIMA </v>
          </cell>
          <cell r="D1054" t="str">
            <v>SAN ANTONIO</v>
          </cell>
          <cell r="E1054">
            <v>8001001411</v>
          </cell>
          <cell r="I1054">
            <v>395417904</v>
          </cell>
          <cell r="K1054">
            <v>395417904</v>
          </cell>
          <cell r="L1054">
            <v>32951492</v>
          </cell>
          <cell r="M1054">
            <v>131805968</v>
          </cell>
          <cell r="N1054">
            <v>197708952</v>
          </cell>
        </row>
        <row r="1055">
          <cell r="A1055">
            <v>73678</v>
          </cell>
          <cell r="B1055" t="str">
            <v>73678</v>
          </cell>
          <cell r="C1055" t="str">
            <v>TOLIMA </v>
          </cell>
          <cell r="D1055" t="str">
            <v>SAN LUIS</v>
          </cell>
          <cell r="E1055">
            <v>8907008428</v>
          </cell>
          <cell r="I1055">
            <v>319103648</v>
          </cell>
          <cell r="K1055">
            <v>319103648</v>
          </cell>
          <cell r="L1055">
            <v>26591971</v>
          </cell>
          <cell r="M1055">
            <v>106367884</v>
          </cell>
          <cell r="N1055">
            <v>159551826</v>
          </cell>
        </row>
        <row r="1056">
          <cell r="A1056">
            <v>73686</v>
          </cell>
          <cell r="B1056" t="str">
            <v>73686</v>
          </cell>
          <cell r="C1056" t="str">
            <v>TOLIMA </v>
          </cell>
          <cell r="D1056" t="str">
            <v>SANTA ISABEL</v>
          </cell>
          <cell r="E1056">
            <v>8900720441</v>
          </cell>
          <cell r="I1056">
            <v>119206166</v>
          </cell>
          <cell r="K1056">
            <v>119206166</v>
          </cell>
          <cell r="L1056">
            <v>9933847</v>
          </cell>
          <cell r="M1056">
            <v>39735388</v>
          </cell>
          <cell r="N1056">
            <v>59603082</v>
          </cell>
        </row>
        <row r="1057">
          <cell r="A1057">
            <v>73770</v>
          </cell>
          <cell r="B1057" t="str">
            <v>73770</v>
          </cell>
          <cell r="C1057" t="str">
            <v>TOLIMA </v>
          </cell>
          <cell r="D1057" t="str">
            <v>SUAREZ</v>
          </cell>
          <cell r="E1057" t="str">
            <v>8907009780</v>
          </cell>
          <cell r="G1057" t="str">
            <v>No. 4091 del 16-noviembre-2016</v>
          </cell>
          <cell r="H1057" t="str">
            <v>Medida cautelar de suspension de giros </v>
          </cell>
          <cell r="I1057">
            <v>94758614</v>
          </cell>
          <cell r="K1057">
            <v>94758614</v>
          </cell>
          <cell r="L1057">
            <v>7896551</v>
          </cell>
          <cell r="M1057">
            <v>0</v>
          </cell>
          <cell r="N1057">
            <v>47379306</v>
          </cell>
        </row>
        <row r="1058">
          <cell r="A1058">
            <v>73854</v>
          </cell>
          <cell r="B1058" t="str">
            <v>73854</v>
          </cell>
          <cell r="C1058" t="str">
            <v>TOLIMA </v>
          </cell>
          <cell r="D1058" t="str">
            <v>VALLE DE S.JUAN</v>
          </cell>
          <cell r="E1058">
            <v>8001001436</v>
          </cell>
          <cell r="I1058">
            <v>125855432</v>
          </cell>
          <cell r="K1058">
            <v>125855432</v>
          </cell>
          <cell r="L1058">
            <v>10487953</v>
          </cell>
          <cell r="M1058">
            <v>41951812</v>
          </cell>
          <cell r="N1058">
            <v>62927718</v>
          </cell>
        </row>
        <row r="1059">
          <cell r="A1059">
            <v>73861</v>
          </cell>
          <cell r="B1059" t="str">
            <v>73861</v>
          </cell>
          <cell r="C1059" t="str">
            <v>TOLIMA </v>
          </cell>
          <cell r="D1059" t="str">
            <v>VENADILLO</v>
          </cell>
          <cell r="E1059">
            <v>8001001443</v>
          </cell>
          <cell r="I1059">
            <v>252364272</v>
          </cell>
          <cell r="K1059">
            <v>252364272</v>
          </cell>
          <cell r="L1059">
            <v>21030356</v>
          </cell>
          <cell r="M1059">
            <v>84121424</v>
          </cell>
          <cell r="N1059">
            <v>126182136</v>
          </cell>
        </row>
        <row r="1060">
          <cell r="A1060">
            <v>73870</v>
          </cell>
          <cell r="B1060" t="str">
            <v>73870</v>
          </cell>
          <cell r="C1060" t="str">
            <v>TOLIMA </v>
          </cell>
          <cell r="D1060" t="str">
            <v>VILLA HERMOSA</v>
          </cell>
          <cell r="E1060">
            <v>8001001450</v>
          </cell>
          <cell r="I1060">
            <v>176034372</v>
          </cell>
          <cell r="K1060">
            <v>176034372</v>
          </cell>
          <cell r="L1060">
            <v>14669531</v>
          </cell>
          <cell r="M1060">
            <v>58678124</v>
          </cell>
          <cell r="N1060">
            <v>88017186</v>
          </cell>
        </row>
        <row r="1061">
          <cell r="A1061">
            <v>73873</v>
          </cell>
          <cell r="B1061" t="str">
            <v>73873</v>
          </cell>
          <cell r="C1061" t="str">
            <v>TOLIMA </v>
          </cell>
          <cell r="D1061" t="str">
            <v>VILLARRICA</v>
          </cell>
          <cell r="E1061">
            <v>8001001475</v>
          </cell>
          <cell r="I1061">
            <v>92675540</v>
          </cell>
          <cell r="K1061">
            <v>92675540</v>
          </cell>
          <cell r="L1061">
            <v>7722962</v>
          </cell>
          <cell r="M1061">
            <v>30891848</v>
          </cell>
          <cell r="N1061">
            <v>46337772</v>
          </cell>
        </row>
        <row r="1062">
          <cell r="A1062">
            <v>73001</v>
          </cell>
          <cell r="B1062" t="str">
            <v>73001</v>
          </cell>
          <cell r="C1062" t="str">
            <v>TOLIMA </v>
          </cell>
          <cell r="D1062" t="str">
            <v>IBAGUE</v>
          </cell>
          <cell r="E1062">
            <v>8001133897</v>
          </cell>
          <cell r="F1062" t="str">
            <v>CERTIFICADO</v>
          </cell>
          <cell r="I1062">
            <v>5892410752</v>
          </cell>
          <cell r="K1062">
            <v>5892410752</v>
          </cell>
          <cell r="L1062">
            <v>491034229</v>
          </cell>
          <cell r="M1062">
            <v>1473102687</v>
          </cell>
          <cell r="N1062">
            <v>2946205374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ALCALA</v>
          </cell>
          <cell r="E1063" t="str">
            <v>8919010790</v>
          </cell>
          <cell r="I1063">
            <v>228847050</v>
          </cell>
          <cell r="K1063">
            <v>228847050</v>
          </cell>
          <cell r="L1063">
            <v>19070588</v>
          </cell>
          <cell r="M1063">
            <v>76282352</v>
          </cell>
          <cell r="N1063">
            <v>114423528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ANDALUCIA</v>
          </cell>
          <cell r="E1064">
            <v>8919004434</v>
          </cell>
          <cell r="I1064">
            <v>286453113</v>
          </cell>
          <cell r="K1064">
            <v>286453113</v>
          </cell>
          <cell r="L1064">
            <v>23871093</v>
          </cell>
          <cell r="M1064">
            <v>95484372</v>
          </cell>
          <cell r="N1064">
            <v>143226558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ANSERMANUEVO</v>
          </cell>
          <cell r="E1065">
            <v>8001005328</v>
          </cell>
          <cell r="I1065">
            <v>261721536</v>
          </cell>
          <cell r="K1065">
            <v>261721536</v>
          </cell>
          <cell r="L1065">
            <v>21810128</v>
          </cell>
          <cell r="M1065">
            <v>87240512</v>
          </cell>
          <cell r="N1065">
            <v>130860768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ARGELIA</v>
          </cell>
          <cell r="E1066">
            <v>8919010199</v>
          </cell>
          <cell r="I1066">
            <v>93335193</v>
          </cell>
          <cell r="K1066">
            <v>93335193</v>
          </cell>
          <cell r="L1066">
            <v>7777933</v>
          </cell>
          <cell r="M1066">
            <v>31111732</v>
          </cell>
          <cell r="N1066">
            <v>46667598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BOLIVAR</v>
          </cell>
          <cell r="E1067">
            <v>8919009451</v>
          </cell>
          <cell r="I1067">
            <v>256426000</v>
          </cell>
          <cell r="K1067">
            <v>256426000</v>
          </cell>
          <cell r="L1067">
            <v>21368833</v>
          </cell>
          <cell r="M1067">
            <v>85475332</v>
          </cell>
          <cell r="N1067">
            <v>128212998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BUGALAGRANDE</v>
          </cell>
          <cell r="E1068">
            <v>8919003531</v>
          </cell>
          <cell r="I1068">
            <v>332429088</v>
          </cell>
          <cell r="K1068">
            <v>332429088</v>
          </cell>
          <cell r="L1068">
            <v>27702424</v>
          </cell>
          <cell r="M1068">
            <v>110809696</v>
          </cell>
          <cell r="N1068">
            <v>166214544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CAICEDONIA</v>
          </cell>
          <cell r="E1069">
            <v>8919006606</v>
          </cell>
          <cell r="I1069">
            <v>441085860</v>
          </cell>
          <cell r="K1069">
            <v>441085860</v>
          </cell>
          <cell r="L1069">
            <v>36757155</v>
          </cell>
          <cell r="M1069">
            <v>147028620</v>
          </cell>
          <cell r="N1069">
            <v>220542930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CALIMA EL DARIEN</v>
          </cell>
          <cell r="E1070">
            <v>8903096118</v>
          </cell>
          <cell r="G1070" t="str">
            <v>No. 4091 del 16-noviembre-2016</v>
          </cell>
          <cell r="H1070" t="str">
            <v>Medida cautelar de suspension de giros </v>
          </cell>
          <cell r="I1070">
            <v>246512682</v>
          </cell>
          <cell r="K1070">
            <v>246512682</v>
          </cell>
          <cell r="L1070">
            <v>20542724</v>
          </cell>
          <cell r="M1070">
            <v>0</v>
          </cell>
          <cell r="N1070">
            <v>123256344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CANDELARIA</v>
          </cell>
          <cell r="E1071">
            <v>8913800381</v>
          </cell>
          <cell r="I1071">
            <v>865005617</v>
          </cell>
          <cell r="K1071">
            <v>865005617</v>
          </cell>
          <cell r="L1071">
            <v>72083801</v>
          </cell>
          <cell r="M1071">
            <v>288335204</v>
          </cell>
          <cell r="N1071">
            <v>432502806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DAGUA</v>
          </cell>
          <cell r="E1072">
            <v>8001005145</v>
          </cell>
          <cell r="I1072">
            <v>542871424</v>
          </cell>
          <cell r="K1072">
            <v>542871424</v>
          </cell>
          <cell r="L1072">
            <v>45239285</v>
          </cell>
          <cell r="M1072">
            <v>180957140</v>
          </cell>
          <cell r="N1072">
            <v>271435710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EL AGUILA</v>
          </cell>
          <cell r="E1073">
            <v>8001005184</v>
          </cell>
          <cell r="I1073">
            <v>162523160</v>
          </cell>
          <cell r="K1073">
            <v>162523160</v>
          </cell>
          <cell r="L1073">
            <v>13543597</v>
          </cell>
          <cell r="M1073">
            <v>54174388</v>
          </cell>
          <cell r="N1073">
            <v>81261582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EL CAIRO</v>
          </cell>
          <cell r="E1074" t="str">
            <v>8001005152</v>
          </cell>
          <cell r="I1074">
            <v>121816910</v>
          </cell>
          <cell r="K1074">
            <v>121816910</v>
          </cell>
          <cell r="L1074">
            <v>10151409</v>
          </cell>
          <cell r="M1074">
            <v>40605636</v>
          </cell>
          <cell r="N1074">
            <v>60908454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EL CERRITO</v>
          </cell>
          <cell r="E1075">
            <v>8001005335</v>
          </cell>
          <cell r="I1075">
            <v>635158364</v>
          </cell>
          <cell r="K1075">
            <v>635158364</v>
          </cell>
          <cell r="L1075">
            <v>52929864</v>
          </cell>
          <cell r="M1075">
            <v>211719456</v>
          </cell>
          <cell r="N1075">
            <v>317579184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EL DOVIO</v>
          </cell>
          <cell r="E1076" t="str">
            <v>8919012235</v>
          </cell>
          <cell r="I1076">
            <v>227294449</v>
          </cell>
          <cell r="K1076">
            <v>227294449</v>
          </cell>
          <cell r="L1076">
            <v>18941204</v>
          </cell>
          <cell r="M1076">
            <v>75764816</v>
          </cell>
          <cell r="N1076">
            <v>113647224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FLORIDA</v>
          </cell>
          <cell r="E1077">
            <v>8001005191</v>
          </cell>
          <cell r="I1077">
            <v>863277952</v>
          </cell>
          <cell r="K1077">
            <v>863277952</v>
          </cell>
          <cell r="L1077">
            <v>71939829</v>
          </cell>
          <cell r="M1077">
            <v>287759316</v>
          </cell>
          <cell r="N1077">
            <v>431638974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GINEBRA</v>
          </cell>
          <cell r="E1078" t="str">
            <v>8001005201</v>
          </cell>
          <cell r="I1078">
            <v>254181952</v>
          </cell>
          <cell r="K1078">
            <v>254181952</v>
          </cell>
          <cell r="L1078">
            <v>21181829</v>
          </cell>
          <cell r="M1078">
            <v>84727316</v>
          </cell>
          <cell r="N1078">
            <v>127090974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GUACARI</v>
          </cell>
          <cell r="E1079" t="str">
            <v>8913800897</v>
          </cell>
          <cell r="I1079">
            <v>486703600</v>
          </cell>
          <cell r="K1079">
            <v>486703600</v>
          </cell>
          <cell r="L1079">
            <v>40558633</v>
          </cell>
          <cell r="M1079">
            <v>162234532</v>
          </cell>
          <cell r="N1079">
            <v>243351798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LA CUMBRE</v>
          </cell>
          <cell r="E1080">
            <v>8001005217</v>
          </cell>
          <cell r="I1080">
            <v>190062136</v>
          </cell>
          <cell r="K1080">
            <v>190062136</v>
          </cell>
          <cell r="L1080">
            <v>15838511</v>
          </cell>
          <cell r="M1080">
            <v>63354044</v>
          </cell>
          <cell r="N1080">
            <v>95031066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LA UNION</v>
          </cell>
          <cell r="E1081">
            <v>8919011093</v>
          </cell>
          <cell r="I1081">
            <v>457716903</v>
          </cell>
          <cell r="K1081">
            <v>457716903</v>
          </cell>
          <cell r="L1081">
            <v>38143075</v>
          </cell>
          <cell r="M1081">
            <v>152572300</v>
          </cell>
          <cell r="N1081">
            <v>228858450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LA VICTORIA</v>
          </cell>
          <cell r="E1082">
            <v>8001005249</v>
          </cell>
          <cell r="I1082">
            <v>223287365</v>
          </cell>
          <cell r="K1082">
            <v>223287365</v>
          </cell>
          <cell r="L1082">
            <v>18607280</v>
          </cell>
          <cell r="M1082">
            <v>74429120</v>
          </cell>
          <cell r="N1082">
            <v>111643680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OBANDO</v>
          </cell>
          <cell r="E1083">
            <v>8919009023</v>
          </cell>
          <cell r="I1083">
            <v>210114465</v>
          </cell>
          <cell r="K1083">
            <v>210114465</v>
          </cell>
          <cell r="L1083">
            <v>17509539</v>
          </cell>
          <cell r="M1083">
            <v>70038156</v>
          </cell>
          <cell r="N1083">
            <v>105057234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PRADERA</v>
          </cell>
          <cell r="E1084">
            <v>8913801150</v>
          </cell>
          <cell r="I1084">
            <v>747084753</v>
          </cell>
          <cell r="K1084">
            <v>747084753</v>
          </cell>
          <cell r="L1084">
            <v>62257063</v>
          </cell>
          <cell r="M1084">
            <v>249028252</v>
          </cell>
          <cell r="N1084">
            <v>373542378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RESTREPO</v>
          </cell>
          <cell r="E1085" t="str">
            <v>8919021912</v>
          </cell>
          <cell r="I1085">
            <v>289177760</v>
          </cell>
          <cell r="K1085">
            <v>289177760</v>
          </cell>
          <cell r="L1085">
            <v>24098147</v>
          </cell>
          <cell r="M1085">
            <v>96392588</v>
          </cell>
          <cell r="N1085">
            <v>144588882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RIOFRIO</v>
          </cell>
          <cell r="E1086">
            <v>8919003579</v>
          </cell>
          <cell r="I1086">
            <v>274660648</v>
          </cell>
          <cell r="K1086">
            <v>274660648</v>
          </cell>
          <cell r="L1086">
            <v>22888387</v>
          </cell>
          <cell r="M1086">
            <v>91553548</v>
          </cell>
          <cell r="N1086">
            <v>137330322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ROLDANILLO</v>
          </cell>
          <cell r="E1087">
            <v>8919002896</v>
          </cell>
          <cell r="I1087">
            <v>534984343</v>
          </cell>
          <cell r="K1087">
            <v>534984343</v>
          </cell>
          <cell r="L1087">
            <v>44582029</v>
          </cell>
          <cell r="M1087">
            <v>178328116</v>
          </cell>
          <cell r="N1087">
            <v>267492174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SAN PEDRO</v>
          </cell>
          <cell r="E1088" t="str">
            <v>8001005263</v>
          </cell>
          <cell r="I1088">
            <v>242414841</v>
          </cell>
          <cell r="K1088">
            <v>242414841</v>
          </cell>
          <cell r="L1088">
            <v>20201237</v>
          </cell>
          <cell r="M1088">
            <v>80804948</v>
          </cell>
          <cell r="N1088">
            <v>121207422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SEVILLA</v>
          </cell>
          <cell r="E1089">
            <v>8001005270</v>
          </cell>
          <cell r="I1089">
            <v>677017224</v>
          </cell>
          <cell r="K1089">
            <v>677017224</v>
          </cell>
          <cell r="L1089">
            <v>56418102</v>
          </cell>
          <cell r="M1089">
            <v>225672408</v>
          </cell>
          <cell r="N1089">
            <v>338508612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TORO</v>
          </cell>
          <cell r="E1090" t="str">
            <v>8919009854</v>
          </cell>
          <cell r="I1090">
            <v>266217370</v>
          </cell>
          <cell r="K1090">
            <v>266217370</v>
          </cell>
          <cell r="L1090">
            <v>22184781</v>
          </cell>
          <cell r="M1090">
            <v>88739124</v>
          </cell>
          <cell r="N1090">
            <v>133108686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TRUJILLO</v>
          </cell>
          <cell r="E1091">
            <v>8919007643</v>
          </cell>
          <cell r="I1091">
            <v>275171081</v>
          </cell>
          <cell r="K1091">
            <v>275171081</v>
          </cell>
          <cell r="L1091">
            <v>22930923</v>
          </cell>
          <cell r="M1091">
            <v>91723692</v>
          </cell>
          <cell r="N1091">
            <v>137585538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ULLOA</v>
          </cell>
          <cell r="E1092">
            <v>8001005295</v>
          </cell>
          <cell r="I1092">
            <v>76637841</v>
          </cell>
          <cell r="K1092">
            <v>76637841</v>
          </cell>
          <cell r="L1092">
            <v>6386487</v>
          </cell>
          <cell r="M1092">
            <v>25545948</v>
          </cell>
          <cell r="N1092">
            <v>38318922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VERSALLES</v>
          </cell>
          <cell r="E1093">
            <v>8919011552</v>
          </cell>
          <cell r="I1093">
            <v>119620220</v>
          </cell>
          <cell r="K1093">
            <v>119620220</v>
          </cell>
          <cell r="L1093">
            <v>9968352</v>
          </cell>
          <cell r="M1093">
            <v>39873408</v>
          </cell>
          <cell r="N1093">
            <v>59810112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VIJES</v>
          </cell>
          <cell r="E1094">
            <v>8002430227</v>
          </cell>
          <cell r="I1094">
            <v>146830688</v>
          </cell>
          <cell r="K1094">
            <v>146830688</v>
          </cell>
          <cell r="L1094">
            <v>12235891</v>
          </cell>
          <cell r="M1094">
            <v>48943564</v>
          </cell>
          <cell r="N1094">
            <v>73415346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YOTOCO</v>
          </cell>
          <cell r="E1095">
            <v>8001005310</v>
          </cell>
          <cell r="I1095">
            <v>265419868</v>
          </cell>
          <cell r="K1095">
            <v>265419868</v>
          </cell>
          <cell r="L1095">
            <v>22118322</v>
          </cell>
          <cell r="M1095">
            <v>88473288</v>
          </cell>
          <cell r="N1095">
            <v>132709932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ZARZAL</v>
          </cell>
          <cell r="E1096">
            <v>8919006240</v>
          </cell>
          <cell r="I1096">
            <v>574498369</v>
          </cell>
          <cell r="K1096">
            <v>574498369</v>
          </cell>
          <cell r="L1096">
            <v>47874864</v>
          </cell>
          <cell r="M1096">
            <v>191499456</v>
          </cell>
          <cell r="N1096">
            <v>287249184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CALI</v>
          </cell>
          <cell r="E1097">
            <v>8903990113</v>
          </cell>
          <cell r="F1097" t="str">
            <v>CERTIFICADO</v>
          </cell>
          <cell r="I1097">
            <v>12028905216</v>
          </cell>
          <cell r="K1097">
            <v>12028905216</v>
          </cell>
          <cell r="L1097">
            <v>1002408768</v>
          </cell>
          <cell r="M1097">
            <v>3007226304</v>
          </cell>
          <cell r="N1097">
            <v>6014452608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BUENAVENTURA</v>
          </cell>
          <cell r="E1098">
            <v>8903990453</v>
          </cell>
          <cell r="F1098" t="str">
            <v>CERTIFICADO</v>
          </cell>
          <cell r="I1098">
            <v>4431136896</v>
          </cell>
          <cell r="K1098">
            <v>4431136896</v>
          </cell>
          <cell r="L1098">
            <v>369261408</v>
          </cell>
          <cell r="M1098">
            <v>1957085462.3999999</v>
          </cell>
          <cell r="N1098">
            <v>2215568448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BUGA</v>
          </cell>
          <cell r="E1099">
            <v>8913800335</v>
          </cell>
          <cell r="F1099" t="str">
            <v>CERTIFICADO</v>
          </cell>
          <cell r="I1099">
            <v>999096064</v>
          </cell>
          <cell r="K1099">
            <v>999096064</v>
          </cell>
          <cell r="L1099">
            <v>83258005</v>
          </cell>
          <cell r="M1099">
            <v>333032020</v>
          </cell>
          <cell r="N1099">
            <v>499548030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CARTAGO</v>
          </cell>
          <cell r="E1100">
            <v>8919004932</v>
          </cell>
          <cell r="F1100" t="str">
            <v>CERTIFICADO</v>
          </cell>
          <cell r="I1100">
            <v>1599080832</v>
          </cell>
          <cell r="K1100">
            <v>1599080832</v>
          </cell>
          <cell r="L1100">
            <v>133256736</v>
          </cell>
          <cell r="M1100">
            <v>399770208</v>
          </cell>
          <cell r="N1100">
            <v>799540416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JAMUNDI</v>
          </cell>
          <cell r="E1101">
            <v>8903990460</v>
          </cell>
          <cell r="F1101" t="str">
            <v>CERTIFICADO</v>
          </cell>
          <cell r="I1101">
            <v>1256241632</v>
          </cell>
          <cell r="K1101">
            <v>1256241632</v>
          </cell>
          <cell r="L1101">
            <v>104686803</v>
          </cell>
          <cell r="M1101">
            <v>314060409</v>
          </cell>
          <cell r="N1101">
            <v>628120818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PALMIRA</v>
          </cell>
          <cell r="E1102">
            <v>8913800073</v>
          </cell>
          <cell r="F1102" t="str">
            <v>CERTIFICADO</v>
          </cell>
          <cell r="I1102">
            <v>2678970816</v>
          </cell>
          <cell r="K1102">
            <v>2678970816</v>
          </cell>
          <cell r="L1102">
            <v>223247568</v>
          </cell>
          <cell r="M1102">
            <v>669742704</v>
          </cell>
          <cell r="N1102">
            <v>1339485408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TULUA</v>
          </cell>
          <cell r="E1103">
            <v>8919002721</v>
          </cell>
          <cell r="F1103" t="str">
            <v>CERTIFICADO</v>
          </cell>
          <cell r="I1103">
            <v>2242280320</v>
          </cell>
          <cell r="K1103">
            <v>2242280320</v>
          </cell>
          <cell r="L1103">
            <v>186856693</v>
          </cell>
          <cell r="M1103">
            <v>560570079</v>
          </cell>
          <cell r="N1103">
            <v>1121140158</v>
          </cell>
        </row>
        <row r="1104">
          <cell r="A1104">
            <v>76892</v>
          </cell>
          <cell r="B1104" t="str">
            <v>76892</v>
          </cell>
          <cell r="C1104" t="str">
            <v>VALLE DEL CAUCA</v>
          </cell>
          <cell r="D1104" t="str">
            <v>YUMBO</v>
          </cell>
          <cell r="E1104">
            <v>8903990256</v>
          </cell>
          <cell r="F1104" t="str">
            <v>CERTIFICADO</v>
          </cell>
          <cell r="I1104">
            <v>1373004431</v>
          </cell>
          <cell r="K1104">
            <v>1373004431</v>
          </cell>
          <cell r="L1104">
            <v>114417036</v>
          </cell>
          <cell r="M1104">
            <v>343251108</v>
          </cell>
          <cell r="N1104">
            <v>686502216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MITU</v>
          </cell>
          <cell r="E1105">
            <v>8920992331</v>
          </cell>
          <cell r="I1105">
            <v>780461056</v>
          </cell>
          <cell r="K1105">
            <v>780461056</v>
          </cell>
          <cell r="L1105">
            <v>65038421</v>
          </cell>
          <cell r="M1105">
            <v>260153684</v>
          </cell>
          <cell r="N1105">
            <v>390230526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CARURU</v>
          </cell>
          <cell r="E1106">
            <v>8320006054</v>
          </cell>
          <cell r="I1106">
            <v>143873380</v>
          </cell>
          <cell r="K1106">
            <v>143873380</v>
          </cell>
          <cell r="L1106">
            <v>11989448</v>
          </cell>
          <cell r="M1106">
            <v>47957792</v>
          </cell>
          <cell r="N1106">
            <v>71936688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TARAIRA</v>
          </cell>
          <cell r="E1107">
            <v>8320002194</v>
          </cell>
          <cell r="I1107">
            <v>69841606</v>
          </cell>
          <cell r="K1107">
            <v>69841606</v>
          </cell>
          <cell r="L1107">
            <v>5820134</v>
          </cell>
          <cell r="M1107">
            <v>23280536</v>
          </cell>
          <cell r="N1107">
            <v>34920804</v>
          </cell>
        </row>
        <row r="1108">
          <cell r="A1108">
            <v>97</v>
          </cell>
          <cell r="B1108" t="str">
            <v>97</v>
          </cell>
          <cell r="C1108" t="str">
            <v>VAUPES</v>
          </cell>
          <cell r="D1108" t="str">
            <v>CORREGIMIENTOS DEPTALES</v>
          </cell>
          <cell r="E1108" t="str">
            <v>8450000210</v>
          </cell>
          <cell r="G1108" t="str">
            <v>No. 1297 del 06-mayo-2016</v>
          </cell>
          <cell r="H1108" t="str">
            <v>Medida cautelar de suspension de giros </v>
          </cell>
          <cell r="I1108">
            <v>237702390</v>
          </cell>
          <cell r="K1108">
            <v>237702390</v>
          </cell>
          <cell r="L1108">
            <v>19808533</v>
          </cell>
          <cell r="M1108">
            <v>0</v>
          </cell>
          <cell r="N1108">
            <v>118851198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PUERTO CARRENO</v>
          </cell>
          <cell r="E1109">
            <v>8920993053</v>
          </cell>
          <cell r="I1109">
            <v>460604320</v>
          </cell>
          <cell r="K1109">
            <v>460604320</v>
          </cell>
          <cell r="L1109">
            <v>38383693</v>
          </cell>
          <cell r="M1109">
            <v>153534772</v>
          </cell>
          <cell r="N1109">
            <v>230302158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LA PRIMAVERA</v>
          </cell>
          <cell r="E1110">
            <v>8001033088</v>
          </cell>
          <cell r="I1110">
            <v>501364144</v>
          </cell>
          <cell r="K1110">
            <v>501364144</v>
          </cell>
          <cell r="L1110">
            <v>41780345</v>
          </cell>
          <cell r="M1110">
            <v>167121380</v>
          </cell>
          <cell r="N1110">
            <v>250682070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SANTA ROSALIA</v>
          </cell>
          <cell r="E1111">
            <v>8001033181</v>
          </cell>
          <cell r="I1111">
            <v>138460724</v>
          </cell>
          <cell r="K1111">
            <v>138460724</v>
          </cell>
          <cell r="L1111">
            <v>11538394</v>
          </cell>
          <cell r="M1111">
            <v>46153576</v>
          </cell>
          <cell r="N1111">
            <v>69230364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CUMARIBO</v>
          </cell>
          <cell r="E1112">
            <v>8420000171</v>
          </cell>
          <cell r="I1112">
            <v>1939597952</v>
          </cell>
          <cell r="K1112">
            <v>1939597952</v>
          </cell>
          <cell r="L1112">
            <v>161633163</v>
          </cell>
          <cell r="M1112">
            <v>646532652</v>
          </cell>
          <cell r="N1112">
            <v>969798978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4">
      <pane xSplit="2" ySplit="7" topLeftCell="C30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K37" sqref="K37"/>
    </sheetView>
  </sheetViews>
  <sheetFormatPr defaultColWidth="8.7109375" defaultRowHeight="12.75"/>
  <cols>
    <col min="1" max="1" width="8.7109375" style="8" customWidth="1"/>
    <col min="2" max="2" width="19.57421875" style="8" customWidth="1"/>
    <col min="3" max="3" width="30.00390625" style="38" customWidth="1"/>
    <col min="4" max="4" width="28.140625" style="38" customWidth="1"/>
    <col min="5" max="5" width="23.140625" style="38" customWidth="1"/>
    <col min="6" max="6" width="27.140625" style="38" customWidth="1"/>
    <col min="7" max="7" width="26.28125" style="26" hidden="1" customWidth="1"/>
    <col min="8" max="8" width="23.00390625" style="26" hidden="1" customWidth="1"/>
    <col min="9" max="9" width="22.8515625" style="26" customWidth="1"/>
    <col min="10" max="10" width="27.00390625" style="8" customWidth="1"/>
    <col min="11" max="16384" width="8.7109375" style="8" customWidth="1"/>
  </cols>
  <sheetData>
    <row r="1" spans="1:9" ht="20.25">
      <c r="A1" s="64" t="s">
        <v>61</v>
      </c>
      <c r="B1" s="64"/>
      <c r="C1" s="98"/>
      <c r="D1" s="98"/>
      <c r="E1" s="98"/>
      <c r="F1" s="98"/>
      <c r="G1" s="65"/>
      <c r="H1" s="65"/>
      <c r="I1" s="65"/>
    </row>
    <row r="2" spans="1:9" ht="20.25">
      <c r="A2" s="64" t="s">
        <v>74</v>
      </c>
      <c r="B2" s="64"/>
      <c r="C2" s="98"/>
      <c r="D2" s="98"/>
      <c r="E2" s="98"/>
      <c r="F2" s="98"/>
      <c r="G2" s="65"/>
      <c r="H2" s="65"/>
      <c r="I2" s="65"/>
    </row>
    <row r="3" spans="1:9" ht="20.25">
      <c r="A3" s="66"/>
      <c r="B3" s="64"/>
      <c r="C3" s="98"/>
      <c r="D3" s="98"/>
      <c r="E3" s="98"/>
      <c r="F3" s="98"/>
      <c r="G3" s="65"/>
      <c r="H3" s="65"/>
      <c r="I3" s="65"/>
    </row>
    <row r="4" spans="1:9" ht="20.25">
      <c r="A4" s="166" t="s">
        <v>62</v>
      </c>
      <c r="B4" s="166"/>
      <c r="C4" s="166"/>
      <c r="D4" s="166"/>
      <c r="E4" s="166"/>
      <c r="F4" s="166"/>
      <c r="G4" s="166"/>
      <c r="H4" s="166"/>
      <c r="I4" s="166"/>
    </row>
    <row r="5" spans="1:9" ht="20.25">
      <c r="A5" s="166" t="s">
        <v>1242</v>
      </c>
      <c r="B5" s="166"/>
      <c r="C5" s="166"/>
      <c r="D5" s="166"/>
      <c r="E5" s="166"/>
      <c r="F5" s="166"/>
      <c r="G5" s="166"/>
      <c r="H5" s="166"/>
      <c r="I5" s="166"/>
    </row>
    <row r="6" spans="2:9" ht="15" customHeight="1" thickBot="1">
      <c r="B6" s="11"/>
      <c r="C6" s="99"/>
      <c r="D6" s="99"/>
      <c r="E6" s="99"/>
      <c r="F6" s="99"/>
      <c r="G6" s="25"/>
      <c r="H6" s="25"/>
      <c r="I6" s="25"/>
    </row>
    <row r="7" spans="1:10" ht="15.75" customHeight="1">
      <c r="A7" s="167" t="s">
        <v>0</v>
      </c>
      <c r="B7" s="170" t="s">
        <v>1</v>
      </c>
      <c r="C7" s="156" t="s">
        <v>59</v>
      </c>
      <c r="D7" s="156"/>
      <c r="E7" s="156"/>
      <c r="F7" s="156"/>
      <c r="G7" s="159" t="s">
        <v>107</v>
      </c>
      <c r="H7" s="159" t="s">
        <v>108</v>
      </c>
      <c r="I7" s="173" t="s">
        <v>2</v>
      </c>
      <c r="J7" s="162" t="s">
        <v>110</v>
      </c>
    </row>
    <row r="8" spans="1:10" s="37" customFormat="1" ht="41.25" customHeight="1">
      <c r="A8" s="168"/>
      <c r="B8" s="171"/>
      <c r="C8" s="100" t="s">
        <v>63</v>
      </c>
      <c r="D8" s="165" t="s">
        <v>89</v>
      </c>
      <c r="E8" s="165"/>
      <c r="F8" s="157" t="s">
        <v>76</v>
      </c>
      <c r="G8" s="160"/>
      <c r="H8" s="160"/>
      <c r="I8" s="174"/>
      <c r="J8" s="163"/>
    </row>
    <row r="9" spans="1:10" ht="41.25" customHeight="1" thickBot="1">
      <c r="A9" s="169"/>
      <c r="B9" s="172"/>
      <c r="C9" s="101" t="s">
        <v>60</v>
      </c>
      <c r="D9" s="102" t="s">
        <v>134</v>
      </c>
      <c r="E9" s="102" t="s">
        <v>135</v>
      </c>
      <c r="F9" s="158"/>
      <c r="G9" s="161"/>
      <c r="H9" s="161"/>
      <c r="I9" s="175"/>
      <c r="J9" s="164"/>
    </row>
    <row r="10" spans="1:9" ht="27.75" customHeight="1">
      <c r="A10" s="43"/>
      <c r="B10" s="44"/>
      <c r="C10" s="103" t="s">
        <v>65</v>
      </c>
      <c r="D10" s="103" t="s">
        <v>66</v>
      </c>
      <c r="E10" s="103" t="s">
        <v>67</v>
      </c>
      <c r="F10" s="103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6">
        <v>9616015349</v>
      </c>
      <c r="D11" s="96">
        <v>399090549</v>
      </c>
      <c r="E11" s="96">
        <v>145031657</v>
      </c>
      <c r="F11" s="105">
        <f aca="true" t="shared" si="0" ref="F11:F42">+E11+D11+C11</f>
        <v>10160137555</v>
      </c>
      <c r="G11" s="104"/>
      <c r="H11" s="54"/>
      <c r="I11" s="89">
        <v>0</v>
      </c>
      <c r="J11" s="80">
        <f aca="true" t="shared" si="1" ref="J11:J42">+F11+H11+I11+G11</f>
        <v>10160137555</v>
      </c>
    </row>
    <row r="12" spans="1:10" s="9" customFormat="1" ht="15">
      <c r="A12" s="56">
        <v>5</v>
      </c>
      <c r="B12" s="55" t="s">
        <v>4</v>
      </c>
      <c r="C12" s="96">
        <v>69716700648</v>
      </c>
      <c r="D12" s="96">
        <v>10090096778</v>
      </c>
      <c r="E12" s="96">
        <v>3936054446</v>
      </c>
      <c r="F12" s="105">
        <f t="shared" si="0"/>
        <v>83742851872</v>
      </c>
      <c r="G12" s="104"/>
      <c r="H12" s="54"/>
      <c r="I12" s="89">
        <v>2646400006</v>
      </c>
      <c r="J12" s="80">
        <f t="shared" si="1"/>
        <v>86389251878</v>
      </c>
    </row>
    <row r="13" spans="1:10" s="9" customFormat="1" ht="15">
      <c r="A13" s="56">
        <v>81</v>
      </c>
      <c r="B13" s="55" t="s">
        <v>17</v>
      </c>
      <c r="C13" s="96">
        <v>9307833082</v>
      </c>
      <c r="D13" s="96">
        <v>1601386423</v>
      </c>
      <c r="E13" s="96">
        <v>602120405</v>
      </c>
      <c r="F13" s="105">
        <f t="shared" si="0"/>
        <v>11511339910</v>
      </c>
      <c r="G13" s="104"/>
      <c r="H13" s="54"/>
      <c r="I13" s="89">
        <v>35362811</v>
      </c>
      <c r="J13" s="80">
        <f t="shared" si="1"/>
        <v>11546702721</v>
      </c>
    </row>
    <row r="14" spans="1:10" s="9" customFormat="1" ht="15">
      <c r="A14" s="56">
        <v>8</v>
      </c>
      <c r="B14" s="55" t="s">
        <v>94</v>
      </c>
      <c r="C14" s="96">
        <v>15330778077</v>
      </c>
      <c r="D14" s="96">
        <v>2616642507</v>
      </c>
      <c r="E14" s="96">
        <v>1008453742</v>
      </c>
      <c r="F14" s="105">
        <f t="shared" si="0"/>
        <v>18955874326</v>
      </c>
      <c r="G14" s="104"/>
      <c r="H14" s="54"/>
      <c r="I14" s="89">
        <v>1047353627</v>
      </c>
      <c r="J14" s="80">
        <f t="shared" si="1"/>
        <v>20003227953</v>
      </c>
    </row>
    <row r="15" spans="1:10" s="9" customFormat="1" ht="15">
      <c r="A15" s="56">
        <v>13</v>
      </c>
      <c r="B15" s="55" t="s">
        <v>92</v>
      </c>
      <c r="C15" s="96">
        <v>34775600556</v>
      </c>
      <c r="D15" s="96">
        <v>5685416953</v>
      </c>
      <c r="E15" s="96">
        <v>2131835601</v>
      </c>
      <c r="F15" s="105">
        <f t="shared" si="0"/>
        <v>42592853110</v>
      </c>
      <c r="G15" s="104"/>
      <c r="H15" s="54"/>
      <c r="I15" s="89">
        <v>927947952</v>
      </c>
      <c r="J15" s="80">
        <f t="shared" si="1"/>
        <v>43520801062</v>
      </c>
    </row>
    <row r="16" spans="1:10" s="9" customFormat="1" ht="15">
      <c r="A16" s="56">
        <v>15</v>
      </c>
      <c r="B16" s="55" t="s">
        <v>96</v>
      </c>
      <c r="C16" s="96">
        <v>30594817540</v>
      </c>
      <c r="D16" s="96">
        <v>4827720824</v>
      </c>
      <c r="E16" s="96">
        <v>1806177391</v>
      </c>
      <c r="F16" s="105">
        <f t="shared" si="0"/>
        <v>37228715755</v>
      </c>
      <c r="G16" s="104"/>
      <c r="H16" s="54"/>
      <c r="I16" s="89">
        <v>1698591127</v>
      </c>
      <c r="J16" s="80">
        <f t="shared" si="1"/>
        <v>38927306882</v>
      </c>
    </row>
    <row r="17" spans="1:10" s="9" customFormat="1" ht="15">
      <c r="A17" s="56">
        <v>17</v>
      </c>
      <c r="B17" s="55" t="s">
        <v>5</v>
      </c>
      <c r="C17" s="96">
        <v>17064456282</v>
      </c>
      <c r="D17" s="96">
        <v>2816327398</v>
      </c>
      <c r="E17" s="96">
        <v>1070126615</v>
      </c>
      <c r="F17" s="105">
        <f t="shared" si="0"/>
        <v>20950910295</v>
      </c>
      <c r="G17" s="104"/>
      <c r="H17" s="54"/>
      <c r="I17" s="89">
        <v>174254927</v>
      </c>
      <c r="J17" s="80">
        <f t="shared" si="1"/>
        <v>21125165222</v>
      </c>
    </row>
    <row r="18" spans="1:10" s="9" customFormat="1" ht="15">
      <c r="A18" s="56">
        <v>18</v>
      </c>
      <c r="B18" s="55" t="s">
        <v>98</v>
      </c>
      <c r="C18" s="96">
        <v>10304387831</v>
      </c>
      <c r="D18" s="96">
        <v>1650593523</v>
      </c>
      <c r="E18" s="96">
        <v>612281188</v>
      </c>
      <c r="F18" s="105">
        <f t="shared" si="0"/>
        <v>12567262542</v>
      </c>
      <c r="G18" s="104"/>
      <c r="H18" s="54"/>
      <c r="I18" s="89">
        <v>0</v>
      </c>
      <c r="J18" s="80">
        <f t="shared" si="1"/>
        <v>12567262542</v>
      </c>
    </row>
    <row r="19" spans="1:10" s="9" customFormat="1" ht="15">
      <c r="A19" s="56">
        <v>85</v>
      </c>
      <c r="B19" s="55" t="s">
        <v>18</v>
      </c>
      <c r="C19" s="96">
        <v>8579335545</v>
      </c>
      <c r="D19" s="96">
        <v>1387784254</v>
      </c>
      <c r="E19" s="96">
        <v>523755734</v>
      </c>
      <c r="F19" s="105">
        <f t="shared" si="0"/>
        <v>10490875533</v>
      </c>
      <c r="G19" s="104"/>
      <c r="H19" s="54"/>
      <c r="I19" s="89">
        <v>60389773</v>
      </c>
      <c r="J19" s="80">
        <f t="shared" si="1"/>
        <v>10551265306</v>
      </c>
    </row>
    <row r="20" spans="1:10" s="9" customFormat="1" ht="15">
      <c r="A20" s="56">
        <v>19</v>
      </c>
      <c r="B20" s="55" t="s">
        <v>6</v>
      </c>
      <c r="C20" s="96">
        <v>44424028093</v>
      </c>
      <c r="D20" s="96">
        <v>5938248229</v>
      </c>
      <c r="E20" s="96">
        <v>2219359935</v>
      </c>
      <c r="F20" s="105">
        <f t="shared" si="0"/>
        <v>52581636257</v>
      </c>
      <c r="G20" s="104"/>
      <c r="H20" s="54"/>
      <c r="I20" s="89">
        <v>782527938</v>
      </c>
      <c r="J20" s="80">
        <f t="shared" si="1"/>
        <v>53364164195</v>
      </c>
    </row>
    <row r="21" spans="1:10" s="9" customFormat="1" ht="15">
      <c r="A21" s="56">
        <v>20</v>
      </c>
      <c r="B21" s="55" t="s">
        <v>7</v>
      </c>
      <c r="C21" s="96">
        <v>22253271688</v>
      </c>
      <c r="D21" s="96">
        <v>3484219477</v>
      </c>
      <c r="E21" s="96">
        <v>1338464651</v>
      </c>
      <c r="F21" s="105">
        <f t="shared" si="0"/>
        <v>27075955816</v>
      </c>
      <c r="G21" s="104"/>
      <c r="H21" s="54"/>
      <c r="I21" s="89">
        <v>214549302</v>
      </c>
      <c r="J21" s="80">
        <f t="shared" si="1"/>
        <v>27290505118</v>
      </c>
    </row>
    <row r="22" spans="1:10" s="9" customFormat="1" ht="15">
      <c r="A22" s="56">
        <v>27</v>
      </c>
      <c r="B22" s="55" t="s">
        <v>99</v>
      </c>
      <c r="C22" s="96">
        <v>16391131572</v>
      </c>
      <c r="D22" s="96">
        <v>2211680540</v>
      </c>
      <c r="E22" s="96">
        <v>825778903</v>
      </c>
      <c r="F22" s="105">
        <f t="shared" si="0"/>
        <v>19428591015</v>
      </c>
      <c r="G22" s="104"/>
      <c r="H22" s="54"/>
      <c r="I22" s="89">
        <v>530000000</v>
      </c>
      <c r="J22" s="80">
        <f t="shared" si="1"/>
        <v>19958591015</v>
      </c>
    </row>
    <row r="23" spans="1:10" s="9" customFormat="1" ht="15">
      <c r="A23" s="56">
        <v>23</v>
      </c>
      <c r="B23" s="57" t="s">
        <v>95</v>
      </c>
      <c r="C23" s="96">
        <v>38840519548</v>
      </c>
      <c r="D23" s="96">
        <v>5877964107</v>
      </c>
      <c r="E23" s="96">
        <v>2227301875</v>
      </c>
      <c r="F23" s="105">
        <f t="shared" si="0"/>
        <v>46945785530</v>
      </c>
      <c r="G23" s="104"/>
      <c r="H23" s="54"/>
      <c r="I23" s="89">
        <v>479403610</v>
      </c>
      <c r="J23" s="80">
        <f t="shared" si="1"/>
        <v>47425189140</v>
      </c>
    </row>
    <row r="24" spans="1:10" s="9" customFormat="1" ht="15">
      <c r="A24" s="56">
        <v>25</v>
      </c>
      <c r="B24" s="55" t="s">
        <v>8</v>
      </c>
      <c r="C24" s="96">
        <v>37052023806</v>
      </c>
      <c r="D24" s="96">
        <v>6513065608</v>
      </c>
      <c r="E24" s="96">
        <v>2455294050</v>
      </c>
      <c r="F24" s="105">
        <f t="shared" si="0"/>
        <v>46020383464</v>
      </c>
      <c r="G24" s="104"/>
      <c r="H24" s="54"/>
      <c r="I24" s="89">
        <v>3145651929</v>
      </c>
      <c r="J24" s="80">
        <f t="shared" si="1"/>
        <v>49166035393</v>
      </c>
    </row>
    <row r="25" spans="1:10" s="9" customFormat="1" ht="15">
      <c r="A25" s="56">
        <v>94</v>
      </c>
      <c r="B25" s="55" t="s">
        <v>102</v>
      </c>
      <c r="C25" s="96">
        <v>5340891142</v>
      </c>
      <c r="D25" s="96">
        <v>202984344</v>
      </c>
      <c r="E25" s="96">
        <v>71260488</v>
      </c>
      <c r="F25" s="105">
        <f t="shared" si="0"/>
        <v>5615135974</v>
      </c>
      <c r="G25" s="104"/>
      <c r="H25" s="54"/>
      <c r="I25" s="89">
        <v>0</v>
      </c>
      <c r="J25" s="80">
        <f t="shared" si="1"/>
        <v>5615135974</v>
      </c>
    </row>
    <row r="26" spans="1:10" s="9" customFormat="1" ht="15">
      <c r="A26" s="56">
        <v>95</v>
      </c>
      <c r="B26" s="55" t="s">
        <v>21</v>
      </c>
      <c r="C26" s="96">
        <v>3644927493</v>
      </c>
      <c r="D26" s="96">
        <v>475336374</v>
      </c>
      <c r="E26" s="96">
        <v>174896509</v>
      </c>
      <c r="F26" s="105">
        <f t="shared" si="0"/>
        <v>4295160376</v>
      </c>
      <c r="G26" s="104"/>
      <c r="H26" s="54"/>
      <c r="I26" s="89">
        <v>0</v>
      </c>
      <c r="J26" s="80">
        <f t="shared" si="1"/>
        <v>4295160376</v>
      </c>
    </row>
    <row r="27" spans="1:10" s="9" customFormat="1" ht="15">
      <c r="A27" s="56">
        <v>41</v>
      </c>
      <c r="B27" s="55" t="s">
        <v>9</v>
      </c>
      <c r="C27" s="96">
        <v>20246178907</v>
      </c>
      <c r="D27" s="96">
        <v>3475129287</v>
      </c>
      <c r="E27" s="96">
        <v>1308655771</v>
      </c>
      <c r="F27" s="105">
        <f t="shared" si="0"/>
        <v>25029963965</v>
      </c>
      <c r="G27" s="104"/>
      <c r="H27" s="54"/>
      <c r="I27" s="89">
        <v>517026038</v>
      </c>
      <c r="J27" s="80">
        <f t="shared" si="1"/>
        <v>25546990003</v>
      </c>
    </row>
    <row r="28" spans="1:10" s="9" customFormat="1" ht="15">
      <c r="A28" s="56">
        <v>44</v>
      </c>
      <c r="B28" s="58" t="s">
        <v>90</v>
      </c>
      <c r="C28" s="96">
        <v>15334621767</v>
      </c>
      <c r="D28" s="96">
        <v>1475870548</v>
      </c>
      <c r="E28" s="96">
        <v>549433749</v>
      </c>
      <c r="F28" s="105">
        <f t="shared" si="0"/>
        <v>17359926064</v>
      </c>
      <c r="G28" s="104"/>
      <c r="H28" s="54"/>
      <c r="I28" s="89">
        <v>165955323</v>
      </c>
      <c r="J28" s="80">
        <f t="shared" si="1"/>
        <v>17525881387</v>
      </c>
    </row>
    <row r="29" spans="1:10" s="9" customFormat="1" ht="15">
      <c r="A29" s="56">
        <v>47</v>
      </c>
      <c r="B29" s="55" t="s">
        <v>10</v>
      </c>
      <c r="C29" s="96">
        <v>29233330230</v>
      </c>
      <c r="D29" s="96">
        <v>4674164030</v>
      </c>
      <c r="E29" s="96">
        <v>1805926294</v>
      </c>
      <c r="F29" s="105">
        <f t="shared" si="0"/>
        <v>35713420554</v>
      </c>
      <c r="G29" s="104"/>
      <c r="H29" s="54"/>
      <c r="I29" s="89">
        <v>610779806</v>
      </c>
      <c r="J29" s="80">
        <f t="shared" si="1"/>
        <v>36324200360</v>
      </c>
    </row>
    <row r="30" spans="1:10" s="9" customFormat="1" ht="15">
      <c r="A30" s="56">
        <v>50</v>
      </c>
      <c r="B30" s="55" t="s">
        <v>11</v>
      </c>
      <c r="C30" s="96">
        <v>13813184312</v>
      </c>
      <c r="D30" s="96">
        <v>2193465714</v>
      </c>
      <c r="E30" s="96">
        <v>830220666</v>
      </c>
      <c r="F30" s="105">
        <f t="shared" si="0"/>
        <v>16836870692</v>
      </c>
      <c r="G30" s="104"/>
      <c r="H30" s="54"/>
      <c r="I30" s="89">
        <v>247001713</v>
      </c>
      <c r="J30" s="80">
        <f t="shared" si="1"/>
        <v>17083872405</v>
      </c>
    </row>
    <row r="31" spans="1:10" s="9" customFormat="1" ht="15">
      <c r="A31" s="56">
        <v>52</v>
      </c>
      <c r="B31" s="58" t="s">
        <v>12</v>
      </c>
      <c r="C31" s="96">
        <v>32656048685</v>
      </c>
      <c r="D31" s="96">
        <v>5100273735</v>
      </c>
      <c r="E31" s="96">
        <v>1900679475</v>
      </c>
      <c r="F31" s="105">
        <f t="shared" si="0"/>
        <v>39657001895</v>
      </c>
      <c r="G31" s="104"/>
      <c r="H31" s="54"/>
      <c r="I31" s="89">
        <v>946153622</v>
      </c>
      <c r="J31" s="80">
        <f t="shared" si="1"/>
        <v>40603155517</v>
      </c>
    </row>
    <row r="32" spans="1:10" s="9" customFormat="1" ht="15">
      <c r="A32" s="56">
        <v>54</v>
      </c>
      <c r="B32" s="58" t="s">
        <v>132</v>
      </c>
      <c r="C32" s="96">
        <v>29890692913</v>
      </c>
      <c r="D32" s="96">
        <v>3580380958</v>
      </c>
      <c r="E32" s="96">
        <v>1342615538</v>
      </c>
      <c r="F32" s="105">
        <f t="shared" si="0"/>
        <v>34813689409</v>
      </c>
      <c r="G32" s="104"/>
      <c r="H32" s="54"/>
      <c r="I32" s="89">
        <v>1050124292</v>
      </c>
      <c r="J32" s="80">
        <f t="shared" si="1"/>
        <v>35863813701</v>
      </c>
    </row>
    <row r="33" spans="1:10" s="9" customFormat="1" ht="15">
      <c r="A33" s="56">
        <v>86</v>
      </c>
      <c r="B33" s="55" t="s">
        <v>19</v>
      </c>
      <c r="C33" s="96">
        <v>13678363812</v>
      </c>
      <c r="D33" s="96">
        <v>2118019432</v>
      </c>
      <c r="E33" s="96">
        <v>810861606</v>
      </c>
      <c r="F33" s="105">
        <f t="shared" si="0"/>
        <v>16607244850</v>
      </c>
      <c r="G33" s="104"/>
      <c r="H33" s="54"/>
      <c r="I33" s="89">
        <v>84989719</v>
      </c>
      <c r="J33" s="80">
        <f t="shared" si="1"/>
        <v>16692234569</v>
      </c>
    </row>
    <row r="34" spans="1:10" s="9" customFormat="1" ht="15">
      <c r="A34" s="56">
        <v>63</v>
      </c>
      <c r="B34" s="55" t="s">
        <v>100</v>
      </c>
      <c r="C34" s="96">
        <v>7598595907</v>
      </c>
      <c r="D34" s="96">
        <v>1268075969</v>
      </c>
      <c r="E34" s="96">
        <v>489391420</v>
      </c>
      <c r="F34" s="105">
        <f t="shared" si="0"/>
        <v>9356063296</v>
      </c>
      <c r="G34" s="104"/>
      <c r="H34" s="54"/>
      <c r="I34" s="89">
        <v>83269297</v>
      </c>
      <c r="J34" s="80">
        <f t="shared" si="1"/>
        <v>9439332593</v>
      </c>
    </row>
    <row r="35" spans="1:10" s="9" customFormat="1" ht="15">
      <c r="A35" s="56">
        <v>66</v>
      </c>
      <c r="B35" s="55" t="s">
        <v>13</v>
      </c>
      <c r="C35" s="96">
        <v>8018788187</v>
      </c>
      <c r="D35" s="96">
        <v>1372921761</v>
      </c>
      <c r="E35" s="96">
        <v>512944210</v>
      </c>
      <c r="F35" s="105">
        <f t="shared" si="0"/>
        <v>9904654158</v>
      </c>
      <c r="G35" s="104"/>
      <c r="H35" s="54"/>
      <c r="I35" s="89">
        <v>513293836</v>
      </c>
      <c r="J35" s="80">
        <f t="shared" si="1"/>
        <v>10417947994</v>
      </c>
    </row>
    <row r="36" spans="1:10" s="9" customFormat="1" ht="15">
      <c r="A36" s="56">
        <v>88</v>
      </c>
      <c r="B36" s="55" t="s">
        <v>93</v>
      </c>
      <c r="C36" s="96">
        <v>1628415426</v>
      </c>
      <c r="D36" s="96">
        <v>233051246</v>
      </c>
      <c r="E36" s="96">
        <v>85941387</v>
      </c>
      <c r="F36" s="105">
        <f t="shared" si="0"/>
        <v>1947408059</v>
      </c>
      <c r="G36" s="104"/>
      <c r="H36" s="54"/>
      <c r="I36" s="89">
        <v>0</v>
      </c>
      <c r="J36" s="80">
        <f t="shared" si="1"/>
        <v>1947408059</v>
      </c>
    </row>
    <row r="37" spans="1:10" s="9" customFormat="1" ht="15">
      <c r="A37" s="56">
        <v>68</v>
      </c>
      <c r="B37" s="55" t="s">
        <v>14</v>
      </c>
      <c r="C37" s="96">
        <v>28028004433</v>
      </c>
      <c r="D37" s="96">
        <v>4588667204</v>
      </c>
      <c r="E37" s="96">
        <v>1711566095</v>
      </c>
      <c r="F37" s="105">
        <f t="shared" si="0"/>
        <v>34328237732</v>
      </c>
      <c r="G37" s="104"/>
      <c r="H37" s="54"/>
      <c r="I37" s="89">
        <v>1464867048</v>
      </c>
      <c r="J37" s="80">
        <f t="shared" si="1"/>
        <v>35793104780</v>
      </c>
    </row>
    <row r="38" spans="1:10" s="9" customFormat="1" ht="15">
      <c r="A38" s="56">
        <v>70</v>
      </c>
      <c r="B38" s="55" t="s">
        <v>15</v>
      </c>
      <c r="C38" s="96">
        <v>24097854579</v>
      </c>
      <c r="D38" s="96">
        <v>4006425226</v>
      </c>
      <c r="E38" s="96">
        <v>1501311584</v>
      </c>
      <c r="F38" s="105">
        <f t="shared" si="0"/>
        <v>29605591389</v>
      </c>
      <c r="G38" s="104"/>
      <c r="H38" s="54"/>
      <c r="I38" s="89">
        <v>170109571</v>
      </c>
      <c r="J38" s="80">
        <f t="shared" si="1"/>
        <v>29775700960</v>
      </c>
    </row>
    <row r="39" spans="1:10" s="9" customFormat="1" ht="15">
      <c r="A39" s="56">
        <v>73</v>
      </c>
      <c r="B39" s="55" t="s">
        <v>16</v>
      </c>
      <c r="C39" s="96">
        <v>27250813578</v>
      </c>
      <c r="D39" s="96">
        <v>4404279901</v>
      </c>
      <c r="E39" s="96">
        <v>1686694453</v>
      </c>
      <c r="F39" s="105">
        <f t="shared" si="0"/>
        <v>33341787932</v>
      </c>
      <c r="G39" s="104"/>
      <c r="H39" s="54"/>
      <c r="I39" s="89">
        <v>2543408318</v>
      </c>
      <c r="J39" s="80">
        <f t="shared" si="1"/>
        <v>35885196250</v>
      </c>
    </row>
    <row r="40" spans="1:10" s="9" customFormat="1" ht="15">
      <c r="A40" s="56">
        <v>76</v>
      </c>
      <c r="B40" s="58" t="s">
        <v>133</v>
      </c>
      <c r="C40" s="96">
        <v>26940929977</v>
      </c>
      <c r="D40" s="96">
        <v>3814227610</v>
      </c>
      <c r="E40" s="96">
        <v>1413945137</v>
      </c>
      <c r="F40" s="105">
        <f t="shared" si="0"/>
        <v>32169102724</v>
      </c>
      <c r="G40" s="104"/>
      <c r="H40" s="54"/>
      <c r="I40" s="89">
        <v>3222588665</v>
      </c>
      <c r="J40" s="80">
        <f t="shared" si="1"/>
        <v>35391691389</v>
      </c>
    </row>
    <row r="41" spans="1:10" s="9" customFormat="1" ht="15">
      <c r="A41" s="56">
        <v>97</v>
      </c>
      <c r="B41" s="55" t="s">
        <v>103</v>
      </c>
      <c r="C41" s="96">
        <v>2339410792</v>
      </c>
      <c r="D41" s="96">
        <v>193330796</v>
      </c>
      <c r="E41" s="96">
        <v>68158550</v>
      </c>
      <c r="F41" s="105">
        <f t="shared" si="0"/>
        <v>2600900138</v>
      </c>
      <c r="G41" s="104"/>
      <c r="H41" s="54"/>
      <c r="I41" s="89">
        <v>8493609</v>
      </c>
      <c r="J41" s="80">
        <f t="shared" si="1"/>
        <v>2609393747</v>
      </c>
    </row>
    <row r="42" spans="1:10" s="9" customFormat="1" ht="15">
      <c r="A42" s="56">
        <v>99</v>
      </c>
      <c r="B42" s="55" t="s">
        <v>22</v>
      </c>
      <c r="C42" s="96">
        <v>2989977602</v>
      </c>
      <c r="D42" s="96">
        <v>299526847</v>
      </c>
      <c r="E42" s="96">
        <v>107506226</v>
      </c>
      <c r="F42" s="105">
        <f t="shared" si="0"/>
        <v>3397010675</v>
      </c>
      <c r="G42" s="104"/>
      <c r="H42" s="54"/>
      <c r="I42" s="89">
        <v>21349750</v>
      </c>
      <c r="J42" s="80">
        <f t="shared" si="1"/>
        <v>3418360425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656981929359</v>
      </c>
      <c r="D44" s="84">
        <f t="shared" si="2"/>
        <v>98576368152</v>
      </c>
      <c r="E44" s="84">
        <f t="shared" si="2"/>
        <v>37274045351</v>
      </c>
      <c r="F44" s="84">
        <f t="shared" si="2"/>
        <v>792832342862</v>
      </c>
      <c r="G44" s="84">
        <f t="shared" si="2"/>
        <v>0</v>
      </c>
      <c r="H44" s="86">
        <f t="shared" si="2"/>
        <v>0</v>
      </c>
      <c r="I44" s="84">
        <f t="shared" si="2"/>
        <v>23391843609</v>
      </c>
      <c r="J44" s="85">
        <f t="shared" si="2"/>
        <v>816224186471</v>
      </c>
    </row>
    <row r="45" ht="12.75">
      <c r="B45" s="26"/>
    </row>
    <row r="46" spans="1:8" ht="18">
      <c r="A46" s="15"/>
      <c r="B46" s="4"/>
      <c r="C46" s="106"/>
      <c r="D46" s="107"/>
      <c r="E46" s="107"/>
      <c r="H46" s="69"/>
    </row>
    <row r="47" ht="18">
      <c r="H47" s="74"/>
    </row>
    <row r="90" ht="12.75">
      <c r="E90" s="38">
        <f>+J11+Dptos!I44</f>
        <v>33551981164</v>
      </c>
    </row>
  </sheetData>
  <sheetProtection/>
  <mergeCells count="11">
    <mergeCell ref="A4:I4"/>
    <mergeCell ref="A5:I5"/>
    <mergeCell ref="A7:A9"/>
    <mergeCell ref="B7:B9"/>
    <mergeCell ref="I7:I9"/>
    <mergeCell ref="C7:F7"/>
    <mergeCell ref="F8:F9"/>
    <mergeCell ref="G7:G9"/>
    <mergeCell ref="H7:H9"/>
    <mergeCell ref="J7:J9"/>
    <mergeCell ref="D8:E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4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K68" sqref="K68"/>
    </sheetView>
  </sheetViews>
  <sheetFormatPr defaultColWidth="11.421875" defaultRowHeight="12.75"/>
  <cols>
    <col min="1" max="1" width="11.421875" style="10" customWidth="1"/>
    <col min="2" max="2" width="21.00390625" style="8" customWidth="1"/>
    <col min="3" max="3" width="23.421875" style="97" customWidth="1"/>
    <col min="4" max="4" width="23.57421875" style="97" customWidth="1"/>
    <col min="5" max="5" width="21.140625" style="97" customWidth="1"/>
    <col min="6" max="6" width="22.28125" style="97" customWidth="1"/>
    <col min="7" max="7" width="22.140625" style="26" hidden="1" customWidth="1"/>
    <col min="8" max="8" width="21.8515625" style="26" hidden="1" customWidth="1"/>
    <col min="9" max="9" width="22.140625" style="26" customWidth="1"/>
    <col min="10" max="10" width="21.421875" style="38" customWidth="1"/>
    <col min="11" max="11" width="24.574218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08"/>
      <c r="D1" s="108"/>
      <c r="E1" s="108"/>
      <c r="F1" s="108"/>
      <c r="G1" s="24"/>
      <c r="H1" s="24"/>
      <c r="I1" s="24"/>
    </row>
    <row r="2" spans="1:9" ht="20.25">
      <c r="A2" s="27" t="s">
        <v>74</v>
      </c>
      <c r="B2" s="3"/>
      <c r="C2" s="108"/>
      <c r="D2" s="108"/>
      <c r="E2" s="108"/>
      <c r="F2" s="108"/>
      <c r="G2" s="24"/>
      <c r="H2" s="24"/>
      <c r="I2" s="24"/>
    </row>
    <row r="3" spans="2:9" ht="12.75">
      <c r="B3" s="3"/>
      <c r="C3" s="108"/>
      <c r="D3" s="108"/>
      <c r="E3" s="108"/>
      <c r="F3" s="108"/>
      <c r="G3" s="24"/>
      <c r="H3" s="24"/>
      <c r="I3" s="24"/>
    </row>
    <row r="4" spans="1:10" ht="15.75">
      <c r="A4" s="176" t="s">
        <v>62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5.75">
      <c r="A5" s="176" t="s">
        <v>1243</v>
      </c>
      <c r="B5" s="176"/>
      <c r="C5" s="176"/>
      <c r="D5" s="176"/>
      <c r="E5" s="176"/>
      <c r="F5" s="176"/>
      <c r="G5" s="176"/>
      <c r="H5" s="176"/>
      <c r="I5" s="176"/>
      <c r="J5" s="176"/>
    </row>
    <row r="6" spans="1:9" ht="13.5" thickBot="1">
      <c r="A6" s="12"/>
      <c r="B6" s="11"/>
      <c r="C6" s="92"/>
      <c r="D6" s="92"/>
      <c r="E6" s="92"/>
      <c r="F6" s="92"/>
      <c r="G6" s="25"/>
      <c r="H6" s="25"/>
      <c r="I6" s="25"/>
    </row>
    <row r="7" spans="1:12" ht="16.5" customHeight="1">
      <c r="A7" s="191" t="s">
        <v>0</v>
      </c>
      <c r="B7" s="193" t="s">
        <v>78</v>
      </c>
      <c r="C7" s="196" t="s">
        <v>59</v>
      </c>
      <c r="D7" s="196"/>
      <c r="E7" s="196"/>
      <c r="F7" s="196"/>
      <c r="G7" s="182" t="s">
        <v>107</v>
      </c>
      <c r="H7" s="182" t="s">
        <v>108</v>
      </c>
      <c r="I7" s="185" t="s">
        <v>109</v>
      </c>
      <c r="J7" s="177" t="s">
        <v>2</v>
      </c>
      <c r="K7" s="188" t="s">
        <v>110</v>
      </c>
      <c r="L7" s="197" t="s">
        <v>131</v>
      </c>
    </row>
    <row r="8" spans="1:12" ht="27.75" customHeight="1">
      <c r="A8" s="192"/>
      <c r="B8" s="194"/>
      <c r="C8" s="93" t="s">
        <v>63</v>
      </c>
      <c r="D8" s="195" t="s">
        <v>89</v>
      </c>
      <c r="E8" s="195"/>
      <c r="F8" s="180" t="s">
        <v>64</v>
      </c>
      <c r="G8" s="183"/>
      <c r="H8" s="183"/>
      <c r="I8" s="186"/>
      <c r="J8" s="178"/>
      <c r="K8" s="189"/>
      <c r="L8" s="198"/>
    </row>
    <row r="9" spans="1:12" ht="37.5" customHeight="1" thickBot="1">
      <c r="A9" s="169"/>
      <c r="B9" s="172"/>
      <c r="C9" s="94" t="s">
        <v>60</v>
      </c>
      <c r="D9" s="95" t="s">
        <v>136</v>
      </c>
      <c r="E9" s="95" t="s">
        <v>84</v>
      </c>
      <c r="F9" s="181"/>
      <c r="G9" s="184"/>
      <c r="H9" s="184"/>
      <c r="I9" s="187"/>
      <c r="J9" s="179"/>
      <c r="K9" s="190"/>
      <c r="L9" s="199"/>
    </row>
    <row r="10" spans="1:10" ht="19.5" customHeight="1">
      <c r="A10" s="21"/>
      <c r="B10" s="13"/>
      <c r="C10" s="109" t="s">
        <v>65</v>
      </c>
      <c r="D10" s="109" t="s">
        <v>66</v>
      </c>
      <c r="E10" s="109" t="s">
        <v>67</v>
      </c>
      <c r="F10" s="109" t="s">
        <v>83</v>
      </c>
      <c r="G10" s="28"/>
      <c r="H10" s="28"/>
      <c r="I10" s="81"/>
      <c r="J10" s="41" t="s">
        <v>106</v>
      </c>
    </row>
    <row r="11" spans="1:12" s="40" customFormat="1" ht="18">
      <c r="A11" s="54">
        <v>11001</v>
      </c>
      <c r="B11" s="52" t="s">
        <v>111</v>
      </c>
      <c r="C11" s="96">
        <v>145162157129</v>
      </c>
      <c r="D11" s="96">
        <v>18455918601</v>
      </c>
      <c r="E11" s="96">
        <v>7088821595</v>
      </c>
      <c r="F11" s="110">
        <f aca="true" t="shared" si="0" ref="F11:F42">+E11+D11+C11</f>
        <v>170706897325</v>
      </c>
      <c r="G11" s="104"/>
      <c r="H11" s="82"/>
      <c r="I11" s="80">
        <v>3707012693</v>
      </c>
      <c r="J11" s="80">
        <v>3779840086</v>
      </c>
      <c r="K11" s="80">
        <f>+F11+H11+I11+J11+G11</f>
        <v>178193750104</v>
      </c>
      <c r="L11" s="91"/>
    </row>
    <row r="12" spans="1:12" s="40" customFormat="1" ht="18">
      <c r="A12" s="54">
        <v>8001</v>
      </c>
      <c r="B12" s="52" t="s">
        <v>86</v>
      </c>
      <c r="C12" s="96">
        <v>29666348667</v>
      </c>
      <c r="D12" s="96">
        <v>4406538330</v>
      </c>
      <c r="E12" s="96">
        <v>1682346109</v>
      </c>
      <c r="F12" s="110">
        <f t="shared" si="0"/>
        <v>35755233106</v>
      </c>
      <c r="G12" s="104"/>
      <c r="H12" s="82"/>
      <c r="I12" s="80">
        <v>1086811563</v>
      </c>
      <c r="J12" s="80">
        <v>0</v>
      </c>
      <c r="K12" s="80">
        <f aca="true" t="shared" si="1" ref="K12:K73">+F12+H12+I12+J12+G12</f>
        <v>36842044669</v>
      </c>
      <c r="L12" s="91"/>
    </row>
    <row r="13" spans="1:12" s="40" customFormat="1" ht="18">
      <c r="A13" s="54">
        <v>13001</v>
      </c>
      <c r="B13" s="52" t="s">
        <v>87</v>
      </c>
      <c r="C13" s="96">
        <v>22720378111</v>
      </c>
      <c r="D13" s="96">
        <v>2927846015</v>
      </c>
      <c r="E13" s="96">
        <v>1094296980</v>
      </c>
      <c r="F13" s="110">
        <f t="shared" si="0"/>
        <v>26742521106</v>
      </c>
      <c r="G13" s="104"/>
      <c r="H13" s="82"/>
      <c r="I13" s="80">
        <v>1001610304</v>
      </c>
      <c r="J13" s="80">
        <v>0</v>
      </c>
      <c r="K13" s="80">
        <f t="shared" si="1"/>
        <v>27744131410</v>
      </c>
      <c r="L13" s="91"/>
    </row>
    <row r="14" spans="1:12" s="40" customFormat="1" ht="18">
      <c r="A14" s="54">
        <v>47001</v>
      </c>
      <c r="B14" s="52" t="s">
        <v>88</v>
      </c>
      <c r="C14" s="96">
        <v>11985423672</v>
      </c>
      <c r="D14" s="96">
        <v>1884901487</v>
      </c>
      <c r="E14" s="96">
        <v>715474698</v>
      </c>
      <c r="F14" s="110">
        <f t="shared" si="0"/>
        <v>14585799857</v>
      </c>
      <c r="G14" s="104"/>
      <c r="H14" s="82"/>
      <c r="I14" s="80">
        <v>549541813</v>
      </c>
      <c r="J14" s="80">
        <v>0</v>
      </c>
      <c r="K14" s="80">
        <f t="shared" si="1"/>
        <v>15135341670</v>
      </c>
      <c r="L14" s="91"/>
    </row>
    <row r="15" spans="1:12" s="40" customFormat="1" ht="18">
      <c r="A15" s="54">
        <v>63001</v>
      </c>
      <c r="B15" s="52" t="s">
        <v>41</v>
      </c>
      <c r="C15" s="96">
        <v>6407022014</v>
      </c>
      <c r="D15" s="96">
        <v>1028955773</v>
      </c>
      <c r="E15" s="96">
        <v>396284913</v>
      </c>
      <c r="F15" s="110">
        <f t="shared" si="0"/>
        <v>7832262700</v>
      </c>
      <c r="G15" s="104"/>
      <c r="H15" s="82"/>
      <c r="I15" s="80">
        <v>239445285</v>
      </c>
      <c r="J15" s="80">
        <v>0</v>
      </c>
      <c r="K15" s="80">
        <f t="shared" si="1"/>
        <v>8071707985</v>
      </c>
      <c r="L15" s="91"/>
    </row>
    <row r="16" spans="1:12" s="40" customFormat="1" ht="18">
      <c r="A16" s="54">
        <v>68081</v>
      </c>
      <c r="B16" s="52" t="s">
        <v>85</v>
      </c>
      <c r="C16" s="96">
        <v>5240976158</v>
      </c>
      <c r="D16" s="96">
        <v>889404433</v>
      </c>
      <c r="E16" s="96">
        <v>334312642</v>
      </c>
      <c r="F16" s="110">
        <f t="shared" si="0"/>
        <v>6464693233</v>
      </c>
      <c r="G16" s="104"/>
      <c r="H16" s="82"/>
      <c r="I16" s="80">
        <v>292336491</v>
      </c>
      <c r="J16" s="80">
        <v>0</v>
      </c>
      <c r="K16" s="80">
        <f t="shared" si="1"/>
        <v>6757029724</v>
      </c>
      <c r="L16" s="91"/>
    </row>
    <row r="17" spans="1:12" s="40" customFormat="1" ht="18">
      <c r="A17" s="54">
        <v>5088</v>
      </c>
      <c r="B17" s="77" t="s">
        <v>25</v>
      </c>
      <c r="C17" s="96">
        <v>7462705050</v>
      </c>
      <c r="D17" s="96">
        <v>1058008834</v>
      </c>
      <c r="E17" s="96">
        <v>398576377</v>
      </c>
      <c r="F17" s="110">
        <f t="shared" si="0"/>
        <v>8919290261</v>
      </c>
      <c r="G17" s="104"/>
      <c r="H17" s="82"/>
      <c r="I17" s="80">
        <v>283300309</v>
      </c>
      <c r="J17" s="80">
        <v>0</v>
      </c>
      <c r="K17" s="80">
        <f t="shared" si="1"/>
        <v>9202590570</v>
      </c>
      <c r="L17" s="91"/>
    </row>
    <row r="18" spans="1:12" s="40" customFormat="1" ht="18">
      <c r="A18" s="54">
        <v>68001</v>
      </c>
      <c r="B18" s="52" t="s">
        <v>44</v>
      </c>
      <c r="C18" s="96">
        <v>10412143836</v>
      </c>
      <c r="D18" s="96">
        <v>1737001915</v>
      </c>
      <c r="E18" s="96">
        <v>651686281</v>
      </c>
      <c r="F18" s="110">
        <f t="shared" si="0"/>
        <v>12800832032</v>
      </c>
      <c r="G18" s="104"/>
      <c r="H18" s="82"/>
      <c r="I18" s="80">
        <v>421471285</v>
      </c>
      <c r="J18" s="80">
        <v>0</v>
      </c>
      <c r="K18" s="80">
        <f t="shared" si="1"/>
        <v>13222303317</v>
      </c>
      <c r="L18" s="91"/>
    </row>
    <row r="19" spans="1:12" s="40" customFormat="1" ht="18">
      <c r="A19" s="54">
        <v>76109</v>
      </c>
      <c r="B19" s="52" t="s">
        <v>47</v>
      </c>
      <c r="C19" s="96">
        <v>8420410654</v>
      </c>
      <c r="D19" s="96">
        <v>1252591079</v>
      </c>
      <c r="E19" s="96">
        <v>471693519</v>
      </c>
      <c r="F19" s="110">
        <f t="shared" si="0"/>
        <v>10144695252</v>
      </c>
      <c r="G19" s="104"/>
      <c r="H19" s="82"/>
      <c r="I19" s="80">
        <v>258482986</v>
      </c>
      <c r="J19" s="80">
        <v>0</v>
      </c>
      <c r="K19" s="80">
        <f t="shared" si="1"/>
        <v>10403178238</v>
      </c>
      <c r="L19" s="91"/>
    </row>
    <row r="20" spans="1:12" s="40" customFormat="1" ht="18">
      <c r="A20" s="54">
        <v>76111</v>
      </c>
      <c r="B20" s="52" t="s">
        <v>48</v>
      </c>
      <c r="C20" s="96">
        <v>2691720928</v>
      </c>
      <c r="D20" s="96">
        <v>457010863</v>
      </c>
      <c r="E20" s="96">
        <v>172718549</v>
      </c>
      <c r="F20" s="110">
        <f t="shared" si="0"/>
        <v>3321450340</v>
      </c>
      <c r="G20" s="104"/>
      <c r="H20" s="82"/>
      <c r="I20" s="80">
        <v>83258005</v>
      </c>
      <c r="J20" s="80">
        <v>0</v>
      </c>
      <c r="K20" s="80">
        <f t="shared" si="1"/>
        <v>3404708345</v>
      </c>
      <c r="L20" s="91"/>
    </row>
    <row r="21" spans="1:12" s="40" customFormat="1" ht="18">
      <c r="A21" s="54">
        <v>76001</v>
      </c>
      <c r="B21" s="52" t="s">
        <v>75</v>
      </c>
      <c r="C21" s="96">
        <v>35214914500</v>
      </c>
      <c r="D21" s="96">
        <v>3835434144</v>
      </c>
      <c r="E21" s="96">
        <v>1422506564</v>
      </c>
      <c r="F21" s="110">
        <f t="shared" si="0"/>
        <v>40472855208</v>
      </c>
      <c r="G21" s="104"/>
      <c r="H21" s="82"/>
      <c r="I21" s="80">
        <v>1002408768</v>
      </c>
      <c r="J21" s="80">
        <v>0</v>
      </c>
      <c r="K21" s="80">
        <f t="shared" si="1"/>
        <v>41475263976</v>
      </c>
      <c r="L21" s="91"/>
    </row>
    <row r="22" spans="1:12" s="40" customFormat="1" ht="18">
      <c r="A22" s="54">
        <v>76147</v>
      </c>
      <c r="B22" s="52" t="s">
        <v>49</v>
      </c>
      <c r="C22" s="96">
        <v>2791631630</v>
      </c>
      <c r="D22" s="96">
        <v>455420981</v>
      </c>
      <c r="E22" s="96">
        <v>169675573</v>
      </c>
      <c r="F22" s="110">
        <f t="shared" si="0"/>
        <v>3416728184</v>
      </c>
      <c r="G22" s="104"/>
      <c r="H22" s="82"/>
      <c r="I22" s="80">
        <v>133256736</v>
      </c>
      <c r="J22" s="80">
        <v>0</v>
      </c>
      <c r="K22" s="80">
        <f t="shared" si="1"/>
        <v>3549984920</v>
      </c>
      <c r="L22" s="91"/>
    </row>
    <row r="23" spans="1:12" s="40" customFormat="1" ht="18">
      <c r="A23" s="54">
        <v>47189</v>
      </c>
      <c r="B23" s="53" t="s">
        <v>97</v>
      </c>
      <c r="C23" s="96">
        <v>3983028612</v>
      </c>
      <c r="D23" s="96">
        <v>595275528</v>
      </c>
      <c r="E23" s="96">
        <v>220032463</v>
      </c>
      <c r="F23" s="110">
        <f t="shared" si="0"/>
        <v>4798336603</v>
      </c>
      <c r="G23" s="104"/>
      <c r="H23" s="82"/>
      <c r="I23" s="80">
        <v>229980848</v>
      </c>
      <c r="J23" s="80">
        <v>0</v>
      </c>
      <c r="K23" s="80">
        <f t="shared" si="1"/>
        <v>5028317451</v>
      </c>
      <c r="L23" s="91"/>
    </row>
    <row r="24" spans="1:12" s="40" customFormat="1" ht="18">
      <c r="A24" s="54">
        <v>54001</v>
      </c>
      <c r="B24" s="53" t="s">
        <v>112</v>
      </c>
      <c r="C24" s="96">
        <v>16033065589</v>
      </c>
      <c r="D24" s="96">
        <v>2583116303</v>
      </c>
      <c r="E24" s="96">
        <v>970118048</v>
      </c>
      <c r="F24" s="110">
        <f t="shared" si="0"/>
        <v>19586299940</v>
      </c>
      <c r="G24" s="104"/>
      <c r="H24" s="82"/>
      <c r="I24" s="80">
        <v>796185941</v>
      </c>
      <c r="J24" s="80">
        <v>0</v>
      </c>
      <c r="K24" s="80">
        <f t="shared" si="1"/>
        <v>20382485881</v>
      </c>
      <c r="L24" s="91"/>
    </row>
    <row r="25" spans="1:12" s="40" customFormat="1" ht="18">
      <c r="A25" s="54">
        <v>66170</v>
      </c>
      <c r="B25" s="52" t="s">
        <v>43</v>
      </c>
      <c r="C25" s="96">
        <v>3854826115</v>
      </c>
      <c r="D25" s="96">
        <v>654697178</v>
      </c>
      <c r="E25" s="96">
        <v>248468507</v>
      </c>
      <c r="F25" s="110">
        <f t="shared" si="0"/>
        <v>4757991800</v>
      </c>
      <c r="G25" s="104"/>
      <c r="H25" s="82"/>
      <c r="I25" s="80">
        <v>172044677</v>
      </c>
      <c r="J25" s="80">
        <v>0</v>
      </c>
      <c r="K25" s="80">
        <f t="shared" si="1"/>
        <v>4930036477</v>
      </c>
      <c r="L25" s="91"/>
    </row>
    <row r="26" spans="1:12" s="40" customFormat="1" ht="18">
      <c r="A26" s="54">
        <v>15238</v>
      </c>
      <c r="B26" s="52" t="s">
        <v>28</v>
      </c>
      <c r="C26" s="96">
        <v>3094049202</v>
      </c>
      <c r="D26" s="96">
        <v>458234240</v>
      </c>
      <c r="E26" s="96">
        <v>177364492</v>
      </c>
      <c r="F26" s="110">
        <f t="shared" si="0"/>
        <v>3729647934</v>
      </c>
      <c r="G26" s="104"/>
      <c r="H26" s="82"/>
      <c r="I26" s="80">
        <v>89700383</v>
      </c>
      <c r="J26" s="80">
        <v>0</v>
      </c>
      <c r="K26" s="80">
        <f t="shared" si="1"/>
        <v>3819348317</v>
      </c>
      <c r="L26" s="91"/>
    </row>
    <row r="27" spans="1:12" s="40" customFormat="1" ht="18">
      <c r="A27" s="54">
        <v>5266</v>
      </c>
      <c r="B27" s="52" t="s">
        <v>26</v>
      </c>
      <c r="C27" s="96">
        <v>2350848014</v>
      </c>
      <c r="D27" s="96">
        <v>400379980</v>
      </c>
      <c r="E27" s="96">
        <v>156351849</v>
      </c>
      <c r="F27" s="110">
        <f t="shared" si="0"/>
        <v>2907579843</v>
      </c>
      <c r="G27" s="104"/>
      <c r="H27" s="82"/>
      <c r="I27" s="80">
        <v>86383445</v>
      </c>
      <c r="J27" s="80">
        <v>0</v>
      </c>
      <c r="K27" s="80">
        <f t="shared" si="1"/>
        <v>2993963288</v>
      </c>
      <c r="L27" s="91"/>
    </row>
    <row r="28" spans="1:12" s="40" customFormat="1" ht="18">
      <c r="A28" s="54">
        <v>18001</v>
      </c>
      <c r="B28" s="52" t="s">
        <v>31</v>
      </c>
      <c r="C28" s="96">
        <v>5590212969</v>
      </c>
      <c r="D28" s="96">
        <v>822790134</v>
      </c>
      <c r="E28" s="96">
        <v>308275482</v>
      </c>
      <c r="F28" s="110">
        <f t="shared" si="0"/>
        <v>6721278585</v>
      </c>
      <c r="G28" s="104"/>
      <c r="H28" s="82"/>
      <c r="I28" s="80">
        <v>214929696</v>
      </c>
      <c r="J28" s="80">
        <v>0</v>
      </c>
      <c r="K28" s="80">
        <f t="shared" si="1"/>
        <v>6936208281</v>
      </c>
      <c r="L28" s="91"/>
    </row>
    <row r="29" spans="1:12" s="40" customFormat="1" ht="18">
      <c r="A29" s="54">
        <v>68276</v>
      </c>
      <c r="B29" s="52" t="s">
        <v>45</v>
      </c>
      <c r="C29" s="96">
        <v>4062898524</v>
      </c>
      <c r="D29" s="96">
        <v>755627846</v>
      </c>
      <c r="E29" s="96">
        <v>285025122</v>
      </c>
      <c r="F29" s="110">
        <f t="shared" si="0"/>
        <v>5103551492</v>
      </c>
      <c r="G29" s="104"/>
      <c r="H29" s="82"/>
      <c r="I29" s="80">
        <v>156641005</v>
      </c>
      <c r="J29" s="80">
        <v>0</v>
      </c>
      <c r="K29" s="80">
        <f t="shared" si="1"/>
        <v>5260192497</v>
      </c>
      <c r="L29" s="91"/>
    </row>
    <row r="30" spans="1:12" s="40" customFormat="1" ht="18">
      <c r="A30" s="54">
        <v>25290</v>
      </c>
      <c r="B30" s="52" t="s">
        <v>113</v>
      </c>
      <c r="C30" s="96">
        <v>2669348467</v>
      </c>
      <c r="D30" s="96">
        <v>470180627</v>
      </c>
      <c r="E30" s="96">
        <v>178101947</v>
      </c>
      <c r="F30" s="110">
        <f t="shared" si="0"/>
        <v>3317631041</v>
      </c>
      <c r="G30" s="104"/>
      <c r="H30" s="82"/>
      <c r="I30" s="80">
        <v>93908245</v>
      </c>
      <c r="J30" s="80">
        <v>0</v>
      </c>
      <c r="K30" s="80">
        <f t="shared" si="1"/>
        <v>3411539286</v>
      </c>
      <c r="L30" s="91"/>
    </row>
    <row r="31" spans="1:12" s="40" customFormat="1" ht="18">
      <c r="A31" s="54">
        <v>25307</v>
      </c>
      <c r="B31" s="52" t="s">
        <v>34</v>
      </c>
      <c r="C31" s="96">
        <v>1906693144</v>
      </c>
      <c r="D31" s="96">
        <v>334454700</v>
      </c>
      <c r="E31" s="96">
        <v>125267743</v>
      </c>
      <c r="F31" s="110">
        <f t="shared" si="0"/>
        <v>2366415587</v>
      </c>
      <c r="G31" s="104"/>
      <c r="H31" s="82"/>
      <c r="I31" s="80">
        <v>74178484</v>
      </c>
      <c r="J31" s="80">
        <v>0</v>
      </c>
      <c r="K31" s="80">
        <f t="shared" si="1"/>
        <v>2440594071</v>
      </c>
      <c r="L31" s="91"/>
    </row>
    <row r="32" spans="1:12" s="40" customFormat="1" ht="18">
      <c r="A32" s="54">
        <v>68307</v>
      </c>
      <c r="B32" s="52" t="s">
        <v>114</v>
      </c>
      <c r="C32" s="96">
        <v>3353694396</v>
      </c>
      <c r="D32" s="96">
        <v>550985004</v>
      </c>
      <c r="E32" s="96">
        <v>209098697</v>
      </c>
      <c r="F32" s="110">
        <f t="shared" si="0"/>
        <v>4113778097</v>
      </c>
      <c r="G32" s="104"/>
      <c r="H32" s="82"/>
      <c r="I32" s="80">
        <v>629686779</v>
      </c>
      <c r="J32" s="80">
        <v>0</v>
      </c>
      <c r="K32" s="80">
        <f t="shared" si="1"/>
        <v>4743464876</v>
      </c>
      <c r="L32" s="91"/>
    </row>
    <row r="33" spans="1:12" s="40" customFormat="1" ht="18">
      <c r="A33" s="54">
        <v>73001</v>
      </c>
      <c r="B33" s="52" t="s">
        <v>115</v>
      </c>
      <c r="C33" s="96">
        <v>12288712493</v>
      </c>
      <c r="D33" s="96">
        <v>2098638246</v>
      </c>
      <c r="E33" s="96">
        <v>790683444</v>
      </c>
      <c r="F33" s="110">
        <f t="shared" si="0"/>
        <v>15178034183</v>
      </c>
      <c r="G33" s="104"/>
      <c r="H33" s="82"/>
      <c r="I33" s="80">
        <v>491034229</v>
      </c>
      <c r="J33" s="80">
        <v>0</v>
      </c>
      <c r="K33" s="80">
        <f t="shared" si="1"/>
        <v>15669068412</v>
      </c>
      <c r="L33" s="91"/>
    </row>
    <row r="34" spans="1:12" s="40" customFormat="1" ht="18">
      <c r="A34" s="54">
        <v>5360</v>
      </c>
      <c r="B34" s="52" t="s">
        <v>116</v>
      </c>
      <c r="C34" s="96">
        <v>4135640354</v>
      </c>
      <c r="D34" s="96">
        <v>724551285</v>
      </c>
      <c r="E34" s="96">
        <v>276711033</v>
      </c>
      <c r="F34" s="110">
        <f t="shared" si="0"/>
        <v>5136902672</v>
      </c>
      <c r="G34" s="104"/>
      <c r="H34" s="82"/>
      <c r="I34" s="80">
        <v>179951352</v>
      </c>
      <c r="J34" s="80">
        <v>0</v>
      </c>
      <c r="K34" s="80">
        <f t="shared" si="1"/>
        <v>5316854024</v>
      </c>
      <c r="L34" s="91"/>
    </row>
    <row r="35" spans="1:12" s="40" customFormat="1" ht="18">
      <c r="A35" s="54">
        <v>23417</v>
      </c>
      <c r="B35" s="52" t="s">
        <v>33</v>
      </c>
      <c r="C35" s="96">
        <v>4905102498</v>
      </c>
      <c r="D35" s="96">
        <v>772539894</v>
      </c>
      <c r="E35" s="96">
        <v>290677380</v>
      </c>
      <c r="F35" s="110">
        <f t="shared" si="0"/>
        <v>5968319772</v>
      </c>
      <c r="G35" s="104"/>
      <c r="H35" s="82"/>
      <c r="I35" s="80">
        <v>313328427</v>
      </c>
      <c r="J35" s="80">
        <v>0</v>
      </c>
      <c r="K35" s="80">
        <f t="shared" si="1"/>
        <v>6281648199</v>
      </c>
      <c r="L35" s="91"/>
    </row>
    <row r="36" spans="1:12" s="40" customFormat="1" ht="18">
      <c r="A36" s="54">
        <v>13430</v>
      </c>
      <c r="B36" s="52" t="s">
        <v>117</v>
      </c>
      <c r="C36" s="96">
        <v>4108470149</v>
      </c>
      <c r="D36" s="96">
        <v>715228162</v>
      </c>
      <c r="E36" s="96">
        <v>270349673</v>
      </c>
      <c r="F36" s="110">
        <f t="shared" si="0"/>
        <v>5094047984</v>
      </c>
      <c r="G36" s="104"/>
      <c r="H36" s="82"/>
      <c r="I36" s="80">
        <v>329168725</v>
      </c>
      <c r="J36" s="80">
        <v>0</v>
      </c>
      <c r="K36" s="80">
        <f t="shared" si="1"/>
        <v>5423216709</v>
      </c>
      <c r="L36" s="91"/>
    </row>
    <row r="37" spans="1:12" s="40" customFormat="1" ht="18">
      <c r="A37" s="54">
        <v>44430</v>
      </c>
      <c r="B37" s="52" t="s">
        <v>37</v>
      </c>
      <c r="C37" s="96">
        <v>7070758909</v>
      </c>
      <c r="D37" s="96">
        <v>809957988</v>
      </c>
      <c r="E37" s="96">
        <v>303082769</v>
      </c>
      <c r="F37" s="110">
        <f t="shared" si="0"/>
        <v>8183799666</v>
      </c>
      <c r="G37" s="104"/>
      <c r="H37" s="82"/>
      <c r="I37" s="80">
        <v>465845387</v>
      </c>
      <c r="J37" s="80">
        <v>0</v>
      </c>
      <c r="K37" s="80">
        <f t="shared" si="1"/>
        <v>8649645053</v>
      </c>
      <c r="L37" s="91"/>
    </row>
    <row r="38" spans="1:12" s="40" customFormat="1" ht="18">
      <c r="A38" s="54">
        <v>17001</v>
      </c>
      <c r="B38" s="52" t="s">
        <v>30</v>
      </c>
      <c r="C38" s="96">
        <v>8633296184</v>
      </c>
      <c r="D38" s="96">
        <v>1460110778</v>
      </c>
      <c r="E38" s="96">
        <v>549924505</v>
      </c>
      <c r="F38" s="110">
        <f t="shared" si="0"/>
        <v>10643331467</v>
      </c>
      <c r="G38" s="104"/>
      <c r="H38" s="82"/>
      <c r="I38" s="80">
        <v>188733600</v>
      </c>
      <c r="J38" s="80">
        <v>0</v>
      </c>
      <c r="K38" s="80">
        <f t="shared" si="1"/>
        <v>10832065067</v>
      </c>
      <c r="L38" s="91"/>
    </row>
    <row r="39" spans="1:12" s="40" customFormat="1" ht="18">
      <c r="A39" s="54">
        <v>5001</v>
      </c>
      <c r="B39" s="52" t="s">
        <v>118</v>
      </c>
      <c r="C39" s="96">
        <v>45607943292</v>
      </c>
      <c r="D39" s="96">
        <v>6650553455</v>
      </c>
      <c r="E39" s="96">
        <v>2521470584</v>
      </c>
      <c r="F39" s="110">
        <f t="shared" si="0"/>
        <v>54779967331</v>
      </c>
      <c r="G39" s="104"/>
      <c r="H39" s="82"/>
      <c r="I39" s="80">
        <v>1797986560</v>
      </c>
      <c r="J39" s="80">
        <v>0</v>
      </c>
      <c r="K39" s="80">
        <f t="shared" si="1"/>
        <v>56577953891</v>
      </c>
      <c r="L39" s="91"/>
    </row>
    <row r="40" spans="1:12" s="40" customFormat="1" ht="18">
      <c r="A40" s="54">
        <v>23001</v>
      </c>
      <c r="B40" s="52" t="s">
        <v>119</v>
      </c>
      <c r="C40" s="96">
        <v>13141025474</v>
      </c>
      <c r="D40" s="96">
        <v>2049270880</v>
      </c>
      <c r="E40" s="96">
        <v>764436676</v>
      </c>
      <c r="F40" s="110">
        <f t="shared" si="0"/>
        <v>15954733030</v>
      </c>
      <c r="G40" s="104"/>
      <c r="H40" s="82"/>
      <c r="I40" s="80">
        <v>696371093</v>
      </c>
      <c r="J40" s="80">
        <v>0</v>
      </c>
      <c r="K40" s="80">
        <f t="shared" si="1"/>
        <v>16651104123</v>
      </c>
      <c r="L40" s="91"/>
    </row>
    <row r="41" spans="1:12" s="40" customFormat="1" ht="18">
      <c r="A41" s="54">
        <v>41001</v>
      </c>
      <c r="B41" s="52" t="s">
        <v>36</v>
      </c>
      <c r="C41" s="96">
        <v>8939600409</v>
      </c>
      <c r="D41" s="96">
        <v>1547291529</v>
      </c>
      <c r="E41" s="96">
        <v>578456261</v>
      </c>
      <c r="F41" s="110">
        <f t="shared" si="0"/>
        <v>11065348199</v>
      </c>
      <c r="G41" s="104"/>
      <c r="H41" s="82"/>
      <c r="I41" s="80">
        <v>324917579</v>
      </c>
      <c r="J41" s="80">
        <v>0</v>
      </c>
      <c r="K41" s="80">
        <f t="shared" si="1"/>
        <v>11390265778</v>
      </c>
      <c r="L41" s="91"/>
    </row>
    <row r="42" spans="1:12" s="40" customFormat="1" ht="18">
      <c r="A42" s="54">
        <v>76520</v>
      </c>
      <c r="B42" s="52" t="s">
        <v>50</v>
      </c>
      <c r="C42" s="96">
        <v>5617561714</v>
      </c>
      <c r="D42" s="96">
        <v>999539846</v>
      </c>
      <c r="E42" s="96">
        <v>374536547</v>
      </c>
      <c r="F42" s="110">
        <f t="shared" si="0"/>
        <v>6991638107</v>
      </c>
      <c r="G42" s="104"/>
      <c r="H42" s="82"/>
      <c r="I42" s="80">
        <v>223247568</v>
      </c>
      <c r="J42" s="80">
        <v>0</v>
      </c>
      <c r="K42" s="80">
        <f t="shared" si="1"/>
        <v>7214885675</v>
      </c>
      <c r="L42" s="91"/>
    </row>
    <row r="43" spans="1:12" s="40" customFormat="1" ht="18">
      <c r="A43" s="54">
        <v>52001</v>
      </c>
      <c r="B43" s="52" t="s">
        <v>39</v>
      </c>
      <c r="C43" s="96">
        <v>10840819245</v>
      </c>
      <c r="D43" s="96">
        <v>1781684818</v>
      </c>
      <c r="E43" s="96">
        <v>667215129</v>
      </c>
      <c r="F43" s="110">
        <f aca="true" t="shared" si="2" ref="F43:F73">+E43+D43+C43</f>
        <v>13289719192</v>
      </c>
      <c r="G43" s="104"/>
      <c r="H43" s="82"/>
      <c r="I43" s="80">
        <v>381986197</v>
      </c>
      <c r="J43" s="80">
        <v>0</v>
      </c>
      <c r="K43" s="80">
        <f t="shared" si="1"/>
        <v>13671705389</v>
      </c>
      <c r="L43" s="91"/>
    </row>
    <row r="44" spans="1:12" s="40" customFormat="1" ht="18">
      <c r="A44" s="54">
        <v>66001</v>
      </c>
      <c r="B44" s="52" t="s">
        <v>42</v>
      </c>
      <c r="C44" s="96">
        <v>11215390017</v>
      </c>
      <c r="D44" s="96">
        <v>1895154022</v>
      </c>
      <c r="E44" s="96">
        <v>721259044</v>
      </c>
      <c r="F44" s="110">
        <f t="shared" si="2"/>
        <v>13831803083</v>
      </c>
      <c r="G44" s="104"/>
      <c r="H44" s="82"/>
      <c r="I44" s="80">
        <v>384516864</v>
      </c>
      <c r="J44" s="80">
        <v>0</v>
      </c>
      <c r="K44" s="80">
        <f t="shared" si="1"/>
        <v>14216319947</v>
      </c>
      <c r="L44" s="91"/>
    </row>
    <row r="45" spans="1:12" s="40" customFormat="1" ht="18">
      <c r="A45" s="54">
        <v>19001</v>
      </c>
      <c r="B45" s="52" t="s">
        <v>120</v>
      </c>
      <c r="C45" s="96">
        <v>7483338482</v>
      </c>
      <c r="D45" s="96">
        <v>1120167475</v>
      </c>
      <c r="E45" s="96">
        <v>421149128</v>
      </c>
      <c r="F45" s="110">
        <f t="shared" si="2"/>
        <v>9024655085</v>
      </c>
      <c r="G45" s="104"/>
      <c r="H45" s="82"/>
      <c r="I45" s="80">
        <v>252446197</v>
      </c>
      <c r="J45" s="80">
        <v>0</v>
      </c>
      <c r="K45" s="80">
        <f t="shared" si="1"/>
        <v>9277101282</v>
      </c>
      <c r="L45" s="91"/>
    </row>
    <row r="46" spans="1:12" s="40" customFormat="1" ht="18">
      <c r="A46" s="54">
        <v>23660</v>
      </c>
      <c r="B46" s="52" t="s">
        <v>121</v>
      </c>
      <c r="C46" s="96">
        <v>3663314374</v>
      </c>
      <c r="D46" s="96">
        <v>592921995</v>
      </c>
      <c r="E46" s="96">
        <v>223144626</v>
      </c>
      <c r="F46" s="110">
        <f t="shared" si="2"/>
        <v>4479380995</v>
      </c>
      <c r="G46" s="104"/>
      <c r="H46" s="82"/>
      <c r="I46" s="80">
        <v>239900245</v>
      </c>
      <c r="J46" s="80">
        <v>0</v>
      </c>
      <c r="K46" s="80">
        <f t="shared" si="1"/>
        <v>4719281240</v>
      </c>
      <c r="L46" s="91"/>
    </row>
    <row r="47" spans="1:12" s="40" customFormat="1" ht="18">
      <c r="A47" s="54">
        <v>70001</v>
      </c>
      <c r="B47" s="52" t="s">
        <v>46</v>
      </c>
      <c r="C47" s="96">
        <v>8028347326</v>
      </c>
      <c r="D47" s="96">
        <v>1248415308</v>
      </c>
      <c r="E47" s="96">
        <v>466331389</v>
      </c>
      <c r="F47" s="110">
        <f t="shared" si="2"/>
        <v>9743094023</v>
      </c>
      <c r="G47" s="104"/>
      <c r="H47" s="82"/>
      <c r="I47" s="80">
        <v>499915979</v>
      </c>
      <c r="J47" s="80">
        <v>0</v>
      </c>
      <c r="K47" s="80">
        <f t="shared" si="1"/>
        <v>10243010002</v>
      </c>
      <c r="L47" s="91"/>
    </row>
    <row r="48" spans="1:12" s="40" customFormat="1" ht="18">
      <c r="A48" s="54">
        <v>25754</v>
      </c>
      <c r="B48" s="52" t="s">
        <v>35</v>
      </c>
      <c r="C48" s="96">
        <v>8572619620</v>
      </c>
      <c r="D48" s="96">
        <v>1155516064</v>
      </c>
      <c r="E48" s="96">
        <v>438351130</v>
      </c>
      <c r="F48" s="110">
        <f t="shared" si="2"/>
        <v>10166486814</v>
      </c>
      <c r="G48" s="104"/>
      <c r="H48" s="82"/>
      <c r="I48" s="80">
        <v>391544405</v>
      </c>
      <c r="J48" s="80">
        <v>0</v>
      </c>
      <c r="K48" s="80">
        <f t="shared" si="1"/>
        <v>10558031219</v>
      </c>
      <c r="L48" s="119"/>
    </row>
    <row r="49" spans="1:12" s="40" customFormat="1" ht="18">
      <c r="A49" s="54">
        <v>15759</v>
      </c>
      <c r="B49" s="52" t="s">
        <v>29</v>
      </c>
      <c r="C49" s="96">
        <v>3018287560</v>
      </c>
      <c r="D49" s="96">
        <v>498502171</v>
      </c>
      <c r="E49" s="96">
        <v>188421690</v>
      </c>
      <c r="F49" s="110">
        <f t="shared" si="2"/>
        <v>3705211421</v>
      </c>
      <c r="G49" s="104"/>
      <c r="H49" s="82"/>
      <c r="I49" s="80">
        <v>130285232</v>
      </c>
      <c r="J49" s="80">
        <v>0</v>
      </c>
      <c r="K49" s="80">
        <f t="shared" si="1"/>
        <v>3835496653</v>
      </c>
      <c r="L49" s="119"/>
    </row>
    <row r="50" spans="1:12" s="40" customFormat="1" ht="18">
      <c r="A50" s="54">
        <v>8758</v>
      </c>
      <c r="B50" s="52" t="s">
        <v>27</v>
      </c>
      <c r="C50" s="96">
        <v>8960130858</v>
      </c>
      <c r="D50" s="96">
        <v>1021988394</v>
      </c>
      <c r="E50" s="96">
        <v>386763623</v>
      </c>
      <c r="F50" s="110">
        <f t="shared" si="2"/>
        <v>10368882875</v>
      </c>
      <c r="G50" s="104"/>
      <c r="H50" s="82"/>
      <c r="I50" s="80">
        <v>320055200</v>
      </c>
      <c r="J50" s="80">
        <v>0</v>
      </c>
      <c r="K50" s="80">
        <f t="shared" si="1"/>
        <v>10688938075</v>
      </c>
      <c r="L50" s="119"/>
    </row>
    <row r="51" spans="1:12" s="40" customFormat="1" ht="18">
      <c r="A51" s="54">
        <v>76834</v>
      </c>
      <c r="B51" s="52" t="s">
        <v>122</v>
      </c>
      <c r="C51" s="96">
        <v>4158406838</v>
      </c>
      <c r="D51" s="96">
        <v>697489623</v>
      </c>
      <c r="E51" s="96">
        <v>262805353</v>
      </c>
      <c r="F51" s="110">
        <f t="shared" si="2"/>
        <v>5118701814</v>
      </c>
      <c r="G51" s="104"/>
      <c r="H51" s="82"/>
      <c r="I51" s="80">
        <v>186856693</v>
      </c>
      <c r="J51" s="80">
        <v>0</v>
      </c>
      <c r="K51" s="80">
        <f t="shared" si="1"/>
        <v>5305558507</v>
      </c>
      <c r="L51" s="119"/>
    </row>
    <row r="52" spans="1:12" s="40" customFormat="1" ht="18">
      <c r="A52" s="54">
        <v>52835</v>
      </c>
      <c r="B52" s="52" t="s">
        <v>40</v>
      </c>
      <c r="C52" s="96">
        <v>6800235782</v>
      </c>
      <c r="D52" s="96">
        <v>1009179351</v>
      </c>
      <c r="E52" s="96">
        <v>381085222</v>
      </c>
      <c r="F52" s="110">
        <f t="shared" si="2"/>
        <v>8190500355</v>
      </c>
      <c r="G52" s="104"/>
      <c r="H52" s="82"/>
      <c r="I52" s="80">
        <v>282476514</v>
      </c>
      <c r="J52" s="80">
        <v>0</v>
      </c>
      <c r="K52" s="80">
        <f t="shared" si="1"/>
        <v>8472976869</v>
      </c>
      <c r="L52" s="119"/>
    </row>
    <row r="53" spans="1:12" s="40" customFormat="1" ht="18">
      <c r="A53" s="54">
        <v>15001</v>
      </c>
      <c r="B53" s="52" t="s">
        <v>82</v>
      </c>
      <c r="C53" s="96">
        <v>4111804415</v>
      </c>
      <c r="D53" s="96">
        <v>585931223</v>
      </c>
      <c r="E53" s="96">
        <v>217547509</v>
      </c>
      <c r="F53" s="110">
        <f t="shared" si="2"/>
        <v>4915283147</v>
      </c>
      <c r="G53" s="104"/>
      <c r="H53" s="82"/>
      <c r="I53" s="80">
        <v>133450555</v>
      </c>
      <c r="J53" s="80">
        <v>0</v>
      </c>
      <c r="K53" s="80">
        <f t="shared" si="1"/>
        <v>5048733702</v>
      </c>
      <c r="L53" s="119"/>
    </row>
    <row r="54" spans="1:12" s="40" customFormat="1" ht="18">
      <c r="A54" s="54">
        <v>5837</v>
      </c>
      <c r="B54" s="52" t="s">
        <v>81</v>
      </c>
      <c r="C54" s="96">
        <v>5493176269</v>
      </c>
      <c r="D54" s="96">
        <v>860992474</v>
      </c>
      <c r="E54" s="96">
        <v>324953524</v>
      </c>
      <c r="F54" s="110">
        <f t="shared" si="2"/>
        <v>6679122267</v>
      </c>
      <c r="G54" s="104"/>
      <c r="H54" s="82"/>
      <c r="I54" s="80">
        <v>478299989</v>
      </c>
      <c r="J54" s="80">
        <v>0</v>
      </c>
      <c r="K54" s="80">
        <f t="shared" si="1"/>
        <v>7157422256</v>
      </c>
      <c r="L54" s="119"/>
    </row>
    <row r="55" spans="1:12" s="40" customFormat="1" ht="18">
      <c r="A55" s="54">
        <v>20001</v>
      </c>
      <c r="B55" s="52" t="s">
        <v>32</v>
      </c>
      <c r="C55" s="96">
        <v>12236812763</v>
      </c>
      <c r="D55" s="96">
        <v>1618207133</v>
      </c>
      <c r="E55" s="96">
        <v>611940660</v>
      </c>
      <c r="F55" s="110">
        <f t="shared" si="2"/>
        <v>14466960556</v>
      </c>
      <c r="G55" s="104"/>
      <c r="H55" s="82"/>
      <c r="I55" s="80">
        <v>557292043</v>
      </c>
      <c r="J55" s="80">
        <v>0</v>
      </c>
      <c r="K55" s="80">
        <f t="shared" si="1"/>
        <v>15024252599</v>
      </c>
      <c r="L55" s="119"/>
    </row>
    <row r="56" spans="1:12" s="40" customFormat="1" ht="18">
      <c r="A56" s="54">
        <v>50001</v>
      </c>
      <c r="B56" s="52" t="s">
        <v>38</v>
      </c>
      <c r="C56" s="96">
        <v>11622245010</v>
      </c>
      <c r="D56" s="96">
        <v>1719882557</v>
      </c>
      <c r="E56" s="96">
        <v>647082361</v>
      </c>
      <c r="F56" s="110">
        <f t="shared" si="2"/>
        <v>13989209928</v>
      </c>
      <c r="G56" s="104"/>
      <c r="H56" s="82"/>
      <c r="I56" s="80">
        <v>406347296</v>
      </c>
      <c r="J56" s="80">
        <v>0</v>
      </c>
      <c r="K56" s="80">
        <f t="shared" si="1"/>
        <v>14395557224</v>
      </c>
      <c r="L56" s="119"/>
    </row>
    <row r="57" spans="1:12" s="40" customFormat="1" ht="18">
      <c r="A57" s="54">
        <v>27001</v>
      </c>
      <c r="B57" s="52" t="s">
        <v>123</v>
      </c>
      <c r="C57" s="96">
        <v>5568242678</v>
      </c>
      <c r="D57" s="96">
        <v>965492878</v>
      </c>
      <c r="E57" s="96">
        <v>362328732</v>
      </c>
      <c r="F57" s="110">
        <f t="shared" si="2"/>
        <v>6896064288</v>
      </c>
      <c r="G57" s="104"/>
      <c r="H57" s="82"/>
      <c r="I57" s="80">
        <v>545565323</v>
      </c>
      <c r="J57" s="80">
        <v>0</v>
      </c>
      <c r="K57" s="80">
        <f t="shared" si="1"/>
        <v>7441629611</v>
      </c>
      <c r="L57" s="119"/>
    </row>
    <row r="58" spans="1:12" s="40" customFormat="1" ht="18">
      <c r="A58" s="54">
        <v>44847</v>
      </c>
      <c r="B58" s="52" t="s">
        <v>124</v>
      </c>
      <c r="C58" s="96">
        <v>5571793391</v>
      </c>
      <c r="D58" s="96">
        <v>252686785</v>
      </c>
      <c r="E58" s="96">
        <v>92512279</v>
      </c>
      <c r="F58" s="110">
        <f t="shared" si="2"/>
        <v>5916992455</v>
      </c>
      <c r="G58" s="104"/>
      <c r="H58" s="82"/>
      <c r="I58" s="80">
        <v>511020715</v>
      </c>
      <c r="J58" s="80">
        <v>0</v>
      </c>
      <c r="K58" s="80">
        <f t="shared" si="1"/>
        <v>6428013170</v>
      </c>
      <c r="L58" s="119"/>
    </row>
    <row r="59" spans="1:12" s="40" customFormat="1" ht="18">
      <c r="A59" s="54">
        <v>5045</v>
      </c>
      <c r="B59" s="52" t="s">
        <v>125</v>
      </c>
      <c r="C59" s="96">
        <v>3665412997</v>
      </c>
      <c r="D59" s="96">
        <v>554968113</v>
      </c>
      <c r="E59" s="96">
        <v>214681757</v>
      </c>
      <c r="F59" s="110">
        <f t="shared" si="2"/>
        <v>4435062867</v>
      </c>
      <c r="G59" s="104"/>
      <c r="H59" s="82"/>
      <c r="I59" s="80">
        <v>202851264</v>
      </c>
      <c r="J59" s="80">
        <v>0</v>
      </c>
      <c r="K59" s="80">
        <f t="shared" si="1"/>
        <v>4637914131</v>
      </c>
      <c r="L59" s="119"/>
    </row>
    <row r="60" spans="1:12" s="40" customFormat="1" ht="18">
      <c r="A60" s="54">
        <v>25269</v>
      </c>
      <c r="B60" s="52" t="s">
        <v>126</v>
      </c>
      <c r="C60" s="96">
        <v>2432084101</v>
      </c>
      <c r="D60" s="96">
        <v>445768314</v>
      </c>
      <c r="E60" s="96">
        <v>167711695</v>
      </c>
      <c r="F60" s="110">
        <f t="shared" si="2"/>
        <v>3045564110</v>
      </c>
      <c r="G60" s="104"/>
      <c r="H60" s="82"/>
      <c r="I60" s="80">
        <v>112316755</v>
      </c>
      <c r="J60" s="80">
        <v>0</v>
      </c>
      <c r="K60" s="80">
        <f t="shared" si="1"/>
        <v>3157880865</v>
      </c>
      <c r="L60" s="119"/>
    </row>
    <row r="61" spans="1:12" s="40" customFormat="1" ht="18">
      <c r="A61" s="54">
        <v>44001</v>
      </c>
      <c r="B61" s="90" t="s">
        <v>55</v>
      </c>
      <c r="C61" s="96">
        <v>9917980886</v>
      </c>
      <c r="D61" s="96">
        <v>908820406</v>
      </c>
      <c r="E61" s="96">
        <v>336081609</v>
      </c>
      <c r="F61" s="110">
        <f t="shared" si="2"/>
        <v>11162882901</v>
      </c>
      <c r="G61" s="104"/>
      <c r="H61" s="82"/>
      <c r="I61" s="80">
        <v>477379008</v>
      </c>
      <c r="J61" s="80">
        <v>0</v>
      </c>
      <c r="K61" s="80">
        <f t="shared" si="1"/>
        <v>11640261909</v>
      </c>
      <c r="L61" s="119"/>
    </row>
    <row r="62" spans="1:12" s="40" customFormat="1" ht="18">
      <c r="A62" s="54">
        <v>5615</v>
      </c>
      <c r="B62" s="90" t="s">
        <v>51</v>
      </c>
      <c r="C62" s="96">
        <v>2382060724</v>
      </c>
      <c r="D62" s="96">
        <v>428455702</v>
      </c>
      <c r="E62" s="96">
        <v>163483821</v>
      </c>
      <c r="F62" s="110">
        <f t="shared" si="2"/>
        <v>2974000247</v>
      </c>
      <c r="G62" s="104"/>
      <c r="H62" s="82"/>
      <c r="I62" s="80">
        <v>121938451</v>
      </c>
      <c r="J62" s="80">
        <v>0</v>
      </c>
      <c r="K62" s="80">
        <f t="shared" si="1"/>
        <v>3095938698</v>
      </c>
      <c r="L62" s="119"/>
    </row>
    <row r="63" spans="1:12" s="40" customFormat="1" ht="18">
      <c r="A63" s="54">
        <v>25175</v>
      </c>
      <c r="B63" s="90" t="s">
        <v>127</v>
      </c>
      <c r="C63" s="96">
        <v>1842654069</v>
      </c>
      <c r="D63" s="96">
        <v>347748616</v>
      </c>
      <c r="E63" s="96">
        <v>131698687</v>
      </c>
      <c r="F63" s="110">
        <f t="shared" si="2"/>
        <v>2322101372</v>
      </c>
      <c r="G63" s="104"/>
      <c r="H63" s="82"/>
      <c r="I63" s="80">
        <v>78739567</v>
      </c>
      <c r="J63" s="80">
        <v>0</v>
      </c>
      <c r="K63" s="80">
        <f t="shared" si="1"/>
        <v>2400840939</v>
      </c>
      <c r="L63" s="119"/>
    </row>
    <row r="64" spans="1:12" s="40" customFormat="1" ht="18">
      <c r="A64" s="54">
        <v>52356</v>
      </c>
      <c r="B64" s="54" t="s">
        <v>56</v>
      </c>
      <c r="C64" s="96">
        <v>3521534279</v>
      </c>
      <c r="D64" s="96">
        <v>588067113</v>
      </c>
      <c r="E64" s="96">
        <v>221038414</v>
      </c>
      <c r="F64" s="110">
        <f t="shared" si="2"/>
        <v>4330639806</v>
      </c>
      <c r="G64" s="104"/>
      <c r="H64" s="82"/>
      <c r="I64" s="80">
        <v>180660752</v>
      </c>
      <c r="J64" s="80">
        <v>0</v>
      </c>
      <c r="K64" s="80">
        <f t="shared" si="1"/>
        <v>4511300558</v>
      </c>
      <c r="L64" s="91"/>
    </row>
    <row r="65" spans="1:12" s="40" customFormat="1" ht="18">
      <c r="A65" s="54">
        <v>76364</v>
      </c>
      <c r="B65" s="54" t="s">
        <v>128</v>
      </c>
      <c r="C65" s="96">
        <v>2538896443</v>
      </c>
      <c r="D65" s="96">
        <v>373417464</v>
      </c>
      <c r="E65" s="96">
        <v>138748094</v>
      </c>
      <c r="F65" s="110">
        <f t="shared" si="2"/>
        <v>3051062001</v>
      </c>
      <c r="G65" s="104"/>
      <c r="H65" s="82"/>
      <c r="I65" s="80">
        <v>104686803</v>
      </c>
      <c r="J65" s="80">
        <v>0</v>
      </c>
      <c r="K65" s="80">
        <f t="shared" si="1"/>
        <v>3155748804</v>
      </c>
      <c r="L65" s="91"/>
    </row>
    <row r="66" spans="1:12" s="40" customFormat="1" ht="18">
      <c r="A66" s="54">
        <v>8433</v>
      </c>
      <c r="B66" s="90" t="s">
        <v>52</v>
      </c>
      <c r="C66" s="96">
        <v>2575430893</v>
      </c>
      <c r="D66" s="96">
        <v>347331209</v>
      </c>
      <c r="E66" s="96">
        <v>131473355</v>
      </c>
      <c r="F66" s="110">
        <f t="shared" si="2"/>
        <v>3054235457</v>
      </c>
      <c r="G66" s="104"/>
      <c r="H66" s="82"/>
      <c r="I66" s="80">
        <v>125480456</v>
      </c>
      <c r="J66" s="80">
        <v>0</v>
      </c>
      <c r="K66" s="80">
        <f t="shared" si="1"/>
        <v>3179715913</v>
      </c>
      <c r="L66" s="91"/>
    </row>
    <row r="67" spans="1:12" s="40" customFormat="1" ht="18">
      <c r="A67" s="54">
        <v>25473</v>
      </c>
      <c r="B67" s="90" t="s">
        <v>53</v>
      </c>
      <c r="C67" s="96">
        <v>1896926264</v>
      </c>
      <c r="D67" s="96">
        <v>289176425</v>
      </c>
      <c r="E67" s="96">
        <v>111354647</v>
      </c>
      <c r="F67" s="110">
        <f t="shared" si="2"/>
        <v>2297457336</v>
      </c>
      <c r="G67" s="104"/>
      <c r="H67" s="82"/>
      <c r="I67" s="80">
        <v>97769885</v>
      </c>
      <c r="J67" s="80">
        <v>0</v>
      </c>
      <c r="K67" s="80">
        <f t="shared" si="1"/>
        <v>2395227221</v>
      </c>
      <c r="L67" s="91"/>
    </row>
    <row r="68" spans="1:12" s="40" customFormat="1" ht="18">
      <c r="A68" s="54">
        <v>68547</v>
      </c>
      <c r="B68" s="52" t="s">
        <v>57</v>
      </c>
      <c r="C68" s="96">
        <v>3969683558</v>
      </c>
      <c r="D68" s="96">
        <v>650128722</v>
      </c>
      <c r="E68" s="96">
        <v>252076885</v>
      </c>
      <c r="F68" s="110">
        <f t="shared" si="2"/>
        <v>4871889165</v>
      </c>
      <c r="G68" s="104"/>
      <c r="H68" s="82"/>
      <c r="I68" s="80">
        <v>165687869</v>
      </c>
      <c r="J68" s="80">
        <v>0</v>
      </c>
      <c r="K68" s="80">
        <f t="shared" si="1"/>
        <v>5037577034</v>
      </c>
      <c r="L68" s="91"/>
    </row>
    <row r="69" spans="1:12" s="40" customFormat="1" ht="18">
      <c r="A69" s="54">
        <v>41551</v>
      </c>
      <c r="B69" s="52" t="s">
        <v>54</v>
      </c>
      <c r="C69" s="96">
        <v>3763686828</v>
      </c>
      <c r="D69" s="96">
        <v>652560339</v>
      </c>
      <c r="E69" s="96">
        <v>247337531</v>
      </c>
      <c r="F69" s="110">
        <f t="shared" si="2"/>
        <v>4663584698</v>
      </c>
      <c r="G69" s="104"/>
      <c r="H69" s="82"/>
      <c r="I69" s="80">
        <v>233423531</v>
      </c>
      <c r="J69" s="80">
        <v>0</v>
      </c>
      <c r="K69" s="80">
        <f t="shared" si="1"/>
        <v>4897008229</v>
      </c>
      <c r="L69" s="91"/>
    </row>
    <row r="70" spans="1:12" s="40" customFormat="1" ht="18">
      <c r="A70" s="54">
        <v>5631</v>
      </c>
      <c r="B70" s="52" t="s">
        <v>91</v>
      </c>
      <c r="C70" s="96">
        <v>1021440866</v>
      </c>
      <c r="D70" s="96">
        <v>155270304</v>
      </c>
      <c r="E70" s="96">
        <v>58952786</v>
      </c>
      <c r="F70" s="110">
        <f t="shared" si="2"/>
        <v>1235663956</v>
      </c>
      <c r="G70" s="104"/>
      <c r="H70" s="82"/>
      <c r="I70" s="80">
        <v>38802530</v>
      </c>
      <c r="J70" s="80">
        <v>0</v>
      </c>
      <c r="K70" s="80">
        <f t="shared" si="1"/>
        <v>1274466486</v>
      </c>
      <c r="L70" s="91"/>
    </row>
    <row r="71" spans="1:12" s="40" customFormat="1" ht="18">
      <c r="A71" s="54">
        <v>85001</v>
      </c>
      <c r="B71" s="52" t="s">
        <v>58</v>
      </c>
      <c r="C71" s="96">
        <v>4763779483</v>
      </c>
      <c r="D71" s="96">
        <v>801154021</v>
      </c>
      <c r="E71" s="96">
        <v>311019113</v>
      </c>
      <c r="F71" s="110">
        <f t="shared" si="2"/>
        <v>5875952617</v>
      </c>
      <c r="G71" s="104"/>
      <c r="H71" s="82"/>
      <c r="I71" s="80">
        <v>258775659</v>
      </c>
      <c r="J71" s="80">
        <v>0</v>
      </c>
      <c r="K71" s="80">
        <f t="shared" si="1"/>
        <v>6134728276</v>
      </c>
      <c r="L71" s="91"/>
    </row>
    <row r="72" spans="1:12" s="40" customFormat="1" ht="18">
      <c r="A72" s="54">
        <v>25899</v>
      </c>
      <c r="B72" s="52" t="s">
        <v>129</v>
      </c>
      <c r="C72" s="96">
        <v>2089452350</v>
      </c>
      <c r="D72" s="96">
        <v>381161642</v>
      </c>
      <c r="E72" s="96">
        <v>143788522</v>
      </c>
      <c r="F72" s="110">
        <f t="shared" si="2"/>
        <v>2614402514</v>
      </c>
      <c r="G72" s="104"/>
      <c r="H72" s="82"/>
      <c r="I72" s="80">
        <v>99440440</v>
      </c>
      <c r="J72" s="80">
        <v>0</v>
      </c>
      <c r="K72" s="80">
        <f t="shared" si="1"/>
        <v>2713842954</v>
      </c>
      <c r="L72" s="91"/>
    </row>
    <row r="73" spans="1:12" s="40" customFormat="1" ht="18">
      <c r="A73" s="154" t="s">
        <v>130</v>
      </c>
      <c r="B73" s="52" t="s">
        <v>101</v>
      </c>
      <c r="C73" s="96">
        <v>2524632438</v>
      </c>
      <c r="D73" s="96">
        <v>410806701</v>
      </c>
      <c r="E73" s="96">
        <v>155236812</v>
      </c>
      <c r="F73" s="110">
        <f t="shared" si="2"/>
        <v>3090675951</v>
      </c>
      <c r="G73" s="104"/>
      <c r="H73" s="82"/>
      <c r="I73" s="80">
        <v>114417036</v>
      </c>
      <c r="J73" s="80"/>
      <c r="K73" s="80">
        <f t="shared" si="1"/>
        <v>3205092987</v>
      </c>
      <c r="L73" s="91"/>
    </row>
    <row r="74" spans="1:11" ht="13.5" thickBot="1">
      <c r="A74" s="22"/>
      <c r="B74" s="14"/>
      <c r="C74" s="111"/>
      <c r="D74" s="111"/>
      <c r="E74" s="111"/>
      <c r="F74" s="112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3">
        <f>SUM(C11:C74)</f>
        <v>615773229664</v>
      </c>
      <c r="D75" s="113">
        <f>SUM(D11:D74)</f>
        <v>88201503420</v>
      </c>
      <c r="E75" s="113">
        <f>SUM(E11:E74)</f>
        <v>33394402149</v>
      </c>
      <c r="F75" s="113">
        <f aca="true" t="shared" si="3" ref="F75:K75">SUM(F11:F74)</f>
        <v>737369135233</v>
      </c>
      <c r="G75" s="87">
        <f t="shared" si="3"/>
        <v>0</v>
      </c>
      <c r="H75" s="87">
        <f t="shared" si="3"/>
        <v>0</v>
      </c>
      <c r="I75" s="87">
        <f t="shared" si="3"/>
        <v>24727489714</v>
      </c>
      <c r="J75" s="87">
        <f t="shared" si="3"/>
        <v>3779840086</v>
      </c>
      <c r="K75" s="87">
        <f t="shared" si="3"/>
        <v>765876465033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mergeCells count="13">
    <mergeCell ref="K7:K9"/>
    <mergeCell ref="A7:A9"/>
    <mergeCell ref="B7:B9"/>
    <mergeCell ref="D8:E8"/>
    <mergeCell ref="C7:F7"/>
    <mergeCell ref="L7:L9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0"/>
  <sheetViews>
    <sheetView tabSelected="1" zoomScalePageLayoutView="0" workbookViewId="0" topLeftCell="A1">
      <pane ySplit="7" topLeftCell="A1018" activePane="bottomLeft" state="frozen"/>
      <selection pane="topLeft" activeCell="A1" sqref="A1"/>
      <selection pane="bottomLeft" activeCell="E1050" sqref="E1050"/>
    </sheetView>
  </sheetViews>
  <sheetFormatPr defaultColWidth="8.421875" defaultRowHeight="12.75"/>
  <cols>
    <col min="1" max="1" width="9.8515625" style="131" bestFit="1" customWidth="1"/>
    <col min="2" max="2" width="20.140625" style="129" customWidth="1"/>
    <col min="3" max="3" width="29.421875" style="129" customWidth="1"/>
    <col min="4" max="4" width="15.140625" style="129" customWidth="1"/>
    <col min="5" max="5" width="20.140625" style="153" customWidth="1"/>
    <col min="6" max="6" width="53.00390625" style="129" customWidth="1"/>
    <col min="7" max="16384" width="8.421875" style="129" customWidth="1"/>
  </cols>
  <sheetData>
    <row r="1" spans="1:5" ht="12.75">
      <c r="A1" s="127" t="s">
        <v>61</v>
      </c>
      <c r="B1" s="128"/>
      <c r="C1" s="128"/>
      <c r="D1" s="128"/>
      <c r="E1" s="127"/>
    </row>
    <row r="2" spans="1:5" ht="12.75">
      <c r="A2" s="127" t="s">
        <v>74</v>
      </c>
      <c r="B2" s="128"/>
      <c r="C2" s="128"/>
      <c r="D2" s="128"/>
      <c r="E2" s="127"/>
    </row>
    <row r="3" spans="1:5" ht="12.75">
      <c r="A3" s="130"/>
      <c r="B3" s="128"/>
      <c r="C3" s="128"/>
      <c r="D3" s="128"/>
      <c r="E3" s="127"/>
    </row>
    <row r="4" spans="1:6" ht="12.75">
      <c r="A4" s="200" t="s">
        <v>62</v>
      </c>
      <c r="B4" s="200"/>
      <c r="C4" s="200"/>
      <c r="D4" s="200"/>
      <c r="E4" s="200"/>
      <c r="F4" s="200"/>
    </row>
    <row r="5" spans="1:6" ht="12.75">
      <c r="A5" s="200" t="s">
        <v>1244</v>
      </c>
      <c r="B5" s="200"/>
      <c r="C5" s="200"/>
      <c r="D5" s="200"/>
      <c r="E5" s="200"/>
      <c r="F5" s="200"/>
    </row>
    <row r="6" spans="2:5" ht="13.5" thickBot="1">
      <c r="B6" s="132"/>
      <c r="C6" s="132"/>
      <c r="D6" s="132"/>
      <c r="E6" s="133"/>
    </row>
    <row r="7" spans="1:6" ht="49.5" customHeight="1" thickBot="1">
      <c r="A7" s="134" t="s">
        <v>137</v>
      </c>
      <c r="B7" s="135" t="s">
        <v>1</v>
      </c>
      <c r="C7" s="135" t="s">
        <v>138</v>
      </c>
      <c r="D7" s="135" t="s">
        <v>139</v>
      </c>
      <c r="E7" s="136" t="s">
        <v>140</v>
      </c>
      <c r="F7" s="135" t="s">
        <v>141</v>
      </c>
    </row>
    <row r="8" spans="1:6" ht="12.75" customHeight="1">
      <c r="A8" s="137">
        <v>5002</v>
      </c>
      <c r="B8" s="138" t="s">
        <v>4</v>
      </c>
      <c r="C8" s="138" t="s">
        <v>142</v>
      </c>
      <c r="D8" s="139">
        <v>8909811955</v>
      </c>
      <c r="E8" s="140">
        <v>24350349</v>
      </c>
      <c r="F8" s="140">
        <f>VLOOKUP($A8,'[2]PAC Calidad matricula'!$A$8:$N$1112,7,FALSE)</f>
        <v>0</v>
      </c>
    </row>
    <row r="9" spans="1:6" ht="12.75" customHeight="1">
      <c r="A9" s="137">
        <v>5004</v>
      </c>
      <c r="B9" s="138" t="s">
        <v>4</v>
      </c>
      <c r="C9" s="138" t="s">
        <v>143</v>
      </c>
      <c r="D9" s="139">
        <v>8909812511</v>
      </c>
      <c r="E9" s="140">
        <v>2909093</v>
      </c>
      <c r="F9" s="140">
        <f>VLOOKUP($A9,'[2]PAC Calidad matricula'!$A$8:$N$1112,7,FALSE)</f>
        <v>0</v>
      </c>
    </row>
    <row r="10" spans="1:6" ht="12.75" customHeight="1">
      <c r="A10" s="137">
        <v>5021</v>
      </c>
      <c r="B10" s="138" t="s">
        <v>4</v>
      </c>
      <c r="C10" s="138" t="s">
        <v>144</v>
      </c>
      <c r="D10" s="139">
        <v>8909837011</v>
      </c>
      <c r="E10" s="140">
        <v>5310790</v>
      </c>
      <c r="F10" s="140">
        <f>VLOOKUP($A10,'[2]PAC Calidad matricula'!$A$8:$N$1112,7,FALSE)</f>
        <v>0</v>
      </c>
    </row>
    <row r="11" spans="1:6" ht="12.75" customHeight="1">
      <c r="A11" s="137">
        <v>5030</v>
      </c>
      <c r="B11" s="138" t="s">
        <v>4</v>
      </c>
      <c r="C11" s="138" t="s">
        <v>145</v>
      </c>
      <c r="D11" s="139">
        <v>8909817320</v>
      </c>
      <c r="E11" s="140">
        <v>33241495</v>
      </c>
      <c r="F11" s="140">
        <f>VLOOKUP($A11,'[2]PAC Calidad matricula'!$A$8:$N$1112,7,FALSE)</f>
        <v>0</v>
      </c>
    </row>
    <row r="12" spans="1:6" ht="12.75" customHeight="1">
      <c r="A12" s="137">
        <v>5031</v>
      </c>
      <c r="B12" s="138" t="s">
        <v>4</v>
      </c>
      <c r="C12" s="138" t="s">
        <v>146</v>
      </c>
      <c r="D12" s="139">
        <v>8909815180</v>
      </c>
      <c r="E12" s="140">
        <v>46657075</v>
      </c>
      <c r="F12" s="140">
        <f>VLOOKUP($A12,'[2]PAC Calidad matricula'!$A$8:$N$1112,7,FALSE)</f>
        <v>0</v>
      </c>
    </row>
    <row r="13" spans="1:6" ht="12.75" customHeight="1">
      <c r="A13" s="137">
        <v>5034</v>
      </c>
      <c r="B13" s="138" t="s">
        <v>4</v>
      </c>
      <c r="C13" s="138" t="s">
        <v>147</v>
      </c>
      <c r="D13" s="139">
        <v>8909803427</v>
      </c>
      <c r="E13" s="140">
        <v>61813589</v>
      </c>
      <c r="F13" s="140">
        <f>VLOOKUP($A13,'[2]PAC Calidad matricula'!$A$8:$N$1112,7,FALSE)</f>
        <v>0</v>
      </c>
    </row>
    <row r="14" spans="1:6" ht="12.75" customHeight="1">
      <c r="A14" s="137">
        <v>5036</v>
      </c>
      <c r="B14" s="138" t="s">
        <v>4</v>
      </c>
      <c r="C14" s="138" t="s">
        <v>148</v>
      </c>
      <c r="D14" s="139">
        <v>8909814935</v>
      </c>
      <c r="E14" s="140">
        <v>8668023</v>
      </c>
      <c r="F14" s="140">
        <f>VLOOKUP($A14,'[2]PAC Calidad matricula'!$A$8:$N$1112,7,FALSE)</f>
        <v>0</v>
      </c>
    </row>
    <row r="15" spans="1:6" ht="12.75" customHeight="1">
      <c r="A15" s="137">
        <v>5038</v>
      </c>
      <c r="B15" s="138" t="s">
        <v>4</v>
      </c>
      <c r="C15" s="138" t="s">
        <v>149</v>
      </c>
      <c r="D15" s="139">
        <v>8909821412</v>
      </c>
      <c r="E15" s="140">
        <v>35538773</v>
      </c>
      <c r="F15" s="140">
        <f>VLOOKUP($A15,'[2]PAC Calidad matricula'!$A$8:$N$1112,7,FALSE)</f>
        <v>0</v>
      </c>
    </row>
    <row r="16" spans="1:6" ht="12.75" customHeight="1">
      <c r="A16" s="137">
        <v>5040</v>
      </c>
      <c r="B16" s="138" t="s">
        <v>4</v>
      </c>
      <c r="C16" s="138" t="s">
        <v>150</v>
      </c>
      <c r="D16" s="139">
        <v>8909824891</v>
      </c>
      <c r="E16" s="140">
        <v>35598806</v>
      </c>
      <c r="F16" s="140">
        <f>VLOOKUP($A16,'[2]PAC Calidad matricula'!$A$8:$N$1112,7,FALSE)</f>
        <v>0</v>
      </c>
    </row>
    <row r="17" spans="1:6" ht="12.75" customHeight="1">
      <c r="A17" s="137">
        <v>5042</v>
      </c>
      <c r="B17" s="138" t="s">
        <v>4</v>
      </c>
      <c r="C17" s="138" t="s">
        <v>4</v>
      </c>
      <c r="D17" s="139">
        <v>8909075691</v>
      </c>
      <c r="E17" s="140">
        <v>51092736</v>
      </c>
      <c r="F17" s="140">
        <f>VLOOKUP($A17,'[2]PAC Calidad matricula'!$A$8:$N$1112,7,FALSE)</f>
        <v>0</v>
      </c>
    </row>
    <row r="18" spans="1:6" ht="12.75" customHeight="1">
      <c r="A18" s="137">
        <v>5044</v>
      </c>
      <c r="B18" s="138" t="s">
        <v>4</v>
      </c>
      <c r="C18" s="138" t="s">
        <v>151</v>
      </c>
      <c r="D18" s="139">
        <v>8909838249</v>
      </c>
      <c r="E18" s="140">
        <v>14371753</v>
      </c>
      <c r="F18" s="140">
        <f>VLOOKUP($A18,'[2]PAC Calidad matricula'!$A$8:$N$1112,7,FALSE)</f>
        <v>0</v>
      </c>
    </row>
    <row r="19" spans="1:6" ht="12.75" customHeight="1">
      <c r="A19" s="137">
        <v>5051</v>
      </c>
      <c r="B19" s="138" t="s">
        <v>4</v>
      </c>
      <c r="C19" s="138" t="s">
        <v>152</v>
      </c>
      <c r="D19" s="139">
        <v>8909856234</v>
      </c>
      <c r="E19" s="140">
        <v>105597285</v>
      </c>
      <c r="F19" s="140">
        <f>VLOOKUP($A19,'[2]PAC Calidad matricula'!$A$8:$N$1112,7,FALSE)</f>
        <v>0</v>
      </c>
    </row>
    <row r="20" spans="1:6" ht="12.75" customHeight="1">
      <c r="A20" s="137">
        <v>5055</v>
      </c>
      <c r="B20" s="138" t="s">
        <v>4</v>
      </c>
      <c r="C20" s="138" t="s">
        <v>153</v>
      </c>
      <c r="D20" s="139">
        <v>8909817868</v>
      </c>
      <c r="E20" s="140">
        <v>13410699</v>
      </c>
      <c r="F20" s="140">
        <f>VLOOKUP($A20,'[2]PAC Calidad matricula'!$A$8:$N$1112,7,FALSE)</f>
        <v>0</v>
      </c>
    </row>
    <row r="21" spans="1:6" ht="12.75" customHeight="1">
      <c r="A21" s="137">
        <v>5059</v>
      </c>
      <c r="B21" s="138" t="s">
        <v>4</v>
      </c>
      <c r="C21" s="138" t="s">
        <v>41</v>
      </c>
      <c r="D21" s="139">
        <v>8909837638</v>
      </c>
      <c r="E21" s="140">
        <v>6618360</v>
      </c>
      <c r="F21" s="140">
        <f>VLOOKUP($A21,'[2]PAC Calidad matricula'!$A$8:$N$1112,7,FALSE)</f>
        <v>0</v>
      </c>
    </row>
    <row r="22" spans="1:6" ht="12.75" customHeight="1">
      <c r="A22" s="137">
        <v>5079</v>
      </c>
      <c r="B22" s="138" t="s">
        <v>4</v>
      </c>
      <c r="C22" s="138" t="s">
        <v>154</v>
      </c>
      <c r="D22" s="139">
        <v>8909804457</v>
      </c>
      <c r="E22" s="140">
        <v>60035765</v>
      </c>
      <c r="F22" s="140">
        <f>VLOOKUP($A22,'[2]PAC Calidad matricula'!$A$8:$N$1112,7,FALSE)</f>
        <v>0</v>
      </c>
    </row>
    <row r="23" spans="1:6" ht="12.75" customHeight="1">
      <c r="A23" s="137">
        <v>5086</v>
      </c>
      <c r="B23" s="138" t="s">
        <v>4</v>
      </c>
      <c r="C23" s="138" t="s">
        <v>155</v>
      </c>
      <c r="D23" s="139">
        <v>8909818802</v>
      </c>
      <c r="E23" s="140">
        <v>10153770</v>
      </c>
      <c r="F23" s="140">
        <f>VLOOKUP($A23,'[2]PAC Calidad matricula'!$A$8:$N$1112,7,FALSE)</f>
        <v>0</v>
      </c>
    </row>
    <row r="24" spans="1:6" ht="12.75" customHeight="1">
      <c r="A24" s="137">
        <v>5091</v>
      </c>
      <c r="B24" s="138" t="s">
        <v>4</v>
      </c>
      <c r="C24" s="138" t="s">
        <v>156</v>
      </c>
      <c r="D24" s="139">
        <v>8909808023</v>
      </c>
      <c r="E24" s="140">
        <v>12928487</v>
      </c>
      <c r="F24" s="140">
        <f>VLOOKUP($A24,'[2]PAC Calidad matricula'!$A$8:$N$1112,7,FALSE)</f>
        <v>0</v>
      </c>
    </row>
    <row r="25" spans="1:6" ht="12.75" customHeight="1">
      <c r="A25" s="137">
        <v>5093</v>
      </c>
      <c r="B25" s="138" t="s">
        <v>4</v>
      </c>
      <c r="C25" s="138" t="s">
        <v>157</v>
      </c>
      <c r="D25" s="139">
        <v>8909823211</v>
      </c>
      <c r="E25" s="140">
        <v>37138692</v>
      </c>
      <c r="F25" s="140">
        <f>VLOOKUP($A25,'[2]PAC Calidad matricula'!$A$8:$N$1112,7,FALSE)</f>
        <v>0</v>
      </c>
    </row>
    <row r="26" spans="1:6" ht="12.75" customHeight="1">
      <c r="A26" s="137">
        <v>5101</v>
      </c>
      <c r="B26" s="138" t="s">
        <v>4</v>
      </c>
      <c r="C26" s="138" t="s">
        <v>92</v>
      </c>
      <c r="D26" s="139">
        <v>8909803309</v>
      </c>
      <c r="E26" s="140">
        <v>29435396</v>
      </c>
      <c r="F26" s="140">
        <f>VLOOKUP($A26,'[2]PAC Calidad matricula'!$A$8:$N$1112,7,FALSE)</f>
        <v>0</v>
      </c>
    </row>
    <row r="27" spans="1:6" ht="12.75" customHeight="1">
      <c r="A27" s="137">
        <v>5107</v>
      </c>
      <c r="B27" s="138" t="s">
        <v>4</v>
      </c>
      <c r="C27" s="138" t="s">
        <v>158</v>
      </c>
      <c r="D27" s="139">
        <v>8909844154</v>
      </c>
      <c r="E27" s="140">
        <v>22195521</v>
      </c>
      <c r="F27" s="140">
        <f>VLOOKUP($A27,'[2]PAC Calidad matricula'!$A$8:$N$1112,7,FALSE)</f>
        <v>0</v>
      </c>
    </row>
    <row r="28" spans="1:6" ht="12.75" customHeight="1">
      <c r="A28" s="137">
        <v>5113</v>
      </c>
      <c r="B28" s="138" t="s">
        <v>4</v>
      </c>
      <c r="C28" s="138" t="s">
        <v>159</v>
      </c>
      <c r="D28" s="139">
        <v>8909838080</v>
      </c>
      <c r="E28" s="140">
        <v>20686061</v>
      </c>
      <c r="F28" s="140">
        <f>VLOOKUP($A28,'[2]PAC Calidad matricula'!$A$8:$N$1112,7,FALSE)</f>
        <v>0</v>
      </c>
    </row>
    <row r="29" spans="1:6" ht="12.75" customHeight="1">
      <c r="A29" s="137">
        <v>5120</v>
      </c>
      <c r="B29" s="138" t="s">
        <v>4</v>
      </c>
      <c r="C29" s="138" t="s">
        <v>160</v>
      </c>
      <c r="D29" s="139">
        <v>8909815671</v>
      </c>
      <c r="E29" s="140">
        <v>85243323</v>
      </c>
      <c r="F29" s="140">
        <f>VLOOKUP($A29,'[2]PAC Calidad matricula'!$A$8:$N$1112,7,FALSE)</f>
        <v>0</v>
      </c>
    </row>
    <row r="30" spans="1:6" ht="12.75" customHeight="1">
      <c r="A30" s="137">
        <v>5125</v>
      </c>
      <c r="B30" s="138" t="s">
        <v>4</v>
      </c>
      <c r="C30" s="138" t="s">
        <v>161</v>
      </c>
      <c r="D30" s="139">
        <v>8909842244</v>
      </c>
      <c r="E30" s="140">
        <v>18913192</v>
      </c>
      <c r="F30" s="140">
        <f>VLOOKUP($A30,'[2]PAC Calidad matricula'!$A$8:$N$1112,7,FALSE)</f>
        <v>0</v>
      </c>
    </row>
    <row r="31" spans="1:6" ht="12.75" customHeight="1">
      <c r="A31" s="137">
        <v>5129</v>
      </c>
      <c r="B31" s="138" t="s">
        <v>4</v>
      </c>
      <c r="C31" s="138" t="s">
        <v>5</v>
      </c>
      <c r="D31" s="139">
        <v>8909804471</v>
      </c>
      <c r="E31" s="140">
        <v>61585700</v>
      </c>
      <c r="F31" s="140">
        <f>VLOOKUP($A31,'[2]PAC Calidad matricula'!$A$8:$N$1112,7,FALSE)</f>
        <v>0</v>
      </c>
    </row>
    <row r="32" spans="1:6" ht="12.75" customHeight="1">
      <c r="A32" s="137">
        <v>5134</v>
      </c>
      <c r="B32" s="138" t="s">
        <v>4</v>
      </c>
      <c r="C32" s="138" t="s">
        <v>162</v>
      </c>
      <c r="D32" s="139">
        <v>8909821476</v>
      </c>
      <c r="E32" s="140">
        <v>28637648</v>
      </c>
      <c r="F32" s="140">
        <f>VLOOKUP($A32,'[2]PAC Calidad matricula'!$A$8:$N$1112,7,FALSE)</f>
        <v>0</v>
      </c>
    </row>
    <row r="33" spans="1:6" ht="12.75" customHeight="1">
      <c r="A33" s="137">
        <v>5138</v>
      </c>
      <c r="B33" s="138" t="s">
        <v>4</v>
      </c>
      <c r="C33" s="138" t="s">
        <v>163</v>
      </c>
      <c r="D33" s="139">
        <v>8909822388</v>
      </c>
      <c r="E33" s="140">
        <v>34202973</v>
      </c>
      <c r="F33" s="140">
        <f>VLOOKUP($A33,'[2]PAC Calidad matricula'!$A$8:$N$1112,7,FALSE)</f>
        <v>0</v>
      </c>
    </row>
    <row r="34" spans="1:6" ht="12.75" customHeight="1">
      <c r="A34" s="137">
        <v>5142</v>
      </c>
      <c r="B34" s="138" t="s">
        <v>4</v>
      </c>
      <c r="C34" s="138" t="s">
        <v>164</v>
      </c>
      <c r="D34" s="139">
        <v>8909811077</v>
      </c>
      <c r="E34" s="140">
        <v>6324859</v>
      </c>
      <c r="F34" s="140">
        <f>VLOOKUP($A34,'[2]PAC Calidad matricula'!$A$8:$N$1112,7,FALSE)</f>
        <v>0</v>
      </c>
    </row>
    <row r="35" spans="1:6" ht="12.75" customHeight="1">
      <c r="A35" s="137">
        <v>5145</v>
      </c>
      <c r="B35" s="138" t="s">
        <v>4</v>
      </c>
      <c r="C35" s="138" t="s">
        <v>165</v>
      </c>
      <c r="D35" s="139">
        <v>8909841325</v>
      </c>
      <c r="E35" s="140">
        <v>6761378</v>
      </c>
      <c r="F35" s="140">
        <f>VLOOKUP($A35,'[2]PAC Calidad matricula'!$A$8:$N$1112,7,FALSE)</f>
        <v>0</v>
      </c>
    </row>
    <row r="36" spans="1:6" ht="12.75" customHeight="1">
      <c r="A36" s="137">
        <v>5147</v>
      </c>
      <c r="B36" s="138" t="s">
        <v>4</v>
      </c>
      <c r="C36" s="138" t="s">
        <v>166</v>
      </c>
      <c r="D36" s="139">
        <v>8909853168</v>
      </c>
      <c r="E36" s="140">
        <v>105607219</v>
      </c>
      <c r="F36" s="140">
        <f>VLOOKUP($A36,'[2]PAC Calidad matricula'!$A$8:$N$1112,7,FALSE)</f>
        <v>0</v>
      </c>
    </row>
    <row r="37" spans="1:6" ht="12.75" customHeight="1">
      <c r="A37" s="137">
        <v>5148</v>
      </c>
      <c r="B37" s="138" t="s">
        <v>4</v>
      </c>
      <c r="C37" s="138" t="s">
        <v>167</v>
      </c>
      <c r="D37" s="139">
        <v>8909826169</v>
      </c>
      <c r="E37" s="140">
        <v>54914255</v>
      </c>
      <c r="F37" s="140">
        <f>VLOOKUP($A37,'[2]PAC Calidad matricula'!$A$8:$N$1112,7,FALSE)</f>
        <v>0</v>
      </c>
    </row>
    <row r="38" spans="1:6" ht="12.75" customHeight="1">
      <c r="A38" s="137">
        <v>5150</v>
      </c>
      <c r="B38" s="138" t="s">
        <v>4</v>
      </c>
      <c r="C38" s="138" t="s">
        <v>168</v>
      </c>
      <c r="D38" s="139">
        <v>8909840681</v>
      </c>
      <c r="E38" s="140">
        <v>6073806</v>
      </c>
      <c r="F38" s="140">
        <f>VLOOKUP($A38,'[2]PAC Calidad matricula'!$A$8:$N$1112,7,FALSE)</f>
        <v>0</v>
      </c>
    </row>
    <row r="39" spans="1:6" ht="12.75" customHeight="1">
      <c r="A39" s="137">
        <v>5154</v>
      </c>
      <c r="B39" s="138" t="s">
        <v>4</v>
      </c>
      <c r="C39" s="138" t="s">
        <v>169</v>
      </c>
      <c r="D39" s="139">
        <v>8909064452</v>
      </c>
      <c r="E39" s="140">
        <v>197135504</v>
      </c>
      <c r="F39" s="140">
        <f>VLOOKUP($A39,'[2]PAC Calidad matricula'!$A$8:$N$1112,7,FALSE)</f>
        <v>0</v>
      </c>
    </row>
    <row r="40" spans="1:6" ht="12.75" customHeight="1">
      <c r="A40" s="137">
        <v>5172</v>
      </c>
      <c r="B40" s="138" t="s">
        <v>4</v>
      </c>
      <c r="C40" s="138" t="s">
        <v>170</v>
      </c>
      <c r="D40" s="139">
        <v>8909809988</v>
      </c>
      <c r="E40" s="140">
        <v>122087176</v>
      </c>
      <c r="F40" s="140">
        <f>VLOOKUP($A40,'[2]PAC Calidad matricula'!$A$8:$N$1112,7,FALSE)</f>
        <v>0</v>
      </c>
    </row>
    <row r="41" spans="1:6" ht="12.75" customHeight="1">
      <c r="A41" s="137">
        <v>5190</v>
      </c>
      <c r="B41" s="138" t="s">
        <v>4</v>
      </c>
      <c r="C41" s="138" t="s">
        <v>171</v>
      </c>
      <c r="D41" s="139">
        <v>8909109133</v>
      </c>
      <c r="E41" s="140">
        <v>12376014</v>
      </c>
      <c r="F41" s="140">
        <f>VLOOKUP($A41,'[2]PAC Calidad matricula'!$A$8:$N$1112,7,FALSE)</f>
        <v>0</v>
      </c>
    </row>
    <row r="42" spans="1:6" ht="12.75" customHeight="1">
      <c r="A42" s="137">
        <v>5197</v>
      </c>
      <c r="B42" s="138" t="s">
        <v>4</v>
      </c>
      <c r="C42" s="138" t="s">
        <v>172</v>
      </c>
      <c r="D42" s="139">
        <v>8909846340</v>
      </c>
      <c r="E42" s="140">
        <v>22269901</v>
      </c>
      <c r="F42" s="140">
        <f>VLOOKUP($A42,'[2]PAC Calidad matricula'!$A$8:$N$1112,7,FALSE)</f>
        <v>0</v>
      </c>
    </row>
    <row r="43" spans="1:6" ht="12.75" customHeight="1">
      <c r="A43" s="137">
        <v>5206</v>
      </c>
      <c r="B43" s="138" t="s">
        <v>4</v>
      </c>
      <c r="C43" s="138" t="s">
        <v>173</v>
      </c>
      <c r="D43" s="139">
        <v>8909837186</v>
      </c>
      <c r="E43" s="140">
        <v>4365218</v>
      </c>
      <c r="F43" s="140">
        <f>VLOOKUP($A43,'[2]PAC Calidad matricula'!$A$8:$N$1112,7,FALSE)</f>
        <v>0</v>
      </c>
    </row>
    <row r="44" spans="1:6" ht="12.75" customHeight="1">
      <c r="A44" s="137">
        <v>5209</v>
      </c>
      <c r="B44" s="138" t="s">
        <v>4</v>
      </c>
      <c r="C44" s="138" t="s">
        <v>174</v>
      </c>
      <c r="D44" s="139">
        <v>8909822618</v>
      </c>
      <c r="E44" s="140">
        <v>35104955</v>
      </c>
      <c r="F44" s="140">
        <f>VLOOKUP($A44,'[2]PAC Calidad matricula'!$A$8:$N$1112,7,FALSE)</f>
        <v>0</v>
      </c>
    </row>
    <row r="45" spans="1:6" ht="12.75" customHeight="1">
      <c r="A45" s="137">
        <v>5212</v>
      </c>
      <c r="B45" s="138" t="s">
        <v>4</v>
      </c>
      <c r="C45" s="138" t="s">
        <v>175</v>
      </c>
      <c r="D45" s="139">
        <v>8909807673</v>
      </c>
      <c r="E45" s="140">
        <v>67836156</v>
      </c>
      <c r="F45" s="140">
        <f>VLOOKUP($A45,'[2]PAC Calidad matricula'!$A$8:$N$1112,7,FALSE)</f>
        <v>0</v>
      </c>
    </row>
    <row r="46" spans="1:6" ht="12.75" customHeight="1">
      <c r="A46" s="137">
        <v>5234</v>
      </c>
      <c r="B46" s="138" t="s">
        <v>4</v>
      </c>
      <c r="C46" s="138" t="s">
        <v>176</v>
      </c>
      <c r="D46" s="139">
        <v>8909800945</v>
      </c>
      <c r="E46" s="140">
        <v>67875588</v>
      </c>
      <c r="F46" s="140">
        <f>VLOOKUP($A46,'[2]PAC Calidad matricula'!$A$8:$N$1112,7,FALSE)</f>
        <v>0</v>
      </c>
    </row>
    <row r="47" spans="1:6" ht="12.75" customHeight="1">
      <c r="A47" s="137">
        <v>5237</v>
      </c>
      <c r="B47" s="138" t="s">
        <v>4</v>
      </c>
      <c r="C47" s="138" t="s">
        <v>177</v>
      </c>
      <c r="D47" s="139">
        <v>8909840438</v>
      </c>
      <c r="E47" s="140">
        <v>22139013</v>
      </c>
      <c r="F47" s="140">
        <f>VLOOKUP($A47,'[2]PAC Calidad matricula'!$A$8:$N$1112,7,FALSE)</f>
        <v>0</v>
      </c>
    </row>
    <row r="48" spans="1:6" ht="12.75" customHeight="1">
      <c r="A48" s="137">
        <v>5240</v>
      </c>
      <c r="B48" s="138" t="s">
        <v>4</v>
      </c>
      <c r="C48" s="138" t="s">
        <v>178</v>
      </c>
      <c r="D48" s="139">
        <v>8909836647</v>
      </c>
      <c r="E48" s="140">
        <v>17498449</v>
      </c>
      <c r="F48" s="140">
        <f>VLOOKUP($A48,'[2]PAC Calidad matricula'!$A$8:$N$1112,7,FALSE)</f>
        <v>0</v>
      </c>
    </row>
    <row r="49" spans="1:6" ht="12.75" customHeight="1">
      <c r="A49" s="137">
        <v>5250</v>
      </c>
      <c r="B49" s="138" t="s">
        <v>4</v>
      </c>
      <c r="C49" s="138" t="s">
        <v>179</v>
      </c>
      <c r="D49" s="139">
        <v>8909842212</v>
      </c>
      <c r="E49" s="140">
        <v>128059677</v>
      </c>
      <c r="F49" s="140">
        <f>VLOOKUP($A49,'[2]PAC Calidad matricula'!$A$8:$N$1112,7,FALSE)</f>
        <v>0</v>
      </c>
    </row>
    <row r="50" spans="1:6" ht="12.75" customHeight="1">
      <c r="A50" s="137">
        <v>5264</v>
      </c>
      <c r="B50" s="138" t="s">
        <v>4</v>
      </c>
      <c r="C50" s="138" t="s">
        <v>180</v>
      </c>
      <c r="D50" s="139">
        <v>8909820682</v>
      </c>
      <c r="E50" s="140">
        <v>10607334</v>
      </c>
      <c r="F50" s="140">
        <f>VLOOKUP($A50,'[2]PAC Calidad matricula'!$A$8:$N$1112,7,FALSE)</f>
        <v>0</v>
      </c>
    </row>
    <row r="51" spans="1:6" ht="12.75" customHeight="1">
      <c r="A51" s="137">
        <v>5282</v>
      </c>
      <c r="B51" s="138" t="s">
        <v>4</v>
      </c>
      <c r="C51" s="138" t="s">
        <v>181</v>
      </c>
      <c r="D51" s="139">
        <v>8909808481</v>
      </c>
      <c r="E51" s="140">
        <v>27456359</v>
      </c>
      <c r="F51" s="140">
        <f>VLOOKUP($A51,'[2]PAC Calidad matricula'!$A$8:$N$1112,7,FALSE)</f>
        <v>0</v>
      </c>
    </row>
    <row r="52" spans="1:6" ht="12.75" customHeight="1">
      <c r="A52" s="137">
        <v>5284</v>
      </c>
      <c r="B52" s="138" t="s">
        <v>4</v>
      </c>
      <c r="C52" s="138" t="s">
        <v>182</v>
      </c>
      <c r="D52" s="139">
        <v>8909837068</v>
      </c>
      <c r="E52" s="140">
        <v>46004713</v>
      </c>
      <c r="F52" s="140">
        <f>VLOOKUP($A52,'[2]PAC Calidad matricula'!$A$8:$N$1112,7,FALSE)</f>
        <v>0</v>
      </c>
    </row>
    <row r="53" spans="1:6" ht="12.75" customHeight="1">
      <c r="A53" s="137">
        <v>5306</v>
      </c>
      <c r="B53" s="138" t="s">
        <v>4</v>
      </c>
      <c r="C53" s="138" t="s">
        <v>183</v>
      </c>
      <c r="D53" s="139">
        <v>8909837867</v>
      </c>
      <c r="E53" s="140">
        <v>12611213</v>
      </c>
      <c r="F53" s="140">
        <f>VLOOKUP($A53,'[2]PAC Calidad matricula'!$A$8:$N$1112,7,FALSE)</f>
        <v>0</v>
      </c>
    </row>
    <row r="54" spans="1:6" ht="12.75" customHeight="1">
      <c r="A54" s="137">
        <v>5308</v>
      </c>
      <c r="B54" s="138" t="s">
        <v>4</v>
      </c>
      <c r="C54" s="138" t="s">
        <v>184</v>
      </c>
      <c r="D54" s="139">
        <v>8909808071</v>
      </c>
      <c r="E54" s="140">
        <v>36920821</v>
      </c>
      <c r="F54" s="140">
        <f>VLOOKUP($A54,'[2]PAC Calidad matricula'!$A$8:$N$1112,7,FALSE)</f>
        <v>0</v>
      </c>
    </row>
    <row r="55" spans="1:6" ht="12.75" customHeight="1">
      <c r="A55" s="137">
        <v>5310</v>
      </c>
      <c r="B55" s="138" t="s">
        <v>4</v>
      </c>
      <c r="C55" s="138" t="s">
        <v>185</v>
      </c>
      <c r="D55" s="139">
        <v>8909839381</v>
      </c>
      <c r="E55" s="140">
        <v>12305788</v>
      </c>
      <c r="F55" s="140">
        <f>VLOOKUP($A55,'[2]PAC Calidad matricula'!$A$8:$N$1112,7,FALSE)</f>
        <v>0</v>
      </c>
    </row>
    <row r="56" spans="1:6" ht="12.75" customHeight="1">
      <c r="A56" s="137">
        <v>5313</v>
      </c>
      <c r="B56" s="138" t="s">
        <v>4</v>
      </c>
      <c r="C56" s="138" t="s">
        <v>186</v>
      </c>
      <c r="D56" s="139">
        <v>8909837281</v>
      </c>
      <c r="E56" s="140">
        <v>12078365</v>
      </c>
      <c r="F56" s="140">
        <f>VLOOKUP($A56,'[2]PAC Calidad matricula'!$A$8:$N$1112,7,FALSE)</f>
        <v>0</v>
      </c>
    </row>
    <row r="57" spans="1:6" ht="12.75" customHeight="1">
      <c r="A57" s="137">
        <v>5315</v>
      </c>
      <c r="B57" s="138" t="s">
        <v>4</v>
      </c>
      <c r="C57" s="138" t="s">
        <v>187</v>
      </c>
      <c r="D57" s="139">
        <v>8909811622</v>
      </c>
      <c r="E57" s="140">
        <v>9884659</v>
      </c>
      <c r="F57" s="140">
        <f>VLOOKUP($A57,'[2]PAC Calidad matricula'!$A$8:$N$1112,7,FALSE)</f>
        <v>0</v>
      </c>
    </row>
    <row r="58" spans="1:6" ht="12.75" customHeight="1">
      <c r="A58" s="137">
        <v>5318</v>
      </c>
      <c r="B58" s="138" t="s">
        <v>4</v>
      </c>
      <c r="C58" s="138" t="s">
        <v>188</v>
      </c>
      <c r="D58" s="139">
        <v>8909820557</v>
      </c>
      <c r="E58" s="140">
        <v>38294845</v>
      </c>
      <c r="F58" s="140">
        <f>VLOOKUP($A58,'[2]PAC Calidad matricula'!$A$8:$N$1112,7,FALSE)</f>
        <v>0</v>
      </c>
    </row>
    <row r="59" spans="1:6" ht="12.75" customHeight="1">
      <c r="A59" s="137">
        <v>5321</v>
      </c>
      <c r="B59" s="138" t="s">
        <v>4</v>
      </c>
      <c r="C59" s="138" t="s">
        <v>189</v>
      </c>
      <c r="D59" s="139">
        <v>8909838303</v>
      </c>
      <c r="E59" s="140">
        <v>7234671</v>
      </c>
      <c r="F59" s="140">
        <f>VLOOKUP($A59,'[2]PAC Calidad matricula'!$A$8:$N$1112,7,FALSE)</f>
        <v>0</v>
      </c>
    </row>
    <row r="60" spans="1:6" ht="12.75" customHeight="1">
      <c r="A60" s="137">
        <v>5347</v>
      </c>
      <c r="B60" s="138" t="s">
        <v>4</v>
      </c>
      <c r="C60" s="138" t="s">
        <v>190</v>
      </c>
      <c r="D60" s="139">
        <v>8909824947</v>
      </c>
      <c r="E60" s="140">
        <v>8812587</v>
      </c>
      <c r="F60" s="140">
        <f>VLOOKUP($A60,'[2]PAC Calidad matricula'!$A$8:$N$1112,7,FALSE)</f>
        <v>0</v>
      </c>
    </row>
    <row r="61" spans="1:6" ht="12.75" customHeight="1">
      <c r="A61" s="137">
        <v>5353</v>
      </c>
      <c r="B61" s="138" t="s">
        <v>4</v>
      </c>
      <c r="C61" s="138" t="s">
        <v>191</v>
      </c>
      <c r="D61" s="139">
        <v>8909849868</v>
      </c>
      <c r="E61" s="140">
        <v>6420996</v>
      </c>
      <c r="F61" s="140">
        <f>VLOOKUP($A61,'[2]PAC Calidad matricula'!$A$8:$N$1112,7,FALSE)</f>
        <v>0</v>
      </c>
    </row>
    <row r="62" spans="1:6" ht="12.75" customHeight="1">
      <c r="A62" s="137">
        <v>5361</v>
      </c>
      <c r="B62" s="138" t="s">
        <v>4</v>
      </c>
      <c r="C62" s="138" t="s">
        <v>192</v>
      </c>
      <c r="D62" s="139">
        <v>8909822782</v>
      </c>
      <c r="E62" s="140">
        <v>70811607</v>
      </c>
      <c r="F62" s="140">
        <f>VLOOKUP($A62,'[2]PAC Calidad matricula'!$A$8:$N$1112,7,FALSE)</f>
        <v>0</v>
      </c>
    </row>
    <row r="63" spans="1:6" ht="12.75" customHeight="1">
      <c r="A63" s="137">
        <v>5364</v>
      </c>
      <c r="B63" s="138" t="s">
        <v>4</v>
      </c>
      <c r="C63" s="138" t="s">
        <v>193</v>
      </c>
      <c r="D63" s="139">
        <v>8909822940</v>
      </c>
      <c r="E63" s="140">
        <v>20086949</v>
      </c>
      <c r="F63" s="140">
        <f>VLOOKUP($A63,'[2]PAC Calidad matricula'!$A$8:$N$1112,7,FALSE)</f>
        <v>0</v>
      </c>
    </row>
    <row r="64" spans="1:6" ht="12.75" customHeight="1">
      <c r="A64" s="137">
        <v>5368</v>
      </c>
      <c r="B64" s="138" t="s">
        <v>4</v>
      </c>
      <c r="C64" s="138" t="s">
        <v>194</v>
      </c>
      <c r="D64" s="139">
        <v>8909810695</v>
      </c>
      <c r="E64" s="140">
        <v>18420506</v>
      </c>
      <c r="F64" s="140">
        <f>VLOOKUP($A64,'[2]PAC Calidad matricula'!$A$8:$N$1112,7,FALSE)</f>
        <v>0</v>
      </c>
    </row>
    <row r="65" spans="1:6" ht="12.75" customHeight="1">
      <c r="A65" s="137">
        <v>5376</v>
      </c>
      <c r="B65" s="138" t="s">
        <v>4</v>
      </c>
      <c r="C65" s="138" t="s">
        <v>195</v>
      </c>
      <c r="D65" s="139">
        <v>8909812075</v>
      </c>
      <c r="E65" s="140">
        <v>56417052</v>
      </c>
      <c r="F65" s="140">
        <f>VLOOKUP($A65,'[2]PAC Calidad matricula'!$A$8:$N$1112,7,FALSE)</f>
        <v>0</v>
      </c>
    </row>
    <row r="66" spans="1:6" ht="12.75" customHeight="1">
      <c r="A66" s="137">
        <v>5380</v>
      </c>
      <c r="B66" s="138" t="s">
        <v>4</v>
      </c>
      <c r="C66" s="138" t="s">
        <v>196</v>
      </c>
      <c r="D66" s="139">
        <v>8909807824</v>
      </c>
      <c r="E66" s="140">
        <v>38447822</v>
      </c>
      <c r="F66" s="140">
        <f>VLOOKUP($A66,'[2]PAC Calidad matricula'!$A$8:$N$1112,7,FALSE)</f>
        <v>0</v>
      </c>
    </row>
    <row r="67" spans="1:6" ht="12.75" customHeight="1">
      <c r="A67" s="137">
        <v>5390</v>
      </c>
      <c r="B67" s="138" t="s">
        <v>4</v>
      </c>
      <c r="C67" s="138" t="s">
        <v>197</v>
      </c>
      <c r="D67" s="139">
        <v>8110090178</v>
      </c>
      <c r="E67" s="140">
        <v>11030258</v>
      </c>
      <c r="F67" s="140">
        <f>VLOOKUP($A67,'[2]PAC Calidad matricula'!$A$8:$N$1112,7,FALSE)</f>
        <v>0</v>
      </c>
    </row>
    <row r="68" spans="1:6" ht="12.75" customHeight="1">
      <c r="A68" s="137">
        <v>5400</v>
      </c>
      <c r="B68" s="138" t="s">
        <v>4</v>
      </c>
      <c r="C68" s="138" t="s">
        <v>198</v>
      </c>
      <c r="D68" s="139">
        <v>8909819950</v>
      </c>
      <c r="E68" s="140">
        <v>21705335</v>
      </c>
      <c r="F68" s="140">
        <f>VLOOKUP($A68,'[2]PAC Calidad matricula'!$A$8:$N$1112,7,FALSE)</f>
        <v>0</v>
      </c>
    </row>
    <row r="69" spans="1:6" ht="12.75" customHeight="1">
      <c r="A69" s="137">
        <v>5411</v>
      </c>
      <c r="B69" s="138" t="s">
        <v>4</v>
      </c>
      <c r="C69" s="138" t="s">
        <v>199</v>
      </c>
      <c r="D69" s="139">
        <v>8909836726</v>
      </c>
      <c r="E69" s="140">
        <v>19245598</v>
      </c>
      <c r="F69" s="140">
        <f>VLOOKUP($A69,'[2]PAC Calidad matricula'!$A$8:$N$1112,7,FALSE)</f>
        <v>0</v>
      </c>
    </row>
    <row r="70" spans="1:6" ht="12.75" customHeight="1">
      <c r="A70" s="137">
        <v>5425</v>
      </c>
      <c r="B70" s="138" t="s">
        <v>4</v>
      </c>
      <c r="C70" s="138" t="s">
        <v>200</v>
      </c>
      <c r="D70" s="139">
        <v>8909809583</v>
      </c>
      <c r="E70" s="140">
        <v>16357749</v>
      </c>
      <c r="F70" s="140">
        <f>VLOOKUP($A70,'[2]PAC Calidad matricula'!$A$8:$N$1112,7,FALSE)</f>
        <v>0</v>
      </c>
    </row>
    <row r="71" spans="1:6" ht="12.75" customHeight="1">
      <c r="A71" s="137">
        <v>5440</v>
      </c>
      <c r="B71" s="138" t="s">
        <v>4</v>
      </c>
      <c r="C71" s="138" t="s">
        <v>201</v>
      </c>
      <c r="D71" s="139">
        <v>8909837161</v>
      </c>
      <c r="E71" s="140">
        <v>64446048</v>
      </c>
      <c r="F71" s="140">
        <f>VLOOKUP($A71,'[2]PAC Calidad matricula'!$A$8:$N$1112,7,FALSE)</f>
        <v>0</v>
      </c>
    </row>
    <row r="72" spans="1:6" ht="12.75" customHeight="1">
      <c r="A72" s="137">
        <v>5467</v>
      </c>
      <c r="B72" s="138" t="s">
        <v>4</v>
      </c>
      <c r="C72" s="138" t="s">
        <v>202</v>
      </c>
      <c r="D72" s="139">
        <v>8909811156</v>
      </c>
      <c r="E72" s="140">
        <v>7977591</v>
      </c>
      <c r="F72" s="140">
        <f>VLOOKUP($A72,'[2]PAC Calidad matricula'!$A$8:$N$1112,7,FALSE)</f>
        <v>0</v>
      </c>
    </row>
    <row r="73" spans="1:6" ht="12.75" customHeight="1">
      <c r="A73" s="137">
        <v>5475</v>
      </c>
      <c r="B73" s="138" t="s">
        <v>4</v>
      </c>
      <c r="C73" s="138" t="s">
        <v>203</v>
      </c>
      <c r="D73" s="139">
        <v>8909848820</v>
      </c>
      <c r="E73" s="140">
        <v>19450616</v>
      </c>
      <c r="F73" s="140">
        <f>VLOOKUP($A73,'[2]PAC Calidad matricula'!$A$8:$N$1112,7,FALSE)</f>
        <v>0</v>
      </c>
    </row>
    <row r="74" spans="1:6" ht="12.75" customHeight="1">
      <c r="A74" s="137">
        <v>5480</v>
      </c>
      <c r="B74" s="138" t="s">
        <v>4</v>
      </c>
      <c r="C74" s="138" t="s">
        <v>204</v>
      </c>
      <c r="D74" s="139">
        <v>8909809505</v>
      </c>
      <c r="E74" s="140">
        <v>49876872</v>
      </c>
      <c r="F74" s="140">
        <f>VLOOKUP($A74,'[2]PAC Calidad matricula'!$A$8:$N$1112,7,FALSE)</f>
        <v>0</v>
      </c>
    </row>
    <row r="75" spans="1:6" ht="12.75" customHeight="1">
      <c r="A75" s="137">
        <v>5483</v>
      </c>
      <c r="B75" s="138" t="s">
        <v>4</v>
      </c>
      <c r="C75" s="138" t="s">
        <v>205</v>
      </c>
      <c r="D75" s="139">
        <v>8909825669</v>
      </c>
      <c r="E75" s="140">
        <v>14904111</v>
      </c>
      <c r="F75" s="140">
        <f>VLOOKUP($A75,'[2]PAC Calidad matricula'!$A$8:$N$1112,7,FALSE)</f>
        <v>0</v>
      </c>
    </row>
    <row r="76" spans="1:6" ht="12.75" customHeight="1">
      <c r="A76" s="137">
        <v>5490</v>
      </c>
      <c r="B76" s="138" t="s">
        <v>4</v>
      </c>
      <c r="C76" s="138" t="s">
        <v>206</v>
      </c>
      <c r="D76" s="139">
        <v>8909838731</v>
      </c>
      <c r="E76" s="140">
        <v>173558053</v>
      </c>
      <c r="F76" s="140">
        <f>VLOOKUP($A76,'[2]PAC Calidad matricula'!$A$8:$N$1112,7,FALSE)</f>
        <v>0</v>
      </c>
    </row>
    <row r="77" spans="1:6" ht="12.75" customHeight="1">
      <c r="A77" s="137">
        <v>5495</v>
      </c>
      <c r="B77" s="138" t="s">
        <v>4</v>
      </c>
      <c r="C77" s="138" t="s">
        <v>207</v>
      </c>
      <c r="D77" s="139">
        <v>8909853548</v>
      </c>
      <c r="E77" s="140">
        <v>0</v>
      </c>
      <c r="F77" s="140" t="s">
        <v>208</v>
      </c>
    </row>
    <row r="78" spans="1:6" ht="12.75" customHeight="1">
      <c r="A78" s="137">
        <v>5501</v>
      </c>
      <c r="B78" s="138" t="s">
        <v>4</v>
      </c>
      <c r="C78" s="138" t="s">
        <v>209</v>
      </c>
      <c r="D78" s="139">
        <v>8909841619</v>
      </c>
      <c r="E78" s="140">
        <v>5587054</v>
      </c>
      <c r="F78" s="140">
        <f>VLOOKUP($A78,'[2]PAC Calidad matricula'!$A$8:$N$1112,7,FALSE)</f>
        <v>0</v>
      </c>
    </row>
    <row r="79" spans="1:6" ht="12.75" customHeight="1">
      <c r="A79" s="137">
        <v>5541</v>
      </c>
      <c r="B79" s="138" t="s">
        <v>4</v>
      </c>
      <c r="C79" s="138" t="s">
        <v>210</v>
      </c>
      <c r="D79" s="139">
        <v>8909809171</v>
      </c>
      <c r="E79" s="140">
        <v>21084353</v>
      </c>
      <c r="F79" s="140">
        <f>VLOOKUP($A79,'[2]PAC Calidad matricula'!$A$8:$N$1112,7,FALSE)</f>
        <v>0</v>
      </c>
    </row>
    <row r="80" spans="1:6" ht="12.75" customHeight="1">
      <c r="A80" s="137">
        <v>5543</v>
      </c>
      <c r="B80" s="138" t="s">
        <v>4</v>
      </c>
      <c r="C80" s="138" t="s">
        <v>211</v>
      </c>
      <c r="D80" s="139">
        <v>8909823014</v>
      </c>
      <c r="E80" s="140">
        <v>23623513</v>
      </c>
      <c r="F80" s="140">
        <f>VLOOKUP($A80,'[2]PAC Calidad matricula'!$A$8:$N$1112,7,FALSE)</f>
        <v>0</v>
      </c>
    </row>
    <row r="81" spans="1:6" ht="12.75" customHeight="1">
      <c r="A81" s="137">
        <v>5576</v>
      </c>
      <c r="B81" s="138" t="s">
        <v>4</v>
      </c>
      <c r="C81" s="138" t="s">
        <v>212</v>
      </c>
      <c r="D81" s="139">
        <v>8909811052</v>
      </c>
      <c r="E81" s="140">
        <v>11879291</v>
      </c>
      <c r="F81" s="140">
        <f>VLOOKUP($A81,'[2]PAC Calidad matricula'!$A$8:$N$1112,7,FALSE)</f>
        <v>0</v>
      </c>
    </row>
    <row r="82" spans="1:6" ht="12.75" customHeight="1">
      <c r="A82" s="137">
        <v>5579</v>
      </c>
      <c r="B82" s="138" t="s">
        <v>4</v>
      </c>
      <c r="C82" s="138" t="s">
        <v>213</v>
      </c>
      <c r="D82" s="139">
        <v>8909800493</v>
      </c>
      <c r="E82" s="140">
        <v>58469196</v>
      </c>
      <c r="F82" s="140">
        <f>VLOOKUP($A82,'[2]PAC Calidad matricula'!$A$8:$N$1112,7,FALSE)</f>
        <v>0</v>
      </c>
    </row>
    <row r="83" spans="1:6" ht="12.75" customHeight="1">
      <c r="A83" s="137">
        <v>5585</v>
      </c>
      <c r="B83" s="138" t="s">
        <v>4</v>
      </c>
      <c r="C83" s="138" t="s">
        <v>214</v>
      </c>
      <c r="D83" s="139">
        <v>8909810008</v>
      </c>
      <c r="E83" s="140">
        <v>22735118</v>
      </c>
      <c r="F83" s="140">
        <f>VLOOKUP($A83,'[2]PAC Calidad matricula'!$A$8:$N$1112,7,FALSE)</f>
        <v>0</v>
      </c>
    </row>
    <row r="84" spans="1:6" ht="12.75" customHeight="1">
      <c r="A84" s="137">
        <v>5591</v>
      </c>
      <c r="B84" s="138" t="s">
        <v>4</v>
      </c>
      <c r="C84" s="138" t="s">
        <v>215</v>
      </c>
      <c r="D84" s="139">
        <v>8909839064</v>
      </c>
      <c r="E84" s="140">
        <v>26913076</v>
      </c>
      <c r="F84" s="140">
        <f>VLOOKUP($A84,'[2]PAC Calidad matricula'!$A$8:$N$1112,7,FALSE)</f>
        <v>0</v>
      </c>
    </row>
    <row r="85" spans="1:6" ht="12.75" customHeight="1">
      <c r="A85" s="137">
        <v>5604</v>
      </c>
      <c r="B85" s="138" t="s">
        <v>4</v>
      </c>
      <c r="C85" s="138" t="s">
        <v>216</v>
      </c>
      <c r="D85" s="139">
        <v>8909843124</v>
      </c>
      <c r="E85" s="140">
        <v>57387388</v>
      </c>
      <c r="F85" s="140">
        <f>VLOOKUP($A85,'[2]PAC Calidad matricula'!$A$8:$N$1112,7,FALSE)</f>
        <v>0</v>
      </c>
    </row>
    <row r="86" spans="1:6" ht="12.75" customHeight="1">
      <c r="A86" s="137">
        <v>5607</v>
      </c>
      <c r="B86" s="138" t="s">
        <v>4</v>
      </c>
      <c r="C86" s="138" t="s">
        <v>217</v>
      </c>
      <c r="D86" s="139">
        <v>8909836740</v>
      </c>
      <c r="E86" s="140">
        <v>16613584</v>
      </c>
      <c r="F86" s="140">
        <f>VLOOKUP($A86,'[2]PAC Calidad matricula'!$A$8:$N$1112,7,FALSE)</f>
        <v>0</v>
      </c>
    </row>
    <row r="87" spans="1:6" ht="12.75" customHeight="1">
      <c r="A87" s="137">
        <v>5628</v>
      </c>
      <c r="B87" s="138" t="s">
        <v>4</v>
      </c>
      <c r="C87" s="138" t="s">
        <v>218</v>
      </c>
      <c r="D87" s="139">
        <v>8909837369</v>
      </c>
      <c r="E87" s="140">
        <v>21501531</v>
      </c>
      <c r="F87" s="140">
        <f>VLOOKUP($A87,'[2]PAC Calidad matricula'!$A$8:$N$1112,7,FALSE)</f>
        <v>0</v>
      </c>
    </row>
    <row r="88" spans="1:6" ht="12.75" customHeight="1">
      <c r="A88" s="137">
        <v>5642</v>
      </c>
      <c r="B88" s="138" t="s">
        <v>4</v>
      </c>
      <c r="C88" s="138" t="s">
        <v>219</v>
      </c>
      <c r="D88" s="139">
        <v>8909805770</v>
      </c>
      <c r="E88" s="140">
        <v>22930481</v>
      </c>
      <c r="F88" s="140">
        <f>VLOOKUP($A88,'[2]PAC Calidad matricula'!$A$8:$N$1112,7,FALSE)</f>
        <v>0</v>
      </c>
    </row>
    <row r="89" spans="1:6" ht="12.75" customHeight="1">
      <c r="A89" s="137">
        <v>5647</v>
      </c>
      <c r="B89" s="138" t="s">
        <v>4</v>
      </c>
      <c r="C89" s="138" t="s">
        <v>93</v>
      </c>
      <c r="D89" s="139">
        <v>8909818683</v>
      </c>
      <c r="E89" s="140">
        <v>11813441</v>
      </c>
      <c r="F89" s="140">
        <f>VLOOKUP($A89,'[2]PAC Calidad matricula'!$A$8:$N$1112,7,FALSE)</f>
        <v>0</v>
      </c>
    </row>
    <row r="90" spans="1:6" ht="12.75" customHeight="1">
      <c r="A90" s="137">
        <v>5649</v>
      </c>
      <c r="B90" s="138" t="s">
        <v>4</v>
      </c>
      <c r="C90" s="138" t="s">
        <v>220</v>
      </c>
      <c r="D90" s="139">
        <v>8909837409</v>
      </c>
      <c r="E90" s="140">
        <v>25201799</v>
      </c>
      <c r="F90" s="140">
        <f>VLOOKUP($A90,'[2]PAC Calidad matricula'!$A$8:$N$1112,7,FALSE)</f>
        <v>0</v>
      </c>
    </row>
    <row r="91" spans="1:6" ht="12.75" customHeight="1">
      <c r="A91" s="137">
        <v>5652</v>
      </c>
      <c r="B91" s="138" t="s">
        <v>4</v>
      </c>
      <c r="C91" s="138" t="s">
        <v>221</v>
      </c>
      <c r="D91" s="139">
        <v>8000227914</v>
      </c>
      <c r="E91" s="140">
        <v>8954485</v>
      </c>
      <c r="F91" s="140">
        <f>VLOOKUP($A91,'[2]PAC Calidad matricula'!$A$8:$N$1112,7,FALSE)</f>
        <v>0</v>
      </c>
    </row>
    <row r="92" spans="1:6" ht="12.75" customHeight="1">
      <c r="A92" s="137">
        <v>5656</v>
      </c>
      <c r="B92" s="138" t="s">
        <v>4</v>
      </c>
      <c r="C92" s="138" t="s">
        <v>222</v>
      </c>
      <c r="D92" s="139">
        <v>8909208145</v>
      </c>
      <c r="E92" s="140">
        <v>20776231</v>
      </c>
      <c r="F92" s="140">
        <f>VLOOKUP($A92,'[2]PAC Calidad matricula'!$A$8:$N$1112,7,FALSE)</f>
        <v>0</v>
      </c>
    </row>
    <row r="93" spans="1:6" ht="12.75" customHeight="1">
      <c r="A93" s="137">
        <v>5658</v>
      </c>
      <c r="B93" s="138" t="s">
        <v>4</v>
      </c>
      <c r="C93" s="138" t="s">
        <v>223</v>
      </c>
      <c r="D93" s="139">
        <v>8000226188</v>
      </c>
      <c r="E93" s="140">
        <v>4585351</v>
      </c>
      <c r="F93" s="140">
        <f>VLOOKUP($A93,'[2]PAC Calidad matricula'!$A$8:$N$1112,7,FALSE)</f>
        <v>0</v>
      </c>
    </row>
    <row r="94" spans="1:6" ht="12.75" customHeight="1">
      <c r="A94" s="137">
        <v>5659</v>
      </c>
      <c r="B94" s="138" t="s">
        <v>4</v>
      </c>
      <c r="C94" s="138" t="s">
        <v>224</v>
      </c>
      <c r="D94" s="139">
        <v>8000136767</v>
      </c>
      <c r="E94" s="140">
        <v>86939373</v>
      </c>
      <c r="F94" s="140">
        <f>VLOOKUP($A94,'[2]PAC Calidad matricula'!$A$8:$N$1112,7,FALSE)</f>
        <v>0</v>
      </c>
    </row>
    <row r="95" spans="1:6" ht="12.75" customHeight="1">
      <c r="A95" s="137">
        <v>5660</v>
      </c>
      <c r="B95" s="138" t="s">
        <v>4</v>
      </c>
      <c r="C95" s="138" t="s">
        <v>225</v>
      </c>
      <c r="D95" s="139">
        <v>8909843765</v>
      </c>
      <c r="E95" s="140">
        <v>20169615</v>
      </c>
      <c r="F95" s="140">
        <f>VLOOKUP($A95,'[2]PAC Calidad matricula'!$A$8:$N$1112,7,FALSE)</f>
        <v>0</v>
      </c>
    </row>
    <row r="96" spans="1:6" ht="12.75" customHeight="1">
      <c r="A96" s="137">
        <v>5664</v>
      </c>
      <c r="B96" s="138" t="s">
        <v>4</v>
      </c>
      <c r="C96" s="138" t="s">
        <v>226</v>
      </c>
      <c r="D96" s="139">
        <v>8909839222</v>
      </c>
      <c r="E96" s="140">
        <v>31146669</v>
      </c>
      <c r="F96" s="140">
        <f>VLOOKUP($A96,'[2]PAC Calidad matricula'!$A$8:$N$1112,7,FALSE)</f>
        <v>0</v>
      </c>
    </row>
    <row r="97" spans="1:6" ht="12.75" customHeight="1">
      <c r="A97" s="137">
        <v>5665</v>
      </c>
      <c r="B97" s="138" t="s">
        <v>4</v>
      </c>
      <c r="C97" s="138" t="s">
        <v>227</v>
      </c>
      <c r="D97" s="139">
        <v>8909838145</v>
      </c>
      <c r="E97" s="140">
        <v>143205133</v>
      </c>
      <c r="F97" s="140">
        <f>VLOOKUP($A97,'[2]PAC Calidad matricula'!$A$8:$N$1112,7,FALSE)</f>
        <v>0</v>
      </c>
    </row>
    <row r="98" spans="1:6" ht="12.75" customHeight="1">
      <c r="A98" s="137">
        <v>5667</v>
      </c>
      <c r="B98" s="138" t="s">
        <v>4</v>
      </c>
      <c r="C98" s="138" t="s">
        <v>228</v>
      </c>
      <c r="D98" s="139">
        <v>8909821231</v>
      </c>
      <c r="E98" s="140">
        <v>30240339</v>
      </c>
      <c r="F98" s="140">
        <f>VLOOKUP($A98,'[2]PAC Calidad matricula'!$A$8:$N$1112,7,FALSE)</f>
        <v>0</v>
      </c>
    </row>
    <row r="99" spans="1:6" ht="12.75" customHeight="1">
      <c r="A99" s="137">
        <v>5670</v>
      </c>
      <c r="B99" s="138" t="s">
        <v>4</v>
      </c>
      <c r="C99" s="138" t="s">
        <v>229</v>
      </c>
      <c r="D99" s="139">
        <v>8909808507</v>
      </c>
      <c r="E99" s="140">
        <v>36292775</v>
      </c>
      <c r="F99" s="140">
        <f>VLOOKUP($A99,'[2]PAC Calidad matricula'!$A$8:$N$1112,7,FALSE)</f>
        <v>0</v>
      </c>
    </row>
    <row r="100" spans="1:6" ht="12.75" customHeight="1">
      <c r="A100" s="137">
        <v>5674</v>
      </c>
      <c r="B100" s="138" t="s">
        <v>4</v>
      </c>
      <c r="C100" s="138" t="s">
        <v>230</v>
      </c>
      <c r="D100" s="139">
        <v>8909825067</v>
      </c>
      <c r="E100" s="140">
        <v>24075411</v>
      </c>
      <c r="F100" s="140">
        <f>VLOOKUP($A100,'[2]PAC Calidad matricula'!$A$8:$N$1112,7,FALSE)</f>
        <v>0</v>
      </c>
    </row>
    <row r="101" spans="1:6" ht="12.75" customHeight="1">
      <c r="A101" s="137">
        <v>5679</v>
      </c>
      <c r="B101" s="138" t="s">
        <v>4</v>
      </c>
      <c r="C101" s="138" t="s">
        <v>231</v>
      </c>
      <c r="D101" s="139">
        <v>8909803441</v>
      </c>
      <c r="E101" s="140">
        <v>28115646</v>
      </c>
      <c r="F101" s="140">
        <f>VLOOKUP($A101,'[2]PAC Calidad matricula'!$A$8:$N$1112,7,FALSE)</f>
        <v>0</v>
      </c>
    </row>
    <row r="102" spans="1:6" ht="12.75" customHeight="1">
      <c r="A102" s="137">
        <v>5686</v>
      </c>
      <c r="B102" s="138" t="s">
        <v>4</v>
      </c>
      <c r="C102" s="138" t="s">
        <v>232</v>
      </c>
      <c r="D102" s="139">
        <v>8909815546</v>
      </c>
      <c r="E102" s="140">
        <v>60733341</v>
      </c>
      <c r="F102" s="140">
        <f>VLOOKUP($A102,'[2]PAC Calidad matricula'!$A$8:$N$1112,7,FALSE)</f>
        <v>0</v>
      </c>
    </row>
    <row r="103" spans="1:6" ht="12.75" customHeight="1">
      <c r="A103" s="137">
        <v>5690</v>
      </c>
      <c r="B103" s="138" t="s">
        <v>4</v>
      </c>
      <c r="C103" s="138" t="s">
        <v>233</v>
      </c>
      <c r="D103" s="139">
        <v>8909838034</v>
      </c>
      <c r="E103" s="140">
        <v>18230555</v>
      </c>
      <c r="F103" s="140">
        <f>VLOOKUP($A103,'[2]PAC Calidad matricula'!$A$8:$N$1112,7,FALSE)</f>
        <v>0</v>
      </c>
    </row>
    <row r="104" spans="1:6" ht="12.75" customHeight="1">
      <c r="A104" s="137">
        <v>5697</v>
      </c>
      <c r="B104" s="138" t="s">
        <v>4</v>
      </c>
      <c r="C104" s="138" t="s">
        <v>234</v>
      </c>
      <c r="D104" s="139">
        <v>8909838138</v>
      </c>
      <c r="E104" s="140">
        <v>43341191</v>
      </c>
      <c r="F104" s="140">
        <f>VLOOKUP($A104,'[2]PAC Calidad matricula'!$A$8:$N$1112,7,FALSE)</f>
        <v>0</v>
      </c>
    </row>
    <row r="105" spans="1:6" ht="12.75" customHeight="1">
      <c r="A105" s="137">
        <v>5736</v>
      </c>
      <c r="B105" s="138" t="s">
        <v>4</v>
      </c>
      <c r="C105" s="138" t="s">
        <v>235</v>
      </c>
      <c r="D105" s="139">
        <v>8909813912</v>
      </c>
      <c r="E105" s="140">
        <v>62544559</v>
      </c>
      <c r="F105" s="140">
        <f>VLOOKUP($A105,'[2]PAC Calidad matricula'!$A$8:$N$1112,7,FALSE)</f>
        <v>0</v>
      </c>
    </row>
    <row r="106" spans="1:6" ht="12.75" customHeight="1">
      <c r="A106" s="137">
        <v>5756</v>
      </c>
      <c r="B106" s="138" t="s">
        <v>4</v>
      </c>
      <c r="C106" s="138" t="s">
        <v>236</v>
      </c>
      <c r="D106" s="139">
        <v>8909803577</v>
      </c>
      <c r="E106" s="140">
        <v>60391924</v>
      </c>
      <c r="F106" s="140">
        <f>VLOOKUP($A106,'[2]PAC Calidad matricula'!$A$8:$N$1112,7,FALSE)</f>
        <v>0</v>
      </c>
    </row>
    <row r="107" spans="1:6" ht="12.75" customHeight="1">
      <c r="A107" s="137">
        <v>5761</v>
      </c>
      <c r="B107" s="138" t="s">
        <v>4</v>
      </c>
      <c r="C107" s="138" t="s">
        <v>237</v>
      </c>
      <c r="D107" s="139">
        <v>8909810807</v>
      </c>
      <c r="E107" s="140">
        <v>23175634</v>
      </c>
      <c r="F107" s="140">
        <f>VLOOKUP($A107,'[2]PAC Calidad matricula'!$A$8:$N$1112,7,FALSE)</f>
        <v>0</v>
      </c>
    </row>
    <row r="108" spans="1:6" ht="12.75" customHeight="1">
      <c r="A108" s="137">
        <v>5789</v>
      </c>
      <c r="B108" s="138" t="s">
        <v>4</v>
      </c>
      <c r="C108" s="138" t="s">
        <v>238</v>
      </c>
      <c r="D108" s="139">
        <v>8909812383</v>
      </c>
      <c r="E108" s="140">
        <v>22743545</v>
      </c>
      <c r="F108" s="140">
        <f>VLOOKUP($A108,'[2]PAC Calidad matricula'!$A$8:$N$1112,7,FALSE)</f>
        <v>0</v>
      </c>
    </row>
    <row r="109" spans="1:6" ht="12.75" customHeight="1">
      <c r="A109" s="137">
        <v>5790</v>
      </c>
      <c r="B109" s="138" t="s">
        <v>4</v>
      </c>
      <c r="C109" s="138" t="s">
        <v>239</v>
      </c>
      <c r="D109" s="139">
        <v>8909842957</v>
      </c>
      <c r="E109" s="140">
        <v>107273973</v>
      </c>
      <c r="F109" s="140">
        <f>VLOOKUP($A109,'[2]PAC Calidad matricula'!$A$8:$N$1112,7,FALSE)</f>
        <v>0</v>
      </c>
    </row>
    <row r="110" spans="1:6" ht="12.75" customHeight="1">
      <c r="A110" s="137">
        <v>5792</v>
      </c>
      <c r="B110" s="138" t="s">
        <v>4</v>
      </c>
      <c r="C110" s="138" t="s">
        <v>240</v>
      </c>
      <c r="D110" s="139">
        <v>8909825834</v>
      </c>
      <c r="E110" s="140">
        <v>8280935</v>
      </c>
      <c r="F110" s="140">
        <f>VLOOKUP($A110,'[2]PAC Calidad matricula'!$A$8:$N$1112,7,FALSE)</f>
        <v>0</v>
      </c>
    </row>
    <row r="111" spans="1:6" ht="12.75" customHeight="1">
      <c r="A111" s="137">
        <v>5809</v>
      </c>
      <c r="B111" s="138" t="s">
        <v>4</v>
      </c>
      <c r="C111" s="138" t="s">
        <v>241</v>
      </c>
      <c r="D111" s="139">
        <v>8909807817</v>
      </c>
      <c r="E111" s="140">
        <v>12237677</v>
      </c>
      <c r="F111" s="140">
        <f>VLOOKUP($A111,'[2]PAC Calidad matricula'!$A$8:$N$1112,7,FALSE)</f>
        <v>0</v>
      </c>
    </row>
    <row r="112" spans="1:6" ht="12.75" customHeight="1">
      <c r="A112" s="137">
        <v>5819</v>
      </c>
      <c r="B112" s="138" t="s">
        <v>4</v>
      </c>
      <c r="C112" s="138" t="s">
        <v>242</v>
      </c>
      <c r="D112" s="139">
        <v>8909813675</v>
      </c>
      <c r="E112" s="140">
        <v>13765323</v>
      </c>
      <c r="F112" s="140">
        <f>VLOOKUP($A112,'[2]PAC Calidad matricula'!$A$8:$N$1112,7,FALSE)</f>
        <v>0</v>
      </c>
    </row>
    <row r="113" spans="1:6" ht="12.75" customHeight="1">
      <c r="A113" s="137">
        <v>5842</v>
      </c>
      <c r="B113" s="138" t="s">
        <v>4</v>
      </c>
      <c r="C113" s="138" t="s">
        <v>243</v>
      </c>
      <c r="D113" s="139">
        <v>8909845754</v>
      </c>
      <c r="E113" s="140">
        <v>16233543</v>
      </c>
      <c r="F113" s="140">
        <f>VLOOKUP($A113,'[2]PAC Calidad matricula'!$A$8:$N$1112,7,FALSE)</f>
        <v>0</v>
      </c>
    </row>
    <row r="114" spans="1:6" ht="12.75" customHeight="1">
      <c r="A114" s="137">
        <v>5847</v>
      </c>
      <c r="B114" s="138" t="s">
        <v>4</v>
      </c>
      <c r="C114" s="138" t="s">
        <v>244</v>
      </c>
      <c r="D114" s="139">
        <v>8909075154</v>
      </c>
      <c r="E114" s="140">
        <v>61283143</v>
      </c>
      <c r="F114" s="140">
        <f>VLOOKUP($A114,'[2]PAC Calidad matricula'!$A$8:$N$1112,7,FALSE)</f>
        <v>0</v>
      </c>
    </row>
    <row r="115" spans="1:6" ht="12.75" customHeight="1">
      <c r="A115" s="137">
        <v>5854</v>
      </c>
      <c r="B115" s="138" t="s">
        <v>4</v>
      </c>
      <c r="C115" s="138" t="s">
        <v>245</v>
      </c>
      <c r="D115" s="139">
        <v>8909811061</v>
      </c>
      <c r="E115" s="140">
        <v>35702007</v>
      </c>
      <c r="F115" s="140">
        <f>VLOOKUP($A115,'[2]PAC Calidad matricula'!$A$8:$N$1112,7,FALSE)</f>
        <v>0</v>
      </c>
    </row>
    <row r="116" spans="1:6" ht="12.75" customHeight="1">
      <c r="A116" s="137">
        <v>5856</v>
      </c>
      <c r="B116" s="138" t="s">
        <v>4</v>
      </c>
      <c r="C116" s="138" t="s">
        <v>246</v>
      </c>
      <c r="D116" s="139">
        <v>8909841862</v>
      </c>
      <c r="E116" s="140">
        <v>7376837</v>
      </c>
      <c r="F116" s="140">
        <f>VLOOKUP($A116,'[2]PAC Calidad matricula'!$A$8:$N$1112,7,FALSE)</f>
        <v>0</v>
      </c>
    </row>
    <row r="117" spans="1:6" ht="12.75" customHeight="1">
      <c r="A117" s="137">
        <v>5858</v>
      </c>
      <c r="B117" s="138" t="s">
        <v>4</v>
      </c>
      <c r="C117" s="138" t="s">
        <v>247</v>
      </c>
      <c r="D117" s="139">
        <v>8909852858</v>
      </c>
      <c r="E117" s="140">
        <v>25459412</v>
      </c>
      <c r="F117" s="140">
        <f>VLOOKUP($A117,'[2]PAC Calidad matricula'!$A$8:$N$1112,7,FALSE)</f>
        <v>0</v>
      </c>
    </row>
    <row r="118" spans="1:6" ht="12.75" customHeight="1">
      <c r="A118" s="137">
        <v>5861</v>
      </c>
      <c r="B118" s="138" t="s">
        <v>4</v>
      </c>
      <c r="C118" s="138" t="s">
        <v>248</v>
      </c>
      <c r="D118" s="139">
        <v>8909807641</v>
      </c>
      <c r="E118" s="140">
        <v>15934320</v>
      </c>
      <c r="F118" s="140">
        <f>VLOOKUP($A118,'[2]PAC Calidad matricula'!$A$8:$N$1112,7,FALSE)</f>
        <v>0</v>
      </c>
    </row>
    <row r="119" spans="1:6" ht="12.75" customHeight="1">
      <c r="A119" s="137">
        <v>5873</v>
      </c>
      <c r="B119" s="138" t="s">
        <v>4</v>
      </c>
      <c r="C119" s="138" t="s">
        <v>249</v>
      </c>
      <c r="D119" s="139">
        <v>8000206655</v>
      </c>
      <c r="E119" s="140">
        <v>29612441</v>
      </c>
      <c r="F119" s="140">
        <f>VLOOKUP($A119,'[2]PAC Calidad matricula'!$A$8:$N$1112,7,FALSE)</f>
        <v>0</v>
      </c>
    </row>
    <row r="120" spans="1:6" ht="12.75" customHeight="1">
      <c r="A120" s="137">
        <v>5885</v>
      </c>
      <c r="B120" s="138" t="s">
        <v>4</v>
      </c>
      <c r="C120" s="138" t="s">
        <v>250</v>
      </c>
      <c r="D120" s="139">
        <v>8909809648</v>
      </c>
      <c r="E120" s="140">
        <v>10194600</v>
      </c>
      <c r="F120" s="140">
        <f>VLOOKUP($A120,'[2]PAC Calidad matricula'!$A$8:$N$1112,7,FALSE)</f>
        <v>0</v>
      </c>
    </row>
    <row r="121" spans="1:6" ht="12.75" customHeight="1">
      <c r="A121" s="137">
        <v>5887</v>
      </c>
      <c r="B121" s="138" t="s">
        <v>4</v>
      </c>
      <c r="C121" s="138" t="s">
        <v>251</v>
      </c>
      <c r="D121" s="139">
        <v>8909800961</v>
      </c>
      <c r="E121" s="140">
        <v>52573285</v>
      </c>
      <c r="F121" s="140">
        <f>VLOOKUP($A121,'[2]PAC Calidad matricula'!$A$8:$N$1112,7,FALSE)</f>
        <v>0</v>
      </c>
    </row>
    <row r="122" spans="1:6" ht="12.75" customHeight="1">
      <c r="A122" s="137">
        <v>5890</v>
      </c>
      <c r="B122" s="138" t="s">
        <v>4</v>
      </c>
      <c r="C122" s="138" t="s">
        <v>252</v>
      </c>
      <c r="D122" s="139">
        <v>8909840302</v>
      </c>
      <c r="E122" s="140">
        <v>45490823</v>
      </c>
      <c r="F122" s="140">
        <f>VLOOKUP($A122,'[2]PAC Calidad matricula'!$A$8:$N$1112,7,FALSE)</f>
        <v>0</v>
      </c>
    </row>
    <row r="123" spans="1:6" ht="12.75" customHeight="1">
      <c r="A123" s="137">
        <v>5893</v>
      </c>
      <c r="B123" s="138" t="s">
        <v>4</v>
      </c>
      <c r="C123" s="138" t="s">
        <v>253</v>
      </c>
      <c r="D123" s="139">
        <v>8909842656</v>
      </c>
      <c r="E123" s="140">
        <v>35568965</v>
      </c>
      <c r="F123" s="140">
        <f>VLOOKUP($A123,'[2]PAC Calidad matricula'!$A$8:$N$1112,7,FALSE)</f>
        <v>0</v>
      </c>
    </row>
    <row r="124" spans="1:6" ht="12.75" customHeight="1">
      <c r="A124" s="137">
        <v>5895</v>
      </c>
      <c r="B124" s="138" t="s">
        <v>4</v>
      </c>
      <c r="C124" s="138" t="s">
        <v>254</v>
      </c>
      <c r="D124" s="139">
        <v>8909811504</v>
      </c>
      <c r="E124" s="140">
        <v>86705195</v>
      </c>
      <c r="F124" s="140">
        <f>VLOOKUP($A124,'[2]PAC Calidad matricula'!$A$8:$N$1112,7,FALSE)</f>
        <v>0</v>
      </c>
    </row>
    <row r="125" spans="1:6" ht="12.75" customHeight="1">
      <c r="A125" s="137">
        <v>8078</v>
      </c>
      <c r="B125" s="138" t="s">
        <v>94</v>
      </c>
      <c r="C125" s="138" t="s">
        <v>255</v>
      </c>
      <c r="D125" s="139">
        <v>8901123718</v>
      </c>
      <c r="E125" s="140">
        <v>78926949</v>
      </c>
      <c r="F125" s="140">
        <f>VLOOKUP($A125,'[2]PAC Calidad matricula'!$A$8:$N$1112,7,FALSE)</f>
        <v>0</v>
      </c>
    </row>
    <row r="126" spans="1:6" ht="12.75" customHeight="1">
      <c r="A126" s="137">
        <v>8137</v>
      </c>
      <c r="B126" s="138" t="s">
        <v>94</v>
      </c>
      <c r="C126" s="138" t="s">
        <v>256</v>
      </c>
      <c r="D126" s="139">
        <v>8000944624</v>
      </c>
      <c r="E126" s="140">
        <v>56283332</v>
      </c>
      <c r="F126" s="140">
        <f>VLOOKUP($A126,'[2]PAC Calidad matricula'!$A$8:$N$1112,7,FALSE)</f>
        <v>0</v>
      </c>
    </row>
    <row r="127" spans="1:6" ht="12.75" customHeight="1">
      <c r="A127" s="137">
        <v>8141</v>
      </c>
      <c r="B127" s="138" t="s">
        <v>94</v>
      </c>
      <c r="C127" s="138" t="s">
        <v>257</v>
      </c>
      <c r="D127" s="139">
        <v>8000944663</v>
      </c>
      <c r="E127" s="140">
        <v>40871419</v>
      </c>
      <c r="F127" s="140">
        <f>VLOOKUP($A127,'[2]PAC Calidad matricula'!$A$8:$N$1112,7,FALSE)</f>
        <v>0</v>
      </c>
    </row>
    <row r="128" spans="1:6" ht="12.75" customHeight="1">
      <c r="A128" s="137">
        <v>8296</v>
      </c>
      <c r="B128" s="138" t="s">
        <v>94</v>
      </c>
      <c r="C128" s="138" t="s">
        <v>258</v>
      </c>
      <c r="D128" s="139">
        <v>8901024720</v>
      </c>
      <c r="E128" s="140">
        <v>64032092</v>
      </c>
      <c r="F128" s="140">
        <f>VLOOKUP($A128,'[2]PAC Calidad matricula'!$A$8:$N$1112,7,FALSE)</f>
        <v>0</v>
      </c>
    </row>
    <row r="129" spans="1:6" ht="12.75" customHeight="1">
      <c r="A129" s="137">
        <v>8372</v>
      </c>
      <c r="B129" s="138" t="s">
        <v>94</v>
      </c>
      <c r="C129" s="138" t="s">
        <v>259</v>
      </c>
      <c r="D129" s="139">
        <v>8000699010</v>
      </c>
      <c r="E129" s="140">
        <v>27352674</v>
      </c>
      <c r="F129" s="140">
        <f>VLOOKUP($A129,'[2]PAC Calidad matricula'!$A$8:$N$1112,7,FALSE)</f>
        <v>0</v>
      </c>
    </row>
    <row r="130" spans="1:6" ht="12.75" customHeight="1">
      <c r="A130" s="137">
        <v>8421</v>
      </c>
      <c r="B130" s="138" t="s">
        <v>94</v>
      </c>
      <c r="C130" s="138" t="s">
        <v>260</v>
      </c>
      <c r="D130" s="139">
        <v>8901030034</v>
      </c>
      <c r="E130" s="140">
        <v>71300583</v>
      </c>
      <c r="F130" s="140">
        <f>VLOOKUP($A130,'[2]PAC Calidad matricula'!$A$8:$N$1112,7,FALSE)</f>
        <v>0</v>
      </c>
    </row>
    <row r="131" spans="1:6" ht="12.75" customHeight="1">
      <c r="A131" s="137">
        <v>8436</v>
      </c>
      <c r="B131" s="138" t="s">
        <v>94</v>
      </c>
      <c r="C131" s="138" t="s">
        <v>261</v>
      </c>
      <c r="D131" s="139">
        <v>8000192184</v>
      </c>
      <c r="E131" s="140">
        <v>41496040</v>
      </c>
      <c r="F131" s="140">
        <f>VLOOKUP($A131,'[2]PAC Calidad matricula'!$A$8:$N$1112,7,FALSE)</f>
        <v>0</v>
      </c>
    </row>
    <row r="132" spans="1:6" ht="12.75" customHeight="1">
      <c r="A132" s="137">
        <v>8520</v>
      </c>
      <c r="B132" s="138" t="s">
        <v>94</v>
      </c>
      <c r="C132" s="138" t="s">
        <v>262</v>
      </c>
      <c r="D132" s="139">
        <v>8000944498</v>
      </c>
      <c r="E132" s="140">
        <v>44730101</v>
      </c>
      <c r="F132" s="140">
        <f>VLOOKUP($A132,'[2]PAC Calidad matricula'!$A$8:$N$1112,7,FALSE)</f>
        <v>0</v>
      </c>
    </row>
    <row r="133" spans="1:6" ht="12.75" customHeight="1">
      <c r="A133" s="137">
        <v>8549</v>
      </c>
      <c r="B133" s="138" t="s">
        <v>94</v>
      </c>
      <c r="C133" s="138" t="s">
        <v>263</v>
      </c>
      <c r="D133" s="139">
        <v>8000944577</v>
      </c>
      <c r="E133" s="140">
        <v>0</v>
      </c>
      <c r="F133" s="140" t="s">
        <v>208</v>
      </c>
    </row>
    <row r="134" spans="1:6" ht="12.75" customHeight="1">
      <c r="A134" s="137">
        <v>8558</v>
      </c>
      <c r="B134" s="138" t="s">
        <v>94</v>
      </c>
      <c r="C134" s="138" t="s">
        <v>264</v>
      </c>
      <c r="D134" s="139">
        <v>8000767511</v>
      </c>
      <c r="E134" s="140">
        <v>25149109</v>
      </c>
      <c r="F134" s="140">
        <f>VLOOKUP($A134,'[2]PAC Calidad matricula'!$A$8:$N$1112,7,FALSE)</f>
        <v>0</v>
      </c>
    </row>
    <row r="135" spans="1:6" ht="12.75" customHeight="1">
      <c r="A135" s="137">
        <v>8560</v>
      </c>
      <c r="B135" s="138" t="s">
        <v>94</v>
      </c>
      <c r="C135" s="138" t="s">
        <v>265</v>
      </c>
      <c r="D135" s="139">
        <v>8901162789</v>
      </c>
      <c r="E135" s="140">
        <v>54659449</v>
      </c>
      <c r="F135" s="140">
        <f>VLOOKUP($A135,'[2]PAC Calidad matricula'!$A$8:$N$1112,7,FALSE)</f>
        <v>0</v>
      </c>
    </row>
    <row r="136" spans="1:6" ht="12.75" customHeight="1">
      <c r="A136" s="137">
        <v>8573</v>
      </c>
      <c r="B136" s="138" t="s">
        <v>94</v>
      </c>
      <c r="C136" s="138" t="s">
        <v>266</v>
      </c>
      <c r="D136" s="139">
        <v>8000943862</v>
      </c>
      <c r="E136" s="140">
        <v>41319953</v>
      </c>
      <c r="F136" s="140">
        <f>VLOOKUP($A136,'[2]PAC Calidad matricula'!$A$8:$N$1112,7,FALSE)</f>
        <v>0</v>
      </c>
    </row>
    <row r="137" spans="1:6" ht="12.75" customHeight="1">
      <c r="A137" s="137">
        <v>8606</v>
      </c>
      <c r="B137" s="138" t="s">
        <v>94</v>
      </c>
      <c r="C137" s="138" t="s">
        <v>267</v>
      </c>
      <c r="D137" s="139">
        <v>8901039622</v>
      </c>
      <c r="E137" s="140">
        <v>63122263</v>
      </c>
      <c r="F137" s="140">
        <f>VLOOKUP($A137,'[2]PAC Calidad matricula'!$A$8:$N$1112,7,FALSE)</f>
        <v>0</v>
      </c>
    </row>
    <row r="138" spans="1:6" ht="12.75" customHeight="1">
      <c r="A138" s="137">
        <v>8634</v>
      </c>
      <c r="B138" s="138" t="s">
        <v>94</v>
      </c>
      <c r="C138" s="138" t="s">
        <v>268</v>
      </c>
      <c r="D138" s="139">
        <v>8901159821</v>
      </c>
      <c r="E138" s="140">
        <v>58003107</v>
      </c>
      <c r="F138" s="140">
        <f>VLOOKUP($A138,'[2]PAC Calidad matricula'!$A$8:$N$1112,7,FALSE)</f>
        <v>0</v>
      </c>
    </row>
    <row r="139" spans="1:6" ht="12.75" customHeight="1">
      <c r="A139" s="137">
        <v>8638</v>
      </c>
      <c r="B139" s="138" t="s">
        <v>94</v>
      </c>
      <c r="C139" s="138" t="s">
        <v>218</v>
      </c>
      <c r="D139" s="139">
        <v>8000948444</v>
      </c>
      <c r="E139" s="140">
        <v>148494139</v>
      </c>
      <c r="F139" s="140">
        <f>VLOOKUP($A139,'[2]PAC Calidad matricula'!$A$8:$N$1112,7,FALSE)</f>
        <v>0</v>
      </c>
    </row>
    <row r="140" spans="1:6" ht="12.75" customHeight="1">
      <c r="A140" s="137">
        <v>8675</v>
      </c>
      <c r="B140" s="138" t="s">
        <v>94</v>
      </c>
      <c r="C140" s="138" t="s">
        <v>269</v>
      </c>
      <c r="D140" s="139">
        <v>8000192541</v>
      </c>
      <c r="E140" s="140">
        <v>27645606</v>
      </c>
      <c r="F140" s="140">
        <f>VLOOKUP($A140,'[2]PAC Calidad matricula'!$A$8:$N$1112,7,FALSE)</f>
        <v>0</v>
      </c>
    </row>
    <row r="141" spans="1:6" ht="12.75" customHeight="1">
      <c r="A141" s="137">
        <v>8685</v>
      </c>
      <c r="B141" s="138" t="s">
        <v>94</v>
      </c>
      <c r="C141" s="138" t="s">
        <v>270</v>
      </c>
      <c r="D141" s="139">
        <v>8001162846</v>
      </c>
      <c r="E141" s="140">
        <v>27069742</v>
      </c>
      <c r="F141" s="140">
        <f>VLOOKUP($A141,'[2]PAC Calidad matricula'!$A$8:$N$1112,7,FALSE)</f>
        <v>0</v>
      </c>
    </row>
    <row r="142" spans="1:6" ht="12.75" customHeight="1">
      <c r="A142" s="137">
        <v>8770</v>
      </c>
      <c r="B142" s="138" t="s">
        <v>94</v>
      </c>
      <c r="C142" s="138" t="s">
        <v>271</v>
      </c>
      <c r="D142" s="139">
        <v>8901161590</v>
      </c>
      <c r="E142" s="140">
        <v>26599493</v>
      </c>
      <c r="F142" s="140">
        <f>VLOOKUP($A142,'[2]PAC Calidad matricula'!$A$8:$N$1112,7,FALSE)</f>
        <v>0</v>
      </c>
    </row>
    <row r="143" spans="1:6" ht="12.75" customHeight="1">
      <c r="A143" s="137">
        <v>8832</v>
      </c>
      <c r="B143" s="138" t="s">
        <v>94</v>
      </c>
      <c r="C143" s="138" t="s">
        <v>272</v>
      </c>
      <c r="D143" s="139">
        <v>8000535523</v>
      </c>
      <c r="E143" s="140">
        <v>15310437</v>
      </c>
      <c r="F143" s="140">
        <f>VLOOKUP($A143,'[2]PAC Calidad matricula'!$A$8:$N$1112,7,FALSE)</f>
        <v>0</v>
      </c>
    </row>
    <row r="144" spans="1:6" ht="12.75" customHeight="1">
      <c r="A144" s="137">
        <v>8849</v>
      </c>
      <c r="B144" s="138" t="s">
        <v>94</v>
      </c>
      <c r="C144" s="138" t="s">
        <v>273</v>
      </c>
      <c r="D144" s="139">
        <v>8000943783</v>
      </c>
      <c r="E144" s="140">
        <v>16667744</v>
      </c>
      <c r="F144" s="140">
        <f>VLOOKUP($A144,'[2]PAC Calidad matricula'!$A$8:$N$1112,7,FALSE)</f>
        <v>0</v>
      </c>
    </row>
    <row r="145" spans="1:6" ht="12.75" customHeight="1">
      <c r="A145" s="137">
        <v>13006</v>
      </c>
      <c r="B145" s="138" t="s">
        <v>92</v>
      </c>
      <c r="C145" s="138" t="s">
        <v>274</v>
      </c>
      <c r="D145" s="139">
        <v>8000373711</v>
      </c>
      <c r="E145" s="140">
        <v>85101717</v>
      </c>
      <c r="F145" s="140">
        <f>VLOOKUP($A145,'[2]PAC Calidad matricula'!$A$8:$N$1112,7,FALSE)</f>
        <v>0</v>
      </c>
    </row>
    <row r="146" spans="1:6" ht="12.75" customHeight="1">
      <c r="A146" s="137">
        <v>13030</v>
      </c>
      <c r="B146" s="138" t="s">
        <v>92</v>
      </c>
      <c r="C146" s="138" t="s">
        <v>275</v>
      </c>
      <c r="D146" s="139">
        <v>8002548799</v>
      </c>
      <c r="E146" s="140">
        <v>34777730</v>
      </c>
      <c r="F146" s="140">
        <f>VLOOKUP($A146,'[2]PAC Calidad matricula'!$A$8:$N$1112,7,FALSE)</f>
        <v>0</v>
      </c>
    </row>
    <row r="147" spans="1:6" ht="12.75" customHeight="1">
      <c r="A147" s="137">
        <v>13042</v>
      </c>
      <c r="B147" s="138" t="s">
        <v>92</v>
      </c>
      <c r="C147" s="138" t="s">
        <v>276</v>
      </c>
      <c r="D147" s="139">
        <v>8060019374</v>
      </c>
      <c r="E147" s="140">
        <v>20472135</v>
      </c>
      <c r="F147" s="140">
        <f>VLOOKUP($A147,'[2]PAC Calidad matricula'!$A$8:$N$1112,7,FALSE)</f>
        <v>0</v>
      </c>
    </row>
    <row r="148" spans="1:6" ht="12.75" customHeight="1">
      <c r="A148" s="137">
        <v>13052</v>
      </c>
      <c r="B148" s="138" t="s">
        <v>92</v>
      </c>
      <c r="C148" s="138" t="s">
        <v>277</v>
      </c>
      <c r="D148" s="139">
        <v>8904802541</v>
      </c>
      <c r="E148" s="140">
        <v>149916613</v>
      </c>
      <c r="F148" s="140">
        <f>VLOOKUP($A148,'[2]PAC Calidad matricula'!$A$8:$N$1112,7,FALSE)</f>
        <v>0</v>
      </c>
    </row>
    <row r="149" spans="1:6" ht="12.75" customHeight="1">
      <c r="A149" s="137">
        <v>13062</v>
      </c>
      <c r="B149" s="138" t="s">
        <v>92</v>
      </c>
      <c r="C149" s="138" t="s">
        <v>278</v>
      </c>
      <c r="D149" s="139">
        <v>8060049006</v>
      </c>
      <c r="E149" s="140">
        <v>19392072</v>
      </c>
      <c r="F149" s="140">
        <f>VLOOKUP($A149,'[2]PAC Calidad matricula'!$A$8:$N$1112,7,FALSE)</f>
        <v>0</v>
      </c>
    </row>
    <row r="150" spans="1:6" ht="12.75" customHeight="1">
      <c r="A150" s="137">
        <v>13074</v>
      </c>
      <c r="B150" s="138" t="s">
        <v>92</v>
      </c>
      <c r="C150" s="138" t="s">
        <v>279</v>
      </c>
      <c r="D150" s="139">
        <v>8000159911</v>
      </c>
      <c r="E150" s="140">
        <v>66969371</v>
      </c>
      <c r="F150" s="140">
        <f>VLOOKUP($A150,'[2]PAC Calidad matricula'!$A$8:$N$1112,7,FALSE)</f>
        <v>0</v>
      </c>
    </row>
    <row r="151" spans="1:6" ht="12.75" customHeight="1">
      <c r="A151" s="137">
        <v>13140</v>
      </c>
      <c r="B151" s="138" t="s">
        <v>92</v>
      </c>
      <c r="C151" s="138" t="s">
        <v>280</v>
      </c>
      <c r="D151" s="139">
        <v>8904813623</v>
      </c>
      <c r="E151" s="140">
        <v>68589047</v>
      </c>
      <c r="F151" s="140">
        <f>VLOOKUP($A151,'[2]PAC Calidad matricula'!$A$8:$N$1112,7,FALSE)</f>
        <v>0</v>
      </c>
    </row>
    <row r="152" spans="1:6" ht="12.75" customHeight="1">
      <c r="A152" s="137">
        <v>13160</v>
      </c>
      <c r="B152" s="138" t="s">
        <v>92</v>
      </c>
      <c r="C152" s="138" t="s">
        <v>281</v>
      </c>
      <c r="D152" s="139">
        <v>8002535261</v>
      </c>
      <c r="E152" s="140">
        <v>22539476</v>
      </c>
      <c r="F152" s="140">
        <f>VLOOKUP($A152,'[2]PAC Calidad matricula'!$A$8:$N$1112,7,FALSE)</f>
        <v>0</v>
      </c>
    </row>
    <row r="153" spans="1:6" ht="12.75" customHeight="1">
      <c r="A153" s="137">
        <v>13188</v>
      </c>
      <c r="B153" s="138" t="s">
        <v>92</v>
      </c>
      <c r="C153" s="138" t="s">
        <v>282</v>
      </c>
      <c r="D153" s="139">
        <v>8002544811</v>
      </c>
      <c r="E153" s="140">
        <v>42371081</v>
      </c>
      <c r="F153" s="140">
        <f>VLOOKUP($A153,'[2]PAC Calidad matricula'!$A$8:$N$1112,7,FALSE)</f>
        <v>0</v>
      </c>
    </row>
    <row r="154" spans="1:6" ht="12.75" customHeight="1">
      <c r="A154" s="137">
        <v>13212</v>
      </c>
      <c r="B154" s="138" t="s">
        <v>92</v>
      </c>
      <c r="C154" s="138" t="s">
        <v>95</v>
      </c>
      <c r="D154" s="139">
        <v>8000386131</v>
      </c>
      <c r="E154" s="140">
        <v>56287796</v>
      </c>
      <c r="F154" s="140">
        <f>VLOOKUP($A154,'[2]PAC Calidad matricula'!$A$8:$N$1112,7,FALSE)</f>
        <v>0</v>
      </c>
    </row>
    <row r="155" spans="1:6" ht="12.75" customHeight="1">
      <c r="A155" s="137">
        <v>13222</v>
      </c>
      <c r="B155" s="138" t="s">
        <v>92</v>
      </c>
      <c r="C155" s="138" t="s">
        <v>283</v>
      </c>
      <c r="D155" s="139">
        <v>8060007019</v>
      </c>
      <c r="E155" s="140">
        <v>34760072</v>
      </c>
      <c r="F155" s="140">
        <f>VLOOKUP($A155,'[2]PAC Calidad matricula'!$A$8:$N$1112,7,FALSE)</f>
        <v>0</v>
      </c>
    </row>
    <row r="156" spans="1:6" ht="12.75" customHeight="1">
      <c r="A156" s="137">
        <v>13244</v>
      </c>
      <c r="B156" s="138" t="s">
        <v>92</v>
      </c>
      <c r="C156" s="138" t="s">
        <v>284</v>
      </c>
      <c r="D156" s="139">
        <v>8904800221</v>
      </c>
      <c r="E156" s="140">
        <v>253158661</v>
      </c>
      <c r="F156" s="140">
        <f>VLOOKUP($A156,'[2]PAC Calidad matricula'!$A$8:$N$1112,7,FALSE)</f>
        <v>0</v>
      </c>
    </row>
    <row r="157" spans="1:6" ht="12.75" customHeight="1">
      <c r="A157" s="137">
        <v>13248</v>
      </c>
      <c r="B157" s="138" t="s">
        <v>92</v>
      </c>
      <c r="C157" s="138" t="s">
        <v>285</v>
      </c>
      <c r="D157" s="139">
        <v>8904812958</v>
      </c>
      <c r="E157" s="140">
        <v>19472837</v>
      </c>
      <c r="F157" s="140">
        <f>VLOOKUP($A157,'[2]PAC Calidad matricula'!$A$8:$N$1112,7,FALSE)</f>
        <v>0</v>
      </c>
    </row>
    <row r="158" spans="1:6" ht="12.75" customHeight="1">
      <c r="A158" s="137">
        <v>13268</v>
      </c>
      <c r="B158" s="138" t="s">
        <v>92</v>
      </c>
      <c r="C158" s="138" t="s">
        <v>286</v>
      </c>
      <c r="D158" s="139">
        <v>8060014398</v>
      </c>
      <c r="E158" s="140">
        <v>28174941</v>
      </c>
      <c r="F158" s="140">
        <f>VLOOKUP($A158,'[2]PAC Calidad matricula'!$A$8:$N$1112,7,FALSE)</f>
        <v>0</v>
      </c>
    </row>
    <row r="159" spans="1:6" ht="12.75" customHeight="1">
      <c r="A159" s="137">
        <v>13300</v>
      </c>
      <c r="B159" s="138" t="s">
        <v>92</v>
      </c>
      <c r="C159" s="138" t="s">
        <v>287</v>
      </c>
      <c r="D159" s="139">
        <v>8002552146</v>
      </c>
      <c r="E159" s="140">
        <v>45550982</v>
      </c>
      <c r="F159" s="140">
        <f>VLOOKUP($A159,'[2]PAC Calidad matricula'!$A$8:$N$1112,7,FALSE)</f>
        <v>0</v>
      </c>
    </row>
    <row r="160" spans="1:6" ht="12.75" customHeight="1">
      <c r="A160" s="137">
        <v>13433</v>
      </c>
      <c r="B160" s="138" t="s">
        <v>92</v>
      </c>
      <c r="C160" s="138" t="s">
        <v>288</v>
      </c>
      <c r="D160" s="139">
        <v>8000955143</v>
      </c>
      <c r="E160" s="140">
        <v>72684368</v>
      </c>
      <c r="F160" s="140">
        <f>VLOOKUP($A160,'[2]PAC Calidad matricula'!$A$8:$N$1112,7,FALSE)</f>
        <v>0</v>
      </c>
    </row>
    <row r="161" spans="1:6" ht="12.75" customHeight="1">
      <c r="A161" s="137">
        <v>13440</v>
      </c>
      <c r="B161" s="138" t="s">
        <v>92</v>
      </c>
      <c r="C161" s="138" t="s">
        <v>289</v>
      </c>
      <c r="D161" s="139">
        <v>8000955111</v>
      </c>
      <c r="E161" s="140">
        <v>31158857</v>
      </c>
      <c r="F161" s="140">
        <f>VLOOKUP($A161,'[2]PAC Calidad matricula'!$A$8:$N$1112,7,FALSE)</f>
        <v>0</v>
      </c>
    </row>
    <row r="162" spans="1:6" ht="12.75" customHeight="1">
      <c r="A162" s="137">
        <v>13442</v>
      </c>
      <c r="B162" s="138" t="s">
        <v>92</v>
      </c>
      <c r="C162" s="138" t="s">
        <v>290</v>
      </c>
      <c r="D162" s="139">
        <v>8000954668</v>
      </c>
      <c r="E162" s="140">
        <v>131897341</v>
      </c>
      <c r="F162" s="140">
        <f>VLOOKUP($A162,'[2]PAC Calidad matricula'!$A$8:$N$1112,7,FALSE)</f>
        <v>0</v>
      </c>
    </row>
    <row r="163" spans="1:6" ht="12.75" customHeight="1">
      <c r="A163" s="137">
        <v>13458</v>
      </c>
      <c r="B163" s="138" t="s">
        <v>92</v>
      </c>
      <c r="C163" s="138" t="s">
        <v>291</v>
      </c>
      <c r="D163" s="139">
        <v>8002547221</v>
      </c>
      <c r="E163" s="140">
        <v>0</v>
      </c>
      <c r="F163" s="140" t="s">
        <v>208</v>
      </c>
    </row>
    <row r="164" spans="1:6" ht="12.75" customHeight="1">
      <c r="A164" s="137">
        <v>13468</v>
      </c>
      <c r="B164" s="138" t="s">
        <v>92</v>
      </c>
      <c r="C164" s="138" t="s">
        <v>292</v>
      </c>
      <c r="D164" s="139">
        <v>8904806433</v>
      </c>
      <c r="E164" s="140">
        <v>124662299</v>
      </c>
      <c r="F164" s="140">
        <f>VLOOKUP($A164,'[2]PAC Calidad matricula'!$A$8:$N$1112,7,FALSE)</f>
        <v>0</v>
      </c>
    </row>
    <row r="165" spans="1:6" ht="12.75" customHeight="1">
      <c r="A165" s="137">
        <v>13473</v>
      </c>
      <c r="B165" s="138" t="s">
        <v>92</v>
      </c>
      <c r="C165" s="138" t="s">
        <v>293</v>
      </c>
      <c r="D165" s="139">
        <v>8904804319</v>
      </c>
      <c r="E165" s="140">
        <v>54666241</v>
      </c>
      <c r="F165" s="140">
        <f>VLOOKUP($A165,'[2]PAC Calidad matricula'!$A$8:$N$1112,7,FALSE)</f>
        <v>0</v>
      </c>
    </row>
    <row r="166" spans="1:6" ht="12.75" customHeight="1">
      <c r="A166" s="137">
        <v>13490</v>
      </c>
      <c r="B166" s="138" t="s">
        <v>92</v>
      </c>
      <c r="C166" s="138" t="s">
        <v>294</v>
      </c>
      <c r="D166" s="139">
        <v>9001928336</v>
      </c>
      <c r="E166" s="140">
        <v>23504847</v>
      </c>
      <c r="F166" s="140">
        <f>VLOOKUP($A166,'[2]PAC Calidad matricula'!$A$8:$N$1112,7,FALSE)</f>
        <v>0</v>
      </c>
    </row>
    <row r="167" spans="1:6" ht="12.75" customHeight="1">
      <c r="A167" s="137">
        <v>13549</v>
      </c>
      <c r="B167" s="138" t="s">
        <v>92</v>
      </c>
      <c r="C167" s="138" t="s">
        <v>295</v>
      </c>
      <c r="D167" s="139">
        <v>8000429740</v>
      </c>
      <c r="E167" s="140">
        <v>101175384</v>
      </c>
      <c r="F167" s="140">
        <f>VLOOKUP($A167,'[2]PAC Calidad matricula'!$A$8:$N$1112,7,FALSE)</f>
        <v>0</v>
      </c>
    </row>
    <row r="168" spans="1:6" ht="12.75" customHeight="1">
      <c r="A168" s="137">
        <v>13580</v>
      </c>
      <c r="B168" s="138" t="s">
        <v>92</v>
      </c>
      <c r="C168" s="138" t="s">
        <v>296</v>
      </c>
      <c r="D168" s="139">
        <v>8060012741</v>
      </c>
      <c r="E168" s="140">
        <v>16581726</v>
      </c>
      <c r="F168" s="140">
        <f>VLOOKUP($A168,'[2]PAC Calidad matricula'!$A$8:$N$1112,7,FALSE)</f>
        <v>0</v>
      </c>
    </row>
    <row r="169" spans="1:6" ht="12.75" customHeight="1">
      <c r="A169" s="137">
        <v>13600</v>
      </c>
      <c r="B169" s="138" t="s">
        <v>92</v>
      </c>
      <c r="C169" s="138" t="s">
        <v>297</v>
      </c>
      <c r="D169" s="139">
        <v>8904814470</v>
      </c>
      <c r="E169" s="140">
        <v>25656049</v>
      </c>
      <c r="F169" s="140">
        <f>VLOOKUP($A169,'[2]PAC Calidad matricula'!$A$8:$N$1112,7,FALSE)</f>
        <v>0</v>
      </c>
    </row>
    <row r="170" spans="1:6" ht="12.75" customHeight="1">
      <c r="A170" s="137">
        <v>13620</v>
      </c>
      <c r="B170" s="138" t="s">
        <v>92</v>
      </c>
      <c r="C170" s="138" t="s">
        <v>298</v>
      </c>
      <c r="D170" s="139">
        <v>8060012789</v>
      </c>
      <c r="E170" s="140">
        <v>13282058</v>
      </c>
      <c r="F170" s="140">
        <f>VLOOKUP($A170,'[2]PAC Calidad matricula'!$A$8:$N$1112,7,FALSE)</f>
        <v>0</v>
      </c>
    </row>
    <row r="171" spans="1:6" ht="12.75" customHeight="1">
      <c r="A171" s="137">
        <v>13647</v>
      </c>
      <c r="B171" s="138" t="s">
        <v>92</v>
      </c>
      <c r="C171" s="138" t="s">
        <v>299</v>
      </c>
      <c r="D171" s="139">
        <v>8904813100</v>
      </c>
      <c r="E171" s="140">
        <v>40373051</v>
      </c>
      <c r="F171" s="140">
        <f>VLOOKUP($A171,'[2]PAC Calidad matricula'!$A$8:$N$1112,7,FALSE)</f>
        <v>0</v>
      </c>
    </row>
    <row r="172" spans="1:6" ht="12.75" customHeight="1">
      <c r="A172" s="137">
        <v>13650</v>
      </c>
      <c r="B172" s="138" t="s">
        <v>92</v>
      </c>
      <c r="C172" s="138" t="s">
        <v>300</v>
      </c>
      <c r="D172" s="139">
        <v>8000371666</v>
      </c>
      <c r="E172" s="140">
        <v>32683208</v>
      </c>
      <c r="F172" s="140">
        <f>VLOOKUP($A172,'[2]PAC Calidad matricula'!$A$8:$N$1112,7,FALSE)</f>
        <v>0</v>
      </c>
    </row>
    <row r="173" spans="1:6" ht="12.75" customHeight="1">
      <c r="A173" s="137">
        <v>13654</v>
      </c>
      <c r="B173" s="138" t="s">
        <v>92</v>
      </c>
      <c r="C173" s="138" t="s">
        <v>301</v>
      </c>
      <c r="D173" s="139">
        <v>8000266851</v>
      </c>
      <c r="E173" s="140">
        <v>82667819</v>
      </c>
      <c r="F173" s="140">
        <f>VLOOKUP($A173,'[2]PAC Calidad matricula'!$A$8:$N$1112,7,FALSE)</f>
        <v>0</v>
      </c>
    </row>
    <row r="174" spans="1:6" ht="12.75" customHeight="1">
      <c r="A174" s="137">
        <v>13655</v>
      </c>
      <c r="B174" s="138" t="s">
        <v>92</v>
      </c>
      <c r="C174" s="138" t="s">
        <v>302</v>
      </c>
      <c r="D174" s="139">
        <v>8060038841</v>
      </c>
      <c r="E174" s="140">
        <v>41425028</v>
      </c>
      <c r="F174" s="140">
        <f>VLOOKUP($A174,'[2]PAC Calidad matricula'!$A$8:$N$1112,7,FALSE)</f>
        <v>0</v>
      </c>
    </row>
    <row r="175" spans="1:6" ht="12.75" customHeight="1">
      <c r="A175" s="137">
        <v>13657</v>
      </c>
      <c r="B175" s="138" t="s">
        <v>92</v>
      </c>
      <c r="C175" s="138" t="s">
        <v>303</v>
      </c>
      <c r="D175" s="139">
        <v>8000371752</v>
      </c>
      <c r="E175" s="140">
        <v>97742136</v>
      </c>
      <c r="F175" s="140">
        <f>VLOOKUP($A175,'[2]PAC Calidad matricula'!$A$8:$N$1112,7,FALSE)</f>
        <v>0</v>
      </c>
    </row>
    <row r="176" spans="1:6" ht="12.75" customHeight="1">
      <c r="A176" s="137">
        <v>13667</v>
      </c>
      <c r="B176" s="138" t="s">
        <v>92</v>
      </c>
      <c r="C176" s="138" t="s">
        <v>304</v>
      </c>
      <c r="D176" s="139">
        <v>8000434862</v>
      </c>
      <c r="E176" s="140">
        <v>47194129</v>
      </c>
      <c r="F176" s="140">
        <f>VLOOKUP($A176,'[2]PAC Calidad matricula'!$A$8:$N$1112,7,FALSE)</f>
        <v>0</v>
      </c>
    </row>
    <row r="177" spans="1:6" ht="12.75" customHeight="1">
      <c r="A177" s="137">
        <v>13670</v>
      </c>
      <c r="B177" s="138" t="s">
        <v>92</v>
      </c>
      <c r="C177" s="138" t="s">
        <v>305</v>
      </c>
      <c r="D177" s="139">
        <v>8904802036</v>
      </c>
      <c r="E177" s="140">
        <v>94292704</v>
      </c>
      <c r="F177" s="140">
        <f>VLOOKUP($A177,'[2]PAC Calidad matricula'!$A$8:$N$1112,7,FALSE)</f>
        <v>0</v>
      </c>
    </row>
    <row r="178" spans="1:6" ht="12.75" customHeight="1">
      <c r="A178" s="137">
        <v>13673</v>
      </c>
      <c r="B178" s="138" t="s">
        <v>92</v>
      </c>
      <c r="C178" s="138" t="s">
        <v>306</v>
      </c>
      <c r="D178" s="139">
        <v>8904800695</v>
      </c>
      <c r="E178" s="140">
        <v>31178632</v>
      </c>
      <c r="F178" s="140">
        <f>VLOOKUP($A178,'[2]PAC Calidad matricula'!$A$8:$N$1112,7,FALSE)</f>
        <v>0</v>
      </c>
    </row>
    <row r="179" spans="1:6" ht="12.75" customHeight="1">
      <c r="A179" s="137">
        <v>13683</v>
      </c>
      <c r="B179" s="138" t="s">
        <v>92</v>
      </c>
      <c r="C179" s="138" t="s">
        <v>307</v>
      </c>
      <c r="D179" s="139">
        <v>8904813433</v>
      </c>
      <c r="E179" s="140">
        <v>70669256</v>
      </c>
      <c r="F179" s="140">
        <f>VLOOKUP($A179,'[2]PAC Calidad matricula'!$A$8:$N$1112,7,FALSE)</f>
        <v>0</v>
      </c>
    </row>
    <row r="180" spans="1:6" ht="12.75" customHeight="1">
      <c r="A180" s="137">
        <v>13688</v>
      </c>
      <c r="B180" s="138" t="s">
        <v>92</v>
      </c>
      <c r="C180" s="138" t="s">
        <v>308</v>
      </c>
      <c r="D180" s="139">
        <v>8000490179</v>
      </c>
      <c r="E180" s="140">
        <v>82083320</v>
      </c>
      <c r="F180" s="140">
        <f>VLOOKUP($A180,'[2]PAC Calidad matricula'!$A$8:$N$1112,7,FALSE)</f>
        <v>0</v>
      </c>
    </row>
    <row r="181" spans="1:6" ht="12.75" customHeight="1">
      <c r="A181" s="137">
        <v>13744</v>
      </c>
      <c r="B181" s="138" t="s">
        <v>92</v>
      </c>
      <c r="C181" s="138" t="s">
        <v>309</v>
      </c>
      <c r="D181" s="139">
        <v>8904800061</v>
      </c>
      <c r="E181" s="140">
        <v>45687076</v>
      </c>
      <c r="F181" s="140">
        <f>VLOOKUP($A181,'[2]PAC Calidad matricula'!$A$8:$N$1112,7,FALSE)</f>
        <v>0</v>
      </c>
    </row>
    <row r="182" spans="1:6" ht="12.75" customHeight="1">
      <c r="A182" s="137">
        <v>13760</v>
      </c>
      <c r="B182" s="138" t="s">
        <v>92</v>
      </c>
      <c r="C182" s="138" t="s">
        <v>310</v>
      </c>
      <c r="D182" s="139">
        <v>8000356779</v>
      </c>
      <c r="E182" s="140">
        <v>0</v>
      </c>
      <c r="F182" s="140" t="s">
        <v>208</v>
      </c>
    </row>
    <row r="183" spans="1:6" ht="12.75" customHeight="1">
      <c r="A183" s="137">
        <v>13780</v>
      </c>
      <c r="B183" s="138" t="s">
        <v>92</v>
      </c>
      <c r="C183" s="138" t="s">
        <v>311</v>
      </c>
      <c r="D183" s="139">
        <v>8000955301</v>
      </c>
      <c r="E183" s="140">
        <v>47919012</v>
      </c>
      <c r="F183" s="140">
        <f>VLOOKUP($A183,'[2]PAC Calidad matricula'!$A$8:$N$1112,7,FALSE)</f>
        <v>0</v>
      </c>
    </row>
    <row r="184" spans="1:6" ht="12.75" customHeight="1">
      <c r="A184" s="137">
        <v>13810</v>
      </c>
      <c r="B184" s="138" t="s">
        <v>92</v>
      </c>
      <c r="C184" s="138" t="s">
        <v>312</v>
      </c>
      <c r="D184" s="139">
        <v>8002552139</v>
      </c>
      <c r="E184" s="140">
        <v>88618896</v>
      </c>
      <c r="F184" s="140">
        <f>VLOOKUP($A184,'[2]PAC Calidad matricula'!$A$8:$N$1112,7,FALSE)</f>
        <v>0</v>
      </c>
    </row>
    <row r="185" spans="1:6" ht="12.75" customHeight="1">
      <c r="A185" s="137">
        <v>13836</v>
      </c>
      <c r="B185" s="138" t="s">
        <v>92</v>
      </c>
      <c r="C185" s="138" t="s">
        <v>313</v>
      </c>
      <c r="D185" s="139">
        <v>8904811490</v>
      </c>
      <c r="E185" s="140">
        <v>123131189</v>
      </c>
      <c r="F185" s="140">
        <f>VLOOKUP($A185,'[2]PAC Calidad matricula'!$A$8:$N$1112,7,FALSE)</f>
        <v>0</v>
      </c>
    </row>
    <row r="186" spans="1:6" ht="12.75" customHeight="1">
      <c r="A186" s="137">
        <v>13838</v>
      </c>
      <c r="B186" s="138" t="s">
        <v>92</v>
      </c>
      <c r="C186" s="138" t="s">
        <v>314</v>
      </c>
      <c r="D186" s="139">
        <v>8904813243</v>
      </c>
      <c r="E186" s="140">
        <v>40064443</v>
      </c>
      <c r="F186" s="140">
        <f>VLOOKUP($A186,'[2]PAC Calidad matricula'!$A$8:$N$1112,7,FALSE)</f>
        <v>0</v>
      </c>
    </row>
    <row r="187" spans="1:6" ht="12.75" customHeight="1">
      <c r="A187" s="137">
        <v>13873</v>
      </c>
      <c r="B187" s="138" t="s">
        <v>92</v>
      </c>
      <c r="C187" s="138" t="s">
        <v>315</v>
      </c>
      <c r="D187" s="139">
        <v>8904811928</v>
      </c>
      <c r="E187" s="140">
        <v>72327200</v>
      </c>
      <c r="F187" s="140">
        <f>VLOOKUP($A187,'[2]PAC Calidad matricula'!$A$8:$N$1112,7,FALSE)</f>
        <v>0</v>
      </c>
    </row>
    <row r="188" spans="1:6" ht="12.75" customHeight="1">
      <c r="A188" s="137">
        <v>13894</v>
      </c>
      <c r="B188" s="138" t="s">
        <v>92</v>
      </c>
      <c r="C188" s="138" t="s">
        <v>316</v>
      </c>
      <c r="D188" s="139">
        <v>8904811777</v>
      </c>
      <c r="E188" s="140">
        <v>28063777</v>
      </c>
      <c r="F188" s="140">
        <f>VLOOKUP($A188,'[2]PAC Calidad matricula'!$A$8:$N$1112,7,FALSE)</f>
        <v>0</v>
      </c>
    </row>
    <row r="189" spans="1:6" ht="12.75" customHeight="1">
      <c r="A189" s="137">
        <v>15022</v>
      </c>
      <c r="B189" s="138" t="s">
        <v>96</v>
      </c>
      <c r="C189" s="138" t="s">
        <v>317</v>
      </c>
      <c r="D189" s="139">
        <v>8918012813</v>
      </c>
      <c r="E189" s="140">
        <v>2405274</v>
      </c>
      <c r="F189" s="140">
        <f>VLOOKUP($A189,'[2]PAC Calidad matricula'!$A$8:$N$1112,7,FALSE)</f>
        <v>0</v>
      </c>
    </row>
    <row r="190" spans="1:6" ht="12.75" customHeight="1">
      <c r="A190" s="137">
        <v>15047</v>
      </c>
      <c r="B190" s="138" t="s">
        <v>96</v>
      </c>
      <c r="C190" s="138" t="s">
        <v>318</v>
      </c>
      <c r="D190" s="139">
        <v>8000775455</v>
      </c>
      <c r="E190" s="140">
        <v>36658875</v>
      </c>
      <c r="F190" s="140">
        <f>VLOOKUP($A190,'[2]PAC Calidad matricula'!$A$8:$N$1112,7,FALSE)</f>
        <v>0</v>
      </c>
    </row>
    <row r="191" spans="1:6" ht="12.75" customHeight="1">
      <c r="A191" s="137">
        <v>15051</v>
      </c>
      <c r="B191" s="138" t="s">
        <v>96</v>
      </c>
      <c r="C191" s="138" t="s">
        <v>319</v>
      </c>
      <c r="D191" s="139">
        <v>8000637911</v>
      </c>
      <c r="E191" s="140">
        <v>9869849</v>
      </c>
      <c r="F191" s="140">
        <f>VLOOKUP($A191,'[2]PAC Calidad matricula'!$A$8:$N$1112,7,FALSE)</f>
        <v>0</v>
      </c>
    </row>
    <row r="192" spans="1:6" ht="12.75" customHeight="1">
      <c r="A192" s="137">
        <v>15087</v>
      </c>
      <c r="B192" s="138" t="s">
        <v>96</v>
      </c>
      <c r="C192" s="138" t="s">
        <v>320</v>
      </c>
      <c r="D192" s="139">
        <v>8000991994</v>
      </c>
      <c r="E192" s="140">
        <v>14995613</v>
      </c>
      <c r="F192" s="140">
        <f>VLOOKUP($A192,'[2]PAC Calidad matricula'!$A$8:$N$1112,7,FALSE)</f>
        <v>0</v>
      </c>
    </row>
    <row r="193" spans="1:6" ht="12.75" customHeight="1">
      <c r="A193" s="137">
        <v>15090</v>
      </c>
      <c r="B193" s="138" t="s">
        <v>96</v>
      </c>
      <c r="C193" s="138" t="s">
        <v>321</v>
      </c>
      <c r="D193" s="139">
        <v>8000993905</v>
      </c>
      <c r="E193" s="140">
        <v>2600840</v>
      </c>
      <c r="F193" s="140">
        <f>VLOOKUP($A193,'[2]PAC Calidad matricula'!$A$8:$N$1112,7,FALSE)</f>
        <v>0</v>
      </c>
    </row>
    <row r="194" spans="1:6" ht="12.75" customHeight="1">
      <c r="A194" s="137">
        <v>15092</v>
      </c>
      <c r="B194" s="138" t="s">
        <v>96</v>
      </c>
      <c r="C194" s="138" t="s">
        <v>322</v>
      </c>
      <c r="D194" s="139">
        <v>8000172880</v>
      </c>
      <c r="E194" s="140">
        <v>3821105</v>
      </c>
      <c r="F194" s="140">
        <f>VLOOKUP($A194,'[2]PAC Calidad matricula'!$A$8:$N$1112,7,FALSE)</f>
        <v>0</v>
      </c>
    </row>
    <row r="195" spans="1:6" ht="12.75" customHeight="1">
      <c r="A195" s="137">
        <v>15097</v>
      </c>
      <c r="B195" s="138" t="s">
        <v>96</v>
      </c>
      <c r="C195" s="138" t="s">
        <v>323</v>
      </c>
      <c r="D195" s="139">
        <v>8918562945</v>
      </c>
      <c r="E195" s="140">
        <v>12695777</v>
      </c>
      <c r="F195" s="140">
        <f>VLOOKUP($A195,'[2]PAC Calidad matricula'!$A$8:$N$1112,7,FALSE)</f>
        <v>0</v>
      </c>
    </row>
    <row r="196" spans="1:6" ht="12.75" customHeight="1">
      <c r="A196" s="137">
        <v>15104</v>
      </c>
      <c r="B196" s="138" t="s">
        <v>96</v>
      </c>
      <c r="C196" s="138" t="s">
        <v>96</v>
      </c>
      <c r="D196" s="139">
        <v>8000233837</v>
      </c>
      <c r="E196" s="140">
        <v>10105606</v>
      </c>
      <c r="F196" s="140">
        <f>VLOOKUP($A196,'[2]PAC Calidad matricula'!$A$8:$N$1112,7,FALSE)</f>
        <v>0</v>
      </c>
    </row>
    <row r="197" spans="1:6" ht="12.75" customHeight="1">
      <c r="A197" s="137">
        <v>15106</v>
      </c>
      <c r="B197" s="138" t="s">
        <v>96</v>
      </c>
      <c r="C197" s="138" t="s">
        <v>324</v>
      </c>
      <c r="D197" s="139">
        <v>8000997211</v>
      </c>
      <c r="E197" s="140">
        <v>3785299</v>
      </c>
      <c r="F197" s="140">
        <f>VLOOKUP($A197,'[2]PAC Calidad matricula'!$A$8:$N$1112,7,FALSE)</f>
        <v>0</v>
      </c>
    </row>
    <row r="198" spans="1:6" ht="12.75" customHeight="1">
      <c r="A198" s="137">
        <v>15109</v>
      </c>
      <c r="B198" s="138" t="s">
        <v>96</v>
      </c>
      <c r="C198" s="138" t="s">
        <v>325</v>
      </c>
      <c r="D198" s="139">
        <v>8918082600</v>
      </c>
      <c r="E198" s="140">
        <v>8771077</v>
      </c>
      <c r="F198" s="140">
        <f>VLOOKUP($A198,'[2]PAC Calidad matricula'!$A$8:$N$1112,7,FALSE)</f>
        <v>0</v>
      </c>
    </row>
    <row r="199" spans="1:6" ht="12.75" customHeight="1">
      <c r="A199" s="137">
        <v>15114</v>
      </c>
      <c r="B199" s="138" t="s">
        <v>96</v>
      </c>
      <c r="C199" s="138" t="s">
        <v>326</v>
      </c>
      <c r="D199" s="139">
        <v>8000997148</v>
      </c>
      <c r="E199" s="140">
        <v>970188</v>
      </c>
      <c r="F199" s="140">
        <f>VLOOKUP($A199,'[2]PAC Calidad matricula'!$A$8:$N$1112,7,FALSE)</f>
        <v>0</v>
      </c>
    </row>
    <row r="200" spans="1:6" ht="12.75" customHeight="1">
      <c r="A200" s="137">
        <v>15131</v>
      </c>
      <c r="B200" s="138" t="s">
        <v>96</v>
      </c>
      <c r="C200" s="138" t="s">
        <v>5</v>
      </c>
      <c r="D200" s="139">
        <v>8918017964</v>
      </c>
      <c r="E200" s="140">
        <v>5077436</v>
      </c>
      <c r="F200" s="140">
        <f>VLOOKUP($A200,'[2]PAC Calidad matricula'!$A$8:$N$1112,7,FALSE)</f>
        <v>0</v>
      </c>
    </row>
    <row r="201" spans="1:6" ht="12.75" customHeight="1">
      <c r="A201" s="137">
        <v>15135</v>
      </c>
      <c r="B201" s="138" t="s">
        <v>96</v>
      </c>
      <c r="C201" s="138" t="s">
        <v>327</v>
      </c>
      <c r="D201" s="139">
        <v>8000283933</v>
      </c>
      <c r="E201" s="140">
        <v>5107017</v>
      </c>
      <c r="F201" s="140">
        <f>VLOOKUP($A201,'[2]PAC Calidad matricula'!$A$8:$N$1112,7,FALSE)</f>
        <v>0</v>
      </c>
    </row>
    <row r="202" spans="1:6" ht="12.75" customHeight="1">
      <c r="A202" s="137">
        <v>15162</v>
      </c>
      <c r="B202" s="138" t="s">
        <v>96</v>
      </c>
      <c r="C202" s="138" t="s">
        <v>328</v>
      </c>
      <c r="D202" s="139">
        <v>8918578053</v>
      </c>
      <c r="E202" s="140">
        <v>5085758</v>
      </c>
      <c r="F202" s="140">
        <f>VLOOKUP($A202,'[2]PAC Calidad matricula'!$A$8:$N$1112,7,FALSE)</f>
        <v>0</v>
      </c>
    </row>
    <row r="203" spans="1:6" ht="12.75" customHeight="1">
      <c r="A203" s="137">
        <v>15172</v>
      </c>
      <c r="B203" s="138" t="s">
        <v>96</v>
      </c>
      <c r="C203" s="138" t="s">
        <v>329</v>
      </c>
      <c r="D203" s="139">
        <v>8918013574</v>
      </c>
      <c r="E203" s="140">
        <v>4617015</v>
      </c>
      <c r="F203" s="140">
        <f>VLOOKUP($A203,'[2]PAC Calidad matricula'!$A$8:$N$1112,7,FALSE)</f>
        <v>0</v>
      </c>
    </row>
    <row r="204" spans="1:6" ht="12.75" customHeight="1">
      <c r="A204" s="137">
        <v>15176</v>
      </c>
      <c r="B204" s="138" t="s">
        <v>96</v>
      </c>
      <c r="C204" s="138" t="s">
        <v>330</v>
      </c>
      <c r="D204" s="139">
        <v>8918004750</v>
      </c>
      <c r="E204" s="140">
        <v>76174164</v>
      </c>
      <c r="F204" s="140">
        <f>VLOOKUP($A204,'[2]PAC Calidad matricula'!$A$8:$N$1112,7,FALSE)</f>
        <v>0</v>
      </c>
    </row>
    <row r="205" spans="1:6" ht="12.75" customHeight="1">
      <c r="A205" s="137">
        <v>15180</v>
      </c>
      <c r="B205" s="138" t="s">
        <v>96</v>
      </c>
      <c r="C205" s="138" t="s">
        <v>331</v>
      </c>
      <c r="D205" s="139">
        <v>8000748599</v>
      </c>
      <c r="E205" s="140">
        <v>8417063</v>
      </c>
      <c r="F205" s="140">
        <f>VLOOKUP($A205,'[2]PAC Calidad matricula'!$A$8:$N$1112,7,FALSE)</f>
        <v>0</v>
      </c>
    </row>
    <row r="206" spans="1:6" ht="12.75" customHeight="1">
      <c r="A206" s="137">
        <v>15183</v>
      </c>
      <c r="B206" s="138" t="s">
        <v>96</v>
      </c>
      <c r="C206" s="138" t="s">
        <v>332</v>
      </c>
      <c r="D206" s="139">
        <v>8918019620</v>
      </c>
      <c r="E206" s="140">
        <v>33748062</v>
      </c>
      <c r="F206" s="140">
        <f>VLOOKUP($A206,'[2]PAC Calidad matricula'!$A$8:$N$1112,7,FALSE)</f>
        <v>0</v>
      </c>
    </row>
    <row r="207" spans="1:6" ht="12.75" customHeight="1">
      <c r="A207" s="137">
        <v>15185</v>
      </c>
      <c r="B207" s="138" t="s">
        <v>96</v>
      </c>
      <c r="C207" s="138" t="s">
        <v>333</v>
      </c>
      <c r="D207" s="139">
        <v>8000344760</v>
      </c>
      <c r="E207" s="140">
        <v>9990801</v>
      </c>
      <c r="F207" s="140">
        <f>VLOOKUP($A207,'[2]PAC Calidad matricula'!$A$8:$N$1112,7,FALSE)</f>
        <v>0</v>
      </c>
    </row>
    <row r="208" spans="1:6" ht="12.75" customHeight="1">
      <c r="A208" s="137">
        <v>15187</v>
      </c>
      <c r="B208" s="138" t="s">
        <v>96</v>
      </c>
      <c r="C208" s="138" t="s">
        <v>334</v>
      </c>
      <c r="D208" s="139">
        <v>8000149891</v>
      </c>
      <c r="E208" s="140">
        <v>5083093</v>
      </c>
      <c r="F208" s="140">
        <f>VLOOKUP($A208,'[2]PAC Calidad matricula'!$A$8:$N$1112,7,FALSE)</f>
        <v>0</v>
      </c>
    </row>
    <row r="209" spans="1:6" ht="12.75" customHeight="1">
      <c r="A209" s="137">
        <v>15189</v>
      </c>
      <c r="B209" s="138" t="s">
        <v>96</v>
      </c>
      <c r="C209" s="138" t="s">
        <v>97</v>
      </c>
      <c r="D209" s="139">
        <v>8918019881</v>
      </c>
      <c r="E209" s="140">
        <v>7814229</v>
      </c>
      <c r="F209" s="140">
        <f>VLOOKUP($A209,'[2]PAC Calidad matricula'!$A$8:$N$1112,7,FALSE)</f>
        <v>0</v>
      </c>
    </row>
    <row r="210" spans="1:6" ht="12.75" customHeight="1">
      <c r="A210" s="137">
        <v>15204</v>
      </c>
      <c r="B210" s="138" t="s">
        <v>96</v>
      </c>
      <c r="C210" s="138" t="s">
        <v>335</v>
      </c>
      <c r="D210" s="139">
        <v>8918019321</v>
      </c>
      <c r="E210" s="140">
        <v>13808776</v>
      </c>
      <c r="F210" s="140">
        <f>VLOOKUP($A210,'[2]PAC Calidad matricula'!$A$8:$N$1112,7,FALSE)</f>
        <v>0</v>
      </c>
    </row>
    <row r="211" spans="1:6" ht="12.75" customHeight="1">
      <c r="A211" s="137">
        <v>15212</v>
      </c>
      <c r="B211" s="138" t="s">
        <v>96</v>
      </c>
      <c r="C211" s="138" t="s">
        <v>336</v>
      </c>
      <c r="D211" s="139">
        <v>8918013639</v>
      </c>
      <c r="E211" s="140">
        <v>6007765</v>
      </c>
      <c r="F211" s="140">
        <f>VLOOKUP($A211,'[2]PAC Calidad matricula'!$A$8:$N$1112,7,FALSE)</f>
        <v>0</v>
      </c>
    </row>
    <row r="212" spans="1:6" ht="12.75" customHeight="1">
      <c r="A212" s="137">
        <v>15215</v>
      </c>
      <c r="B212" s="138" t="s">
        <v>96</v>
      </c>
      <c r="C212" s="138" t="s">
        <v>337</v>
      </c>
      <c r="D212" s="139">
        <v>8918557482</v>
      </c>
      <c r="E212" s="140">
        <v>3407364</v>
      </c>
      <c r="F212" s="140">
        <f>VLOOKUP($A212,'[2]PAC Calidad matricula'!$A$8:$N$1112,7,FALSE)</f>
        <v>0</v>
      </c>
    </row>
    <row r="213" spans="1:6" ht="12.75" customHeight="1">
      <c r="A213" s="137">
        <v>15218</v>
      </c>
      <c r="B213" s="138" t="s">
        <v>96</v>
      </c>
      <c r="C213" s="138" t="s">
        <v>338</v>
      </c>
      <c r="D213" s="139">
        <v>8918579202</v>
      </c>
      <c r="E213" s="140">
        <v>6688051</v>
      </c>
      <c r="F213" s="140">
        <f>VLOOKUP($A213,'[2]PAC Calidad matricula'!$A$8:$N$1112,7,FALSE)</f>
        <v>0</v>
      </c>
    </row>
    <row r="214" spans="1:6" ht="12.75" customHeight="1">
      <c r="A214" s="137">
        <v>15223</v>
      </c>
      <c r="B214" s="138" t="s">
        <v>96</v>
      </c>
      <c r="C214" s="138" t="s">
        <v>339</v>
      </c>
      <c r="D214" s="139">
        <v>8000991962</v>
      </c>
      <c r="E214" s="140">
        <v>15520554</v>
      </c>
      <c r="F214" s="140">
        <f>VLOOKUP($A214,'[2]PAC Calidad matricula'!$A$8:$N$1112,7,FALSE)</f>
        <v>0</v>
      </c>
    </row>
    <row r="215" spans="1:6" ht="12.75" customHeight="1">
      <c r="A215" s="137">
        <v>15224</v>
      </c>
      <c r="B215" s="138" t="s">
        <v>96</v>
      </c>
      <c r="C215" s="138" t="s">
        <v>340</v>
      </c>
      <c r="D215" s="139">
        <v>8918020891</v>
      </c>
      <c r="E215" s="140">
        <v>8335156</v>
      </c>
      <c r="F215" s="140">
        <f>VLOOKUP($A215,'[2]PAC Calidad matricula'!$A$8:$N$1112,7,FALSE)</f>
        <v>0</v>
      </c>
    </row>
    <row r="216" spans="1:6" ht="12.75" customHeight="1">
      <c r="A216" s="137">
        <v>15226</v>
      </c>
      <c r="B216" s="138" t="s">
        <v>96</v>
      </c>
      <c r="C216" s="138" t="s">
        <v>341</v>
      </c>
      <c r="D216" s="139">
        <v>8918557697</v>
      </c>
      <c r="E216" s="140">
        <v>3333919</v>
      </c>
      <c r="F216" s="140">
        <f>VLOOKUP($A216,'[2]PAC Calidad matricula'!$A$8:$N$1112,7,FALSE)</f>
        <v>0</v>
      </c>
    </row>
    <row r="217" spans="1:6" ht="12.75" customHeight="1">
      <c r="A217" s="137">
        <v>15232</v>
      </c>
      <c r="B217" s="138" t="s">
        <v>96</v>
      </c>
      <c r="C217" s="138" t="s">
        <v>342</v>
      </c>
      <c r="D217" s="139">
        <v>8000997234</v>
      </c>
      <c r="E217" s="140">
        <v>9359175</v>
      </c>
      <c r="F217" s="140">
        <f>VLOOKUP($A217,'[2]PAC Calidad matricula'!$A$8:$N$1112,7,FALSE)</f>
        <v>0</v>
      </c>
    </row>
    <row r="218" spans="1:6" ht="12.75" customHeight="1">
      <c r="A218" s="137">
        <v>15236</v>
      </c>
      <c r="B218" s="138" t="s">
        <v>96</v>
      </c>
      <c r="C218" s="138" t="s">
        <v>343</v>
      </c>
      <c r="D218" s="139">
        <v>8001311779</v>
      </c>
      <c r="E218" s="140">
        <v>3216891</v>
      </c>
      <c r="F218" s="140">
        <f>VLOOKUP($A218,'[2]PAC Calidad matricula'!$A$8:$N$1112,7,FALSE)</f>
        <v>0</v>
      </c>
    </row>
    <row r="219" spans="1:6" ht="12.75" customHeight="1">
      <c r="A219" s="137">
        <v>15244</v>
      </c>
      <c r="B219" s="138" t="s">
        <v>96</v>
      </c>
      <c r="C219" s="138" t="s">
        <v>344</v>
      </c>
      <c r="D219" s="139">
        <v>8918578440</v>
      </c>
      <c r="E219" s="140">
        <v>9809150</v>
      </c>
      <c r="F219" s="140">
        <f>VLOOKUP($A219,'[2]PAC Calidad matricula'!$A$8:$N$1112,7,FALSE)</f>
        <v>0</v>
      </c>
    </row>
    <row r="220" spans="1:6" ht="12.75" customHeight="1">
      <c r="A220" s="137">
        <v>15248</v>
      </c>
      <c r="B220" s="138" t="s">
        <v>96</v>
      </c>
      <c r="C220" s="138" t="s">
        <v>345</v>
      </c>
      <c r="D220" s="139">
        <v>8000310732</v>
      </c>
      <c r="E220" s="140">
        <v>5316664</v>
      </c>
      <c r="F220" s="140">
        <f>VLOOKUP($A220,'[2]PAC Calidad matricula'!$A$8:$N$1112,7,FALSE)</f>
        <v>0</v>
      </c>
    </row>
    <row r="221" spans="1:6" ht="12.75" customHeight="1">
      <c r="A221" s="137">
        <v>15272</v>
      </c>
      <c r="B221" s="138" t="s">
        <v>96</v>
      </c>
      <c r="C221" s="138" t="s">
        <v>346</v>
      </c>
      <c r="D221" s="139">
        <v>8918562880</v>
      </c>
      <c r="E221" s="140">
        <v>6252985</v>
      </c>
      <c r="F221" s="140">
        <f>VLOOKUP($A221,'[2]PAC Calidad matricula'!$A$8:$N$1112,7,FALSE)</f>
        <v>0</v>
      </c>
    </row>
    <row r="222" spans="1:6" ht="12.75" customHeight="1">
      <c r="A222" s="137">
        <v>15276</v>
      </c>
      <c r="B222" s="138" t="s">
        <v>96</v>
      </c>
      <c r="C222" s="138" t="s">
        <v>347</v>
      </c>
      <c r="D222" s="139">
        <v>8000263681</v>
      </c>
      <c r="E222" s="140">
        <v>5705367</v>
      </c>
      <c r="F222" s="140">
        <f>VLOOKUP($A222,'[2]PAC Calidad matricula'!$A$8:$N$1112,7,FALSE)</f>
        <v>0</v>
      </c>
    </row>
    <row r="223" spans="1:6" ht="12.75" customHeight="1">
      <c r="A223" s="137">
        <v>15293</v>
      </c>
      <c r="B223" s="138" t="s">
        <v>96</v>
      </c>
      <c r="C223" s="138" t="s">
        <v>348</v>
      </c>
      <c r="D223" s="139">
        <v>8000200459</v>
      </c>
      <c r="E223" s="140">
        <v>7559446</v>
      </c>
      <c r="F223" s="140">
        <f>VLOOKUP($A223,'[2]PAC Calidad matricula'!$A$8:$N$1112,7,FALSE)</f>
        <v>0</v>
      </c>
    </row>
    <row r="224" spans="1:6" ht="12.75" customHeight="1">
      <c r="A224" s="137">
        <v>15296</v>
      </c>
      <c r="B224" s="138" t="s">
        <v>96</v>
      </c>
      <c r="C224" s="138" t="s">
        <v>349</v>
      </c>
      <c r="D224" s="139">
        <v>8918577641</v>
      </c>
      <c r="E224" s="140">
        <v>9769509</v>
      </c>
      <c r="F224" s="140">
        <f>VLOOKUP($A224,'[2]PAC Calidad matricula'!$A$8:$N$1112,7,FALSE)</f>
        <v>0</v>
      </c>
    </row>
    <row r="225" spans="1:6" ht="12.75" customHeight="1">
      <c r="A225" s="137">
        <v>15299</v>
      </c>
      <c r="B225" s="138" t="s">
        <v>96</v>
      </c>
      <c r="C225" s="138" t="s">
        <v>350</v>
      </c>
      <c r="D225" s="139">
        <v>8000256088</v>
      </c>
      <c r="E225" s="140">
        <v>21082872</v>
      </c>
      <c r="F225" s="140">
        <f>VLOOKUP($A225,'[2]PAC Calidad matricula'!$A$8:$N$1112,7,FALSE)</f>
        <v>0</v>
      </c>
    </row>
    <row r="226" spans="1:6" ht="12.75" customHeight="1">
      <c r="A226" s="137">
        <v>15317</v>
      </c>
      <c r="B226" s="138" t="s">
        <v>96</v>
      </c>
      <c r="C226" s="138" t="s">
        <v>351</v>
      </c>
      <c r="D226" s="139">
        <v>8000126311</v>
      </c>
      <c r="E226" s="140">
        <v>3506727</v>
      </c>
      <c r="F226" s="140">
        <f>VLOOKUP($A226,'[2]PAC Calidad matricula'!$A$8:$N$1112,7,FALSE)</f>
        <v>0</v>
      </c>
    </row>
    <row r="227" spans="1:6" ht="12.75" customHeight="1">
      <c r="A227" s="137">
        <v>15322</v>
      </c>
      <c r="B227" s="138" t="s">
        <v>96</v>
      </c>
      <c r="C227" s="138" t="s">
        <v>352</v>
      </c>
      <c r="D227" s="139">
        <v>8000136839</v>
      </c>
      <c r="E227" s="140">
        <v>14835485</v>
      </c>
      <c r="F227" s="140">
        <f>VLOOKUP($A227,'[2]PAC Calidad matricula'!$A$8:$N$1112,7,FALSE)</f>
        <v>0</v>
      </c>
    </row>
    <row r="228" spans="1:6" ht="12.75" customHeight="1">
      <c r="A228" s="137">
        <v>15325</v>
      </c>
      <c r="B228" s="138" t="s">
        <v>96</v>
      </c>
      <c r="C228" s="138" t="s">
        <v>353</v>
      </c>
      <c r="D228" s="139">
        <v>8918008968</v>
      </c>
      <c r="E228" s="140">
        <v>5651191</v>
      </c>
      <c r="F228" s="140">
        <f>VLOOKUP($A228,'[2]PAC Calidad matricula'!$A$8:$N$1112,7,FALSE)</f>
        <v>0</v>
      </c>
    </row>
    <row r="229" spans="1:6" ht="12.75" customHeight="1">
      <c r="A229" s="137">
        <v>15332</v>
      </c>
      <c r="B229" s="138" t="s">
        <v>96</v>
      </c>
      <c r="C229" s="138" t="s">
        <v>354</v>
      </c>
      <c r="D229" s="139">
        <v>8000992029</v>
      </c>
      <c r="E229" s="140">
        <v>9021054</v>
      </c>
      <c r="F229" s="140">
        <f>VLOOKUP($A229,'[2]PAC Calidad matricula'!$A$8:$N$1112,7,FALSE)</f>
        <v>0</v>
      </c>
    </row>
    <row r="230" spans="1:6" ht="12.75" customHeight="1">
      <c r="A230" s="137">
        <v>15362</v>
      </c>
      <c r="B230" s="138" t="s">
        <v>96</v>
      </c>
      <c r="C230" s="138" t="s">
        <v>355</v>
      </c>
      <c r="D230" s="139">
        <v>8918560773</v>
      </c>
      <c r="E230" s="140">
        <v>2507216</v>
      </c>
      <c r="F230" s="140">
        <f>VLOOKUP($A230,'[2]PAC Calidad matricula'!$A$8:$N$1112,7,FALSE)</f>
        <v>0</v>
      </c>
    </row>
    <row r="231" spans="1:6" ht="12.75" customHeight="1">
      <c r="A231" s="137">
        <v>15367</v>
      </c>
      <c r="B231" s="138" t="s">
        <v>96</v>
      </c>
      <c r="C231" s="138" t="s">
        <v>356</v>
      </c>
      <c r="D231" s="139">
        <v>8918013764</v>
      </c>
      <c r="E231" s="140">
        <v>12291984</v>
      </c>
      <c r="F231" s="140">
        <f>VLOOKUP($A231,'[2]PAC Calidad matricula'!$A$8:$N$1112,7,FALSE)</f>
        <v>0</v>
      </c>
    </row>
    <row r="232" spans="1:6" ht="12.75" customHeight="1">
      <c r="A232" s="137">
        <v>15368</v>
      </c>
      <c r="B232" s="138" t="s">
        <v>96</v>
      </c>
      <c r="C232" s="138" t="s">
        <v>194</v>
      </c>
      <c r="D232" s="139">
        <v>8918565932</v>
      </c>
      <c r="E232" s="140">
        <v>9447868</v>
      </c>
      <c r="F232" s="140">
        <f>VLOOKUP($A232,'[2]PAC Calidad matricula'!$A$8:$N$1112,7,FALSE)</f>
        <v>0</v>
      </c>
    </row>
    <row r="233" spans="1:6" ht="12.75" customHeight="1">
      <c r="A233" s="137">
        <v>15377</v>
      </c>
      <c r="B233" s="138" t="s">
        <v>96</v>
      </c>
      <c r="C233" s="138" t="s">
        <v>357</v>
      </c>
      <c r="D233" s="139">
        <v>8000992068</v>
      </c>
      <c r="E233" s="140">
        <v>7191817</v>
      </c>
      <c r="F233" s="140">
        <f>VLOOKUP($A233,'[2]PAC Calidad matricula'!$A$8:$N$1112,7,FALSE)</f>
        <v>0</v>
      </c>
    </row>
    <row r="234" spans="1:6" ht="12.75" customHeight="1">
      <c r="A234" s="137">
        <v>15380</v>
      </c>
      <c r="B234" s="138" t="s">
        <v>96</v>
      </c>
      <c r="C234" s="138" t="s">
        <v>358</v>
      </c>
      <c r="D234" s="139">
        <v>8000996655</v>
      </c>
      <c r="E234" s="140">
        <v>3725355</v>
      </c>
      <c r="F234" s="140">
        <f>VLOOKUP($A234,'[2]PAC Calidad matricula'!$A$8:$N$1112,7,FALSE)</f>
        <v>0</v>
      </c>
    </row>
    <row r="235" spans="1:6" ht="12.75" customHeight="1">
      <c r="A235" s="137">
        <v>15401</v>
      </c>
      <c r="B235" s="138" t="s">
        <v>96</v>
      </c>
      <c r="C235" s="138" t="s">
        <v>359</v>
      </c>
      <c r="D235" s="139">
        <v>8000065412</v>
      </c>
      <c r="E235" s="140">
        <v>2212690</v>
      </c>
      <c r="F235" s="140">
        <f>VLOOKUP($A235,'[2]PAC Calidad matricula'!$A$8:$N$1112,7,FALSE)</f>
        <v>0</v>
      </c>
    </row>
    <row r="236" spans="1:6" ht="12.75" customHeight="1">
      <c r="A236" s="137">
        <v>15403</v>
      </c>
      <c r="B236" s="138" t="s">
        <v>96</v>
      </c>
      <c r="C236" s="138" t="s">
        <v>360</v>
      </c>
      <c r="D236" s="139">
        <v>8918562572</v>
      </c>
      <c r="E236" s="140">
        <v>4757577</v>
      </c>
      <c r="F236" s="140">
        <f>VLOOKUP($A236,'[2]PAC Calidad matricula'!$A$8:$N$1112,7,FALSE)</f>
        <v>0</v>
      </c>
    </row>
    <row r="237" spans="1:6" ht="12.75" customHeight="1">
      <c r="A237" s="137">
        <v>15407</v>
      </c>
      <c r="B237" s="138" t="s">
        <v>96</v>
      </c>
      <c r="C237" s="138" t="s">
        <v>361</v>
      </c>
      <c r="D237" s="139">
        <v>8918012687</v>
      </c>
      <c r="E237" s="140">
        <v>20252101</v>
      </c>
      <c r="F237" s="140">
        <f>VLOOKUP($A237,'[2]PAC Calidad matricula'!$A$8:$N$1112,7,FALSE)</f>
        <v>0</v>
      </c>
    </row>
    <row r="238" spans="1:6" ht="12.75" customHeight="1">
      <c r="A238" s="137">
        <v>15425</v>
      </c>
      <c r="B238" s="138" t="s">
        <v>96</v>
      </c>
      <c r="C238" s="138" t="s">
        <v>362</v>
      </c>
      <c r="D238" s="139">
        <v>8918011291</v>
      </c>
      <c r="E238" s="140">
        <v>5838247</v>
      </c>
      <c r="F238" s="140">
        <f>VLOOKUP($A238,'[2]PAC Calidad matricula'!$A$8:$N$1112,7,FALSE)</f>
        <v>0</v>
      </c>
    </row>
    <row r="239" spans="1:6" ht="12.75" customHeight="1">
      <c r="A239" s="137">
        <v>15442</v>
      </c>
      <c r="B239" s="138" t="s">
        <v>96</v>
      </c>
      <c r="C239" s="138" t="s">
        <v>363</v>
      </c>
      <c r="D239" s="139">
        <v>8000247898</v>
      </c>
      <c r="E239" s="140">
        <v>12326002</v>
      </c>
      <c r="F239" s="140">
        <f>VLOOKUP($A239,'[2]PAC Calidad matricula'!$A$8:$N$1112,7,FALSE)</f>
        <v>0</v>
      </c>
    </row>
    <row r="240" spans="1:6" ht="12.75" customHeight="1">
      <c r="A240" s="137">
        <v>15455</v>
      </c>
      <c r="B240" s="138" t="s">
        <v>96</v>
      </c>
      <c r="C240" s="138" t="s">
        <v>364</v>
      </c>
      <c r="D240" s="139">
        <v>8000296601</v>
      </c>
      <c r="E240" s="140">
        <v>11530468</v>
      </c>
      <c r="F240" s="140">
        <f>VLOOKUP($A240,'[2]PAC Calidad matricula'!$A$8:$N$1112,7,FALSE)</f>
        <v>0</v>
      </c>
    </row>
    <row r="241" spans="1:6" ht="12.75" customHeight="1">
      <c r="A241" s="137">
        <v>15464</v>
      </c>
      <c r="B241" s="138" t="s">
        <v>96</v>
      </c>
      <c r="C241" s="138" t="s">
        <v>365</v>
      </c>
      <c r="D241" s="139">
        <v>8918557357</v>
      </c>
      <c r="E241" s="140">
        <v>8651277</v>
      </c>
      <c r="F241" s="140">
        <f>VLOOKUP($A241,'[2]PAC Calidad matricula'!$A$8:$N$1112,7,FALSE)</f>
        <v>0</v>
      </c>
    </row>
    <row r="242" spans="1:6" ht="12.75" customHeight="1">
      <c r="A242" s="137">
        <v>15466</v>
      </c>
      <c r="B242" s="138" t="s">
        <v>96</v>
      </c>
      <c r="C242" s="138" t="s">
        <v>366</v>
      </c>
      <c r="D242" s="139">
        <v>8918565552</v>
      </c>
      <c r="E242" s="140">
        <v>7545565</v>
      </c>
      <c r="F242" s="140">
        <f>VLOOKUP($A242,'[2]PAC Calidad matricula'!$A$8:$N$1112,7,FALSE)</f>
        <v>0</v>
      </c>
    </row>
    <row r="243" spans="1:6" ht="12.75" customHeight="1">
      <c r="A243" s="137">
        <v>15469</v>
      </c>
      <c r="B243" s="138" t="s">
        <v>96</v>
      </c>
      <c r="C243" s="138" t="s">
        <v>367</v>
      </c>
      <c r="D243" s="139">
        <v>8000996623</v>
      </c>
      <c r="E243" s="140">
        <v>32879266</v>
      </c>
      <c r="F243" s="140">
        <f>VLOOKUP($A243,'[2]PAC Calidad matricula'!$A$8:$N$1112,7,FALSE)</f>
        <v>0</v>
      </c>
    </row>
    <row r="244" spans="1:6" ht="12.75" customHeight="1">
      <c r="A244" s="137">
        <v>15476</v>
      </c>
      <c r="B244" s="138" t="s">
        <v>96</v>
      </c>
      <c r="C244" s="138" t="s">
        <v>368</v>
      </c>
      <c r="D244" s="139">
        <v>8918019946</v>
      </c>
      <c r="E244" s="140">
        <v>9894332</v>
      </c>
      <c r="F244" s="140">
        <f>VLOOKUP($A244,'[2]PAC Calidad matricula'!$A$8:$N$1112,7,FALSE)</f>
        <v>0</v>
      </c>
    </row>
    <row r="245" spans="1:6" ht="12.75" customHeight="1">
      <c r="A245" s="137">
        <v>15480</v>
      </c>
      <c r="B245" s="138" t="s">
        <v>96</v>
      </c>
      <c r="C245" s="138" t="s">
        <v>369</v>
      </c>
      <c r="D245" s="139">
        <v>8000778087</v>
      </c>
      <c r="E245" s="140">
        <v>19222225</v>
      </c>
      <c r="F245" s="140">
        <f>VLOOKUP($A245,'[2]PAC Calidad matricula'!$A$8:$N$1112,7,FALSE)</f>
        <v>0</v>
      </c>
    </row>
    <row r="246" spans="1:6" ht="12.75" customHeight="1">
      <c r="A246" s="137">
        <v>15491</v>
      </c>
      <c r="B246" s="138" t="s">
        <v>96</v>
      </c>
      <c r="C246" s="138" t="s">
        <v>370</v>
      </c>
      <c r="D246" s="139">
        <v>8918552220</v>
      </c>
      <c r="E246" s="140">
        <v>0</v>
      </c>
      <c r="F246" s="140" t="s">
        <v>208</v>
      </c>
    </row>
    <row r="247" spans="1:6" ht="12.75" customHeight="1">
      <c r="A247" s="137">
        <v>15494</v>
      </c>
      <c r="B247" s="138" t="s">
        <v>96</v>
      </c>
      <c r="C247" s="138" t="s">
        <v>371</v>
      </c>
      <c r="D247" s="139">
        <v>8000330620</v>
      </c>
      <c r="E247" s="140">
        <v>7898956</v>
      </c>
      <c r="F247" s="140">
        <f>VLOOKUP($A247,'[2]PAC Calidad matricula'!$A$8:$N$1112,7,FALSE)</f>
        <v>0</v>
      </c>
    </row>
    <row r="248" spans="1:6" ht="12.75" customHeight="1">
      <c r="A248" s="137">
        <v>15500</v>
      </c>
      <c r="B248" s="138" t="s">
        <v>96</v>
      </c>
      <c r="C248" s="138" t="s">
        <v>372</v>
      </c>
      <c r="D248" s="139">
        <v>8000261565</v>
      </c>
      <c r="E248" s="140">
        <v>4288741</v>
      </c>
      <c r="F248" s="140">
        <f>VLOOKUP($A248,'[2]PAC Calidad matricula'!$A$8:$N$1112,7,FALSE)</f>
        <v>0</v>
      </c>
    </row>
    <row r="249" spans="1:6" ht="12.75" customHeight="1">
      <c r="A249" s="137">
        <v>15507</v>
      </c>
      <c r="B249" s="138" t="s">
        <v>96</v>
      </c>
      <c r="C249" s="138" t="s">
        <v>373</v>
      </c>
      <c r="D249" s="139">
        <v>8918013621</v>
      </c>
      <c r="E249" s="140">
        <v>17816180</v>
      </c>
      <c r="F249" s="140">
        <f>VLOOKUP($A249,'[2]PAC Calidad matricula'!$A$8:$N$1112,7,FALSE)</f>
        <v>0</v>
      </c>
    </row>
    <row r="250" spans="1:6" ht="12.75" customHeight="1">
      <c r="A250" s="137">
        <v>15511</v>
      </c>
      <c r="B250" s="138" t="s">
        <v>96</v>
      </c>
      <c r="C250" s="138" t="s">
        <v>374</v>
      </c>
      <c r="D250" s="139">
        <v>8000284616</v>
      </c>
      <c r="E250" s="140">
        <v>3162290</v>
      </c>
      <c r="F250" s="140">
        <f>VLOOKUP($A250,'[2]PAC Calidad matricula'!$A$8:$N$1112,7,FALSE)</f>
        <v>0</v>
      </c>
    </row>
    <row r="251" spans="1:6" ht="12.75" customHeight="1">
      <c r="A251" s="137">
        <v>15514</v>
      </c>
      <c r="B251" s="138" t="s">
        <v>96</v>
      </c>
      <c r="C251" s="138" t="s">
        <v>375</v>
      </c>
      <c r="D251" s="139">
        <v>8000495083</v>
      </c>
      <c r="E251" s="140">
        <v>4784117</v>
      </c>
      <c r="F251" s="140">
        <f>VLOOKUP($A251,'[2]PAC Calidad matricula'!$A$8:$N$1112,7,FALSE)</f>
        <v>0</v>
      </c>
    </row>
    <row r="252" spans="1:6" ht="12.75" customHeight="1">
      <c r="A252" s="137">
        <v>15516</v>
      </c>
      <c r="B252" s="138" t="s">
        <v>96</v>
      </c>
      <c r="C252" s="138" t="s">
        <v>376</v>
      </c>
      <c r="D252" s="139">
        <v>8918012401</v>
      </c>
      <c r="E252" s="140">
        <v>34485148</v>
      </c>
      <c r="F252" s="140">
        <f>VLOOKUP($A252,'[2]PAC Calidad matricula'!$A$8:$N$1112,7,FALSE)</f>
        <v>0</v>
      </c>
    </row>
    <row r="253" spans="1:6" ht="12.75" customHeight="1">
      <c r="A253" s="137">
        <v>15518</v>
      </c>
      <c r="B253" s="138" t="s">
        <v>96</v>
      </c>
      <c r="C253" s="138" t="s">
        <v>377</v>
      </c>
      <c r="D253" s="139">
        <v>8000655937</v>
      </c>
      <c r="E253" s="140">
        <v>3889572</v>
      </c>
      <c r="F253" s="140">
        <f>VLOOKUP($A253,'[2]PAC Calidad matricula'!$A$8:$N$1112,7,FALSE)</f>
        <v>0</v>
      </c>
    </row>
    <row r="254" spans="1:6" ht="12.75" customHeight="1">
      <c r="A254" s="137">
        <v>15522</v>
      </c>
      <c r="B254" s="138" t="s">
        <v>96</v>
      </c>
      <c r="C254" s="138" t="s">
        <v>378</v>
      </c>
      <c r="D254" s="139">
        <v>8000126289</v>
      </c>
      <c r="E254" s="140">
        <v>3811744</v>
      </c>
      <c r="F254" s="140">
        <f>VLOOKUP($A254,'[2]PAC Calidad matricula'!$A$8:$N$1112,7,FALSE)</f>
        <v>0</v>
      </c>
    </row>
    <row r="255" spans="1:6" ht="12.75" customHeight="1">
      <c r="A255" s="137">
        <v>15531</v>
      </c>
      <c r="B255" s="138" t="s">
        <v>96</v>
      </c>
      <c r="C255" s="138" t="s">
        <v>379</v>
      </c>
      <c r="D255" s="139">
        <v>8918013685</v>
      </c>
      <c r="E255" s="140">
        <v>20763691</v>
      </c>
      <c r="F255" s="140">
        <f>VLOOKUP($A255,'[2]PAC Calidad matricula'!$A$8:$N$1112,7,FALSE)</f>
        <v>0</v>
      </c>
    </row>
    <row r="256" spans="1:6" ht="12.75" customHeight="1">
      <c r="A256" s="137">
        <v>15533</v>
      </c>
      <c r="B256" s="138" t="s">
        <v>96</v>
      </c>
      <c r="C256" s="138" t="s">
        <v>380</v>
      </c>
      <c r="D256" s="139">
        <v>8000654115</v>
      </c>
      <c r="E256" s="140">
        <v>7233007</v>
      </c>
      <c r="F256" s="140">
        <f>VLOOKUP($A256,'[2]PAC Calidad matricula'!$A$8:$N$1112,7,FALSE)</f>
        <v>0</v>
      </c>
    </row>
    <row r="257" spans="1:6" ht="12.75" customHeight="1">
      <c r="A257" s="137">
        <v>15537</v>
      </c>
      <c r="B257" s="138" t="s">
        <v>96</v>
      </c>
      <c r="C257" s="138" t="s">
        <v>381</v>
      </c>
      <c r="D257" s="139">
        <v>8918550152</v>
      </c>
      <c r="E257" s="140">
        <v>6358968</v>
      </c>
      <c r="F257" s="140">
        <f>VLOOKUP($A257,'[2]PAC Calidad matricula'!$A$8:$N$1112,7,FALSE)</f>
        <v>0</v>
      </c>
    </row>
    <row r="258" spans="1:6" ht="12.75" customHeight="1">
      <c r="A258" s="137">
        <v>15542</v>
      </c>
      <c r="B258" s="138" t="s">
        <v>96</v>
      </c>
      <c r="C258" s="138" t="s">
        <v>382</v>
      </c>
      <c r="D258" s="139">
        <v>8918564640</v>
      </c>
      <c r="E258" s="140">
        <v>15750847</v>
      </c>
      <c r="F258" s="140">
        <f>VLOOKUP($A258,'[2]PAC Calidad matricula'!$A$8:$N$1112,7,FALSE)</f>
        <v>0</v>
      </c>
    </row>
    <row r="259" spans="1:6" ht="12.75" customHeight="1">
      <c r="A259" s="137">
        <v>15550</v>
      </c>
      <c r="B259" s="138" t="s">
        <v>96</v>
      </c>
      <c r="C259" s="138" t="s">
        <v>383</v>
      </c>
      <c r="D259" s="139">
        <v>8000663895</v>
      </c>
      <c r="E259" s="140">
        <v>4781573</v>
      </c>
      <c r="F259" s="140">
        <f>VLOOKUP($A259,'[2]PAC Calidad matricula'!$A$8:$N$1112,7,FALSE)</f>
        <v>0</v>
      </c>
    </row>
    <row r="260" spans="1:6" ht="12.75" customHeight="1">
      <c r="A260" s="137">
        <v>15572</v>
      </c>
      <c r="B260" s="138" t="s">
        <v>96</v>
      </c>
      <c r="C260" s="138" t="s">
        <v>384</v>
      </c>
      <c r="D260" s="139">
        <v>8918004664</v>
      </c>
      <c r="E260" s="140">
        <v>85657323</v>
      </c>
      <c r="F260" s="140">
        <f>VLOOKUP($A260,'[2]PAC Calidad matricula'!$A$8:$N$1112,7,FALSE)</f>
        <v>0</v>
      </c>
    </row>
    <row r="261" spans="1:6" ht="12.75" customHeight="1">
      <c r="A261" s="137">
        <v>15580</v>
      </c>
      <c r="B261" s="138" t="s">
        <v>96</v>
      </c>
      <c r="C261" s="138" t="s">
        <v>385</v>
      </c>
      <c r="D261" s="139">
        <v>8000295135</v>
      </c>
      <c r="E261" s="140">
        <v>10301031</v>
      </c>
      <c r="F261" s="140">
        <f>VLOOKUP($A261,'[2]PAC Calidad matricula'!$A$8:$N$1112,7,FALSE)</f>
        <v>0</v>
      </c>
    </row>
    <row r="262" spans="1:6" ht="12.75" customHeight="1">
      <c r="A262" s="137">
        <v>15599</v>
      </c>
      <c r="B262" s="138" t="s">
        <v>96</v>
      </c>
      <c r="C262" s="138" t="s">
        <v>386</v>
      </c>
      <c r="D262" s="139">
        <v>8918012806</v>
      </c>
      <c r="E262" s="140">
        <v>22320789</v>
      </c>
      <c r="F262" s="140">
        <f>VLOOKUP($A262,'[2]PAC Calidad matricula'!$A$8:$N$1112,7,FALSE)</f>
        <v>0</v>
      </c>
    </row>
    <row r="263" spans="1:6" ht="12.75" customHeight="1">
      <c r="A263" s="137">
        <v>15600</v>
      </c>
      <c r="B263" s="138" t="s">
        <v>96</v>
      </c>
      <c r="C263" s="138" t="s">
        <v>387</v>
      </c>
      <c r="D263" s="139">
        <v>8918012440</v>
      </c>
      <c r="E263" s="140">
        <v>15258687</v>
      </c>
      <c r="F263" s="140">
        <f>VLOOKUP($A263,'[2]PAC Calidad matricula'!$A$8:$N$1112,7,FALSE)</f>
        <v>0</v>
      </c>
    </row>
    <row r="264" spans="1:6" ht="12.75" customHeight="1">
      <c r="A264" s="137">
        <v>15621</v>
      </c>
      <c r="B264" s="138" t="s">
        <v>96</v>
      </c>
      <c r="C264" s="138" t="s">
        <v>388</v>
      </c>
      <c r="D264" s="139">
        <v>8918017703</v>
      </c>
      <c r="E264" s="140">
        <v>4659933</v>
      </c>
      <c r="F264" s="140">
        <f>VLOOKUP($A264,'[2]PAC Calidad matricula'!$A$8:$N$1112,7,FALSE)</f>
        <v>0</v>
      </c>
    </row>
    <row r="265" spans="1:6" ht="12.75" customHeight="1">
      <c r="A265" s="137">
        <v>15632</v>
      </c>
      <c r="B265" s="138" t="s">
        <v>96</v>
      </c>
      <c r="C265" s="138" t="s">
        <v>389</v>
      </c>
      <c r="D265" s="139">
        <v>8000285171</v>
      </c>
      <c r="E265" s="140">
        <v>27059833</v>
      </c>
      <c r="F265" s="140">
        <f>VLOOKUP($A265,'[2]PAC Calidad matricula'!$A$8:$N$1112,7,FALSE)</f>
        <v>0</v>
      </c>
    </row>
    <row r="266" spans="1:6" ht="12.75" customHeight="1">
      <c r="A266" s="137">
        <v>15638</v>
      </c>
      <c r="B266" s="138" t="s">
        <v>96</v>
      </c>
      <c r="C266" s="138" t="s">
        <v>390</v>
      </c>
      <c r="D266" s="139">
        <v>8000198461</v>
      </c>
      <c r="E266" s="140">
        <v>7298053</v>
      </c>
      <c r="F266" s="140">
        <f>VLOOKUP($A266,'[2]PAC Calidad matricula'!$A$8:$N$1112,7,FALSE)</f>
        <v>0</v>
      </c>
    </row>
    <row r="267" spans="1:6" ht="12.75" customHeight="1">
      <c r="A267" s="137">
        <v>15646</v>
      </c>
      <c r="B267" s="138" t="s">
        <v>96</v>
      </c>
      <c r="C267" s="138" t="s">
        <v>391</v>
      </c>
      <c r="D267" s="139">
        <v>8000167579</v>
      </c>
      <c r="E267" s="140">
        <v>35897163</v>
      </c>
      <c r="F267" s="140">
        <f>VLOOKUP($A267,'[2]PAC Calidad matricula'!$A$8:$N$1112,7,FALSE)</f>
        <v>0</v>
      </c>
    </row>
    <row r="268" spans="1:6" ht="12.75" customHeight="1">
      <c r="A268" s="137">
        <v>15660</v>
      </c>
      <c r="B268" s="138" t="s">
        <v>96</v>
      </c>
      <c r="C268" s="138" t="s">
        <v>392</v>
      </c>
      <c r="D268" s="139">
        <v>8918012820</v>
      </c>
      <c r="E268" s="140">
        <v>2755592</v>
      </c>
      <c r="F268" s="140">
        <f>VLOOKUP($A268,'[2]PAC Calidad matricula'!$A$8:$N$1112,7,FALSE)</f>
        <v>0</v>
      </c>
    </row>
    <row r="269" spans="1:6" ht="12.75" customHeight="1">
      <c r="A269" s="137">
        <v>15664</v>
      </c>
      <c r="B269" s="138" t="s">
        <v>96</v>
      </c>
      <c r="C269" s="138" t="s">
        <v>393</v>
      </c>
      <c r="D269" s="139">
        <v>8000832337</v>
      </c>
      <c r="E269" s="140">
        <v>7411714</v>
      </c>
      <c r="F269" s="140">
        <f>VLOOKUP($A269,'[2]PAC Calidad matricula'!$A$8:$N$1112,7,FALSE)</f>
        <v>0</v>
      </c>
    </row>
    <row r="270" spans="1:6" ht="12.75" customHeight="1">
      <c r="A270" s="137">
        <v>15667</v>
      </c>
      <c r="B270" s="138" t="s">
        <v>96</v>
      </c>
      <c r="C270" s="138" t="s">
        <v>394</v>
      </c>
      <c r="D270" s="139">
        <v>8918021519</v>
      </c>
      <c r="E270" s="140">
        <v>9007349</v>
      </c>
      <c r="F270" s="140">
        <f>VLOOKUP($A270,'[2]PAC Calidad matricula'!$A$8:$N$1112,7,FALSE)</f>
        <v>0</v>
      </c>
    </row>
    <row r="271" spans="1:6" ht="12.75" customHeight="1">
      <c r="A271" s="137">
        <v>15673</v>
      </c>
      <c r="B271" s="138" t="s">
        <v>96</v>
      </c>
      <c r="C271" s="138" t="s">
        <v>395</v>
      </c>
      <c r="D271" s="139">
        <v>8918578211</v>
      </c>
      <c r="E271" s="140">
        <v>8459479</v>
      </c>
      <c r="F271" s="140">
        <f>VLOOKUP($A271,'[2]PAC Calidad matricula'!$A$8:$N$1112,7,FALSE)</f>
        <v>0</v>
      </c>
    </row>
    <row r="272" spans="1:6" ht="12.75" customHeight="1">
      <c r="A272" s="137">
        <v>15676</v>
      </c>
      <c r="B272" s="138" t="s">
        <v>96</v>
      </c>
      <c r="C272" s="138" t="s">
        <v>396</v>
      </c>
      <c r="D272" s="139">
        <v>8918012861</v>
      </c>
      <c r="E272" s="140">
        <v>5864217</v>
      </c>
      <c r="F272" s="140">
        <f>VLOOKUP($A272,'[2]PAC Calidad matricula'!$A$8:$N$1112,7,FALSE)</f>
        <v>0</v>
      </c>
    </row>
    <row r="273" spans="1:6" ht="12.75" customHeight="1">
      <c r="A273" s="137">
        <v>15681</v>
      </c>
      <c r="B273" s="138" t="s">
        <v>96</v>
      </c>
      <c r="C273" s="138" t="s">
        <v>397</v>
      </c>
      <c r="D273" s="139">
        <v>8918013692</v>
      </c>
      <c r="E273" s="140">
        <v>14978755</v>
      </c>
      <c r="F273" s="140">
        <f>VLOOKUP($A273,'[2]PAC Calidad matricula'!$A$8:$N$1112,7,FALSE)</f>
        <v>0</v>
      </c>
    </row>
    <row r="274" spans="1:6" ht="12.75" customHeight="1">
      <c r="A274" s="137">
        <v>15686</v>
      </c>
      <c r="B274" s="138" t="s">
        <v>96</v>
      </c>
      <c r="C274" s="138" t="s">
        <v>398</v>
      </c>
      <c r="D274" s="139">
        <v>8000207338</v>
      </c>
      <c r="E274" s="140">
        <v>15890473</v>
      </c>
      <c r="F274" s="140">
        <f>VLOOKUP($A274,'[2]PAC Calidad matricula'!$A$8:$N$1112,7,FALSE)</f>
        <v>0</v>
      </c>
    </row>
    <row r="275" spans="1:6" ht="12.75" customHeight="1">
      <c r="A275" s="137">
        <v>15690</v>
      </c>
      <c r="B275" s="138" t="s">
        <v>96</v>
      </c>
      <c r="C275" s="138" t="s">
        <v>399</v>
      </c>
      <c r="D275" s="139">
        <v>8000293866</v>
      </c>
      <c r="E275" s="140">
        <v>6038993</v>
      </c>
      <c r="F275" s="140">
        <f>VLOOKUP($A275,'[2]PAC Calidad matricula'!$A$8:$N$1112,7,FALSE)</f>
        <v>0</v>
      </c>
    </row>
    <row r="276" spans="1:6" ht="12.75" customHeight="1">
      <c r="A276" s="137">
        <v>15693</v>
      </c>
      <c r="B276" s="138" t="s">
        <v>96</v>
      </c>
      <c r="C276" s="138" t="s">
        <v>400</v>
      </c>
      <c r="D276" s="139">
        <v>8000392133</v>
      </c>
      <c r="E276" s="140">
        <v>12761911</v>
      </c>
      <c r="F276" s="140">
        <f>VLOOKUP($A276,'[2]PAC Calidad matricula'!$A$8:$N$1112,7,FALSE)</f>
        <v>0</v>
      </c>
    </row>
    <row r="277" spans="1:6" ht="12.75" customHeight="1">
      <c r="A277" s="137">
        <v>15696</v>
      </c>
      <c r="B277" s="138" t="s">
        <v>96</v>
      </c>
      <c r="C277" s="138" t="s">
        <v>401</v>
      </c>
      <c r="D277" s="139">
        <v>8000996512</v>
      </c>
      <c r="E277" s="140">
        <v>4469281</v>
      </c>
      <c r="F277" s="140">
        <f>VLOOKUP($A277,'[2]PAC Calidad matricula'!$A$8:$N$1112,7,FALSE)</f>
        <v>0</v>
      </c>
    </row>
    <row r="278" spans="1:6" ht="12.75" customHeight="1">
      <c r="A278" s="137">
        <v>15720</v>
      </c>
      <c r="B278" s="138" t="s">
        <v>96</v>
      </c>
      <c r="C278" s="138" t="s">
        <v>402</v>
      </c>
      <c r="D278" s="139">
        <v>8000507913</v>
      </c>
      <c r="E278" s="140">
        <v>4288511</v>
      </c>
      <c r="F278" s="140">
        <f>VLOOKUP($A278,'[2]PAC Calidad matricula'!$A$8:$N$1112,7,FALSE)</f>
        <v>0</v>
      </c>
    </row>
    <row r="279" spans="1:6" ht="12.75" customHeight="1">
      <c r="A279" s="137">
        <v>15723</v>
      </c>
      <c r="B279" s="138" t="s">
        <v>96</v>
      </c>
      <c r="C279" s="138" t="s">
        <v>403</v>
      </c>
      <c r="D279" s="139">
        <v>8000994412</v>
      </c>
      <c r="E279" s="140">
        <v>2439681</v>
      </c>
      <c r="F279" s="140">
        <f>VLOOKUP($A279,'[2]PAC Calidad matricula'!$A$8:$N$1112,7,FALSE)</f>
        <v>0</v>
      </c>
    </row>
    <row r="280" spans="1:6" ht="12.75" customHeight="1">
      <c r="A280" s="137">
        <v>15740</v>
      </c>
      <c r="B280" s="138" t="s">
        <v>96</v>
      </c>
      <c r="C280" s="138" t="s">
        <v>404</v>
      </c>
      <c r="D280" s="139">
        <v>8918019115</v>
      </c>
      <c r="E280" s="140">
        <v>21056995</v>
      </c>
      <c r="F280" s="140">
        <f>VLOOKUP($A280,'[2]PAC Calidad matricula'!$A$8:$N$1112,7,FALSE)</f>
        <v>0</v>
      </c>
    </row>
    <row r="281" spans="1:6" ht="12.75" customHeight="1">
      <c r="A281" s="137">
        <v>15753</v>
      </c>
      <c r="B281" s="138" t="s">
        <v>96</v>
      </c>
      <c r="C281" s="138" t="s">
        <v>405</v>
      </c>
      <c r="D281" s="139">
        <v>8918550161</v>
      </c>
      <c r="E281" s="140">
        <v>18656884</v>
      </c>
      <c r="F281" s="140">
        <f>VLOOKUP($A281,'[2]PAC Calidad matricula'!$A$8:$N$1112,7,FALSE)</f>
        <v>0</v>
      </c>
    </row>
    <row r="282" spans="1:6" ht="12.75" customHeight="1">
      <c r="A282" s="137">
        <v>15755</v>
      </c>
      <c r="B282" s="138" t="s">
        <v>96</v>
      </c>
      <c r="C282" s="138" t="s">
        <v>406</v>
      </c>
      <c r="D282" s="139">
        <v>8000269111</v>
      </c>
      <c r="E282" s="140">
        <v>19831849</v>
      </c>
      <c r="F282" s="140">
        <f>VLOOKUP($A282,'[2]PAC Calidad matricula'!$A$8:$N$1112,7,FALSE)</f>
        <v>0</v>
      </c>
    </row>
    <row r="283" spans="1:6" ht="12.75" customHeight="1">
      <c r="A283" s="137">
        <v>15757</v>
      </c>
      <c r="B283" s="138" t="s">
        <v>96</v>
      </c>
      <c r="C283" s="138" t="s">
        <v>407</v>
      </c>
      <c r="D283" s="139">
        <v>8000992108</v>
      </c>
      <c r="E283" s="140">
        <v>12969541</v>
      </c>
      <c r="F283" s="140">
        <f>VLOOKUP($A283,'[2]PAC Calidad matricula'!$A$8:$N$1112,7,FALSE)</f>
        <v>0</v>
      </c>
    </row>
    <row r="284" spans="1:6" ht="12.75" customHeight="1">
      <c r="A284" s="137">
        <v>15761</v>
      </c>
      <c r="B284" s="138" t="s">
        <v>96</v>
      </c>
      <c r="C284" s="138" t="s">
        <v>408</v>
      </c>
      <c r="D284" s="139">
        <v>8000298265</v>
      </c>
      <c r="E284" s="140">
        <v>4861727</v>
      </c>
      <c r="F284" s="140">
        <f>VLOOKUP($A284,'[2]PAC Calidad matricula'!$A$8:$N$1112,7,FALSE)</f>
        <v>0</v>
      </c>
    </row>
    <row r="285" spans="1:6" ht="12.75" customHeight="1">
      <c r="A285" s="137">
        <v>15762</v>
      </c>
      <c r="B285" s="138" t="s">
        <v>96</v>
      </c>
      <c r="C285" s="138" t="s">
        <v>409</v>
      </c>
      <c r="D285" s="139">
        <v>8000192779</v>
      </c>
      <c r="E285" s="140">
        <v>6356312</v>
      </c>
      <c r="F285" s="140">
        <f>VLOOKUP($A285,'[2]PAC Calidad matricula'!$A$8:$N$1112,7,FALSE)</f>
        <v>0</v>
      </c>
    </row>
    <row r="286" spans="1:6" ht="12.75" customHeight="1">
      <c r="A286" s="137">
        <v>15763</v>
      </c>
      <c r="B286" s="138" t="s">
        <v>96</v>
      </c>
      <c r="C286" s="138" t="s">
        <v>410</v>
      </c>
      <c r="D286" s="139">
        <v>8918010611</v>
      </c>
      <c r="E286" s="140">
        <v>13943911</v>
      </c>
      <c r="F286" s="140">
        <f>VLOOKUP($A286,'[2]PAC Calidad matricula'!$A$8:$N$1112,7,FALSE)</f>
        <v>0</v>
      </c>
    </row>
    <row r="287" spans="1:6" ht="12.75" customHeight="1">
      <c r="A287" s="137">
        <v>15764</v>
      </c>
      <c r="B287" s="138" t="s">
        <v>96</v>
      </c>
      <c r="C287" s="138" t="s">
        <v>411</v>
      </c>
      <c r="D287" s="139">
        <v>8000159097</v>
      </c>
      <c r="E287" s="140">
        <v>15852516</v>
      </c>
      <c r="F287" s="140">
        <f>VLOOKUP($A287,'[2]PAC Calidad matricula'!$A$8:$N$1112,7,FALSE)</f>
        <v>0</v>
      </c>
    </row>
    <row r="288" spans="1:6" ht="12.75" customHeight="1">
      <c r="A288" s="137">
        <v>15774</v>
      </c>
      <c r="B288" s="138" t="s">
        <v>96</v>
      </c>
      <c r="C288" s="138" t="s">
        <v>412</v>
      </c>
      <c r="D288" s="139">
        <v>8918564721</v>
      </c>
      <c r="E288" s="140">
        <v>4487120</v>
      </c>
      <c r="F288" s="140">
        <f>VLOOKUP($A288,'[2]PAC Calidad matricula'!$A$8:$N$1112,7,FALSE)</f>
        <v>0</v>
      </c>
    </row>
    <row r="289" spans="1:6" ht="12.75" customHeight="1">
      <c r="A289" s="137">
        <v>15776</v>
      </c>
      <c r="B289" s="138" t="s">
        <v>96</v>
      </c>
      <c r="C289" s="138" t="s">
        <v>413</v>
      </c>
      <c r="D289" s="139">
        <v>8000309881</v>
      </c>
      <c r="E289" s="140">
        <v>9036533</v>
      </c>
      <c r="F289" s="140">
        <f>VLOOKUP($A289,'[2]PAC Calidad matricula'!$A$8:$N$1112,7,FALSE)</f>
        <v>0</v>
      </c>
    </row>
    <row r="290" spans="1:6" ht="12.75" customHeight="1">
      <c r="A290" s="137">
        <v>15778</v>
      </c>
      <c r="B290" s="138" t="s">
        <v>96</v>
      </c>
      <c r="C290" s="138" t="s">
        <v>414</v>
      </c>
      <c r="D290" s="139">
        <v>8000285764</v>
      </c>
      <c r="E290" s="140">
        <v>5843178</v>
      </c>
      <c r="F290" s="140">
        <f>VLOOKUP($A290,'[2]PAC Calidad matricula'!$A$8:$N$1112,7,FALSE)</f>
        <v>0</v>
      </c>
    </row>
    <row r="291" spans="1:6" ht="12.75" customHeight="1">
      <c r="A291" s="137">
        <v>15790</v>
      </c>
      <c r="B291" s="138" t="s">
        <v>96</v>
      </c>
      <c r="C291" s="138" t="s">
        <v>415</v>
      </c>
      <c r="D291" s="139">
        <v>8918561313</v>
      </c>
      <c r="E291" s="140">
        <v>10899404</v>
      </c>
      <c r="F291" s="140">
        <f>VLOOKUP($A291,'[2]PAC Calidad matricula'!$A$8:$N$1112,7,FALSE)</f>
        <v>0</v>
      </c>
    </row>
    <row r="292" spans="1:6" ht="12.75" customHeight="1">
      <c r="A292" s="137">
        <v>15798</v>
      </c>
      <c r="B292" s="138" t="s">
        <v>96</v>
      </c>
      <c r="C292" s="138" t="s">
        <v>416</v>
      </c>
      <c r="D292" s="139">
        <v>8000197099</v>
      </c>
      <c r="E292" s="140">
        <v>4997824</v>
      </c>
      <c r="F292" s="140">
        <f>VLOOKUP($A292,'[2]PAC Calidad matricula'!$A$8:$N$1112,7,FALSE)</f>
        <v>0</v>
      </c>
    </row>
    <row r="293" spans="1:6" ht="12.75" customHeight="1">
      <c r="A293" s="137">
        <v>15804</v>
      </c>
      <c r="B293" s="138" t="s">
        <v>96</v>
      </c>
      <c r="C293" s="138" t="s">
        <v>417</v>
      </c>
      <c r="D293" s="139">
        <v>8918008603</v>
      </c>
      <c r="E293" s="140">
        <v>15768437</v>
      </c>
      <c r="F293" s="140">
        <f>VLOOKUP($A293,'[2]PAC Calidad matricula'!$A$8:$N$1112,7,FALSE)</f>
        <v>0</v>
      </c>
    </row>
    <row r="294" spans="1:6" ht="12.75" customHeight="1">
      <c r="A294" s="137">
        <v>15806</v>
      </c>
      <c r="B294" s="138" t="s">
        <v>96</v>
      </c>
      <c r="C294" s="138" t="s">
        <v>418</v>
      </c>
      <c r="D294" s="139">
        <v>8918553616</v>
      </c>
      <c r="E294" s="140">
        <v>14025772</v>
      </c>
      <c r="F294" s="140">
        <f>VLOOKUP($A294,'[2]PAC Calidad matricula'!$A$8:$N$1112,7,FALSE)</f>
        <v>0</v>
      </c>
    </row>
    <row r="295" spans="1:6" ht="12.75" customHeight="1">
      <c r="A295" s="137">
        <v>15808</v>
      </c>
      <c r="B295" s="138" t="s">
        <v>96</v>
      </c>
      <c r="C295" s="138" t="s">
        <v>419</v>
      </c>
      <c r="D295" s="139">
        <v>8000284361</v>
      </c>
      <c r="E295" s="140">
        <v>4748048</v>
      </c>
      <c r="F295" s="140">
        <f>VLOOKUP($A295,'[2]PAC Calidad matricula'!$A$8:$N$1112,7,FALSE)</f>
        <v>0</v>
      </c>
    </row>
    <row r="296" spans="1:6" ht="12.75" customHeight="1">
      <c r="A296" s="137">
        <v>15810</v>
      </c>
      <c r="B296" s="138" t="s">
        <v>96</v>
      </c>
      <c r="C296" s="138" t="s">
        <v>420</v>
      </c>
      <c r="D296" s="139">
        <v>8000991876</v>
      </c>
      <c r="E296" s="140">
        <v>8417593</v>
      </c>
      <c r="F296" s="140">
        <f>VLOOKUP($A296,'[2]PAC Calidad matricula'!$A$8:$N$1112,7,FALSE)</f>
        <v>0</v>
      </c>
    </row>
    <row r="297" spans="1:6" ht="12.75" customHeight="1">
      <c r="A297" s="137">
        <v>15814</v>
      </c>
      <c r="B297" s="138" t="s">
        <v>96</v>
      </c>
      <c r="C297" s="138" t="s">
        <v>421</v>
      </c>
      <c r="D297" s="139">
        <v>8000996426</v>
      </c>
      <c r="E297" s="140">
        <v>19425065</v>
      </c>
      <c r="F297" s="140">
        <f>VLOOKUP($A297,'[2]PAC Calidad matricula'!$A$8:$N$1112,7,FALSE)</f>
        <v>0</v>
      </c>
    </row>
    <row r="298" spans="1:6" ht="12.75" customHeight="1">
      <c r="A298" s="137">
        <v>15816</v>
      </c>
      <c r="B298" s="138" t="s">
        <v>96</v>
      </c>
      <c r="C298" s="138" t="s">
        <v>422</v>
      </c>
      <c r="D298" s="139">
        <v>8000622559</v>
      </c>
      <c r="E298" s="140">
        <v>9098820</v>
      </c>
      <c r="F298" s="140">
        <f>VLOOKUP($A298,'[2]PAC Calidad matricula'!$A$8:$N$1112,7,FALSE)</f>
        <v>0</v>
      </c>
    </row>
    <row r="299" spans="1:6" ht="12.75" customHeight="1">
      <c r="A299" s="137">
        <v>15820</v>
      </c>
      <c r="B299" s="138" t="s">
        <v>96</v>
      </c>
      <c r="C299" s="138" t="s">
        <v>423</v>
      </c>
      <c r="D299" s="139">
        <v>8918566251</v>
      </c>
      <c r="E299" s="140">
        <v>5601701</v>
      </c>
      <c r="F299" s="140">
        <f>VLOOKUP($A299,'[2]PAC Calidad matricula'!$A$8:$N$1112,7,FALSE)</f>
        <v>0</v>
      </c>
    </row>
    <row r="300" spans="1:6" ht="12.75" customHeight="1">
      <c r="A300" s="137">
        <v>15822</v>
      </c>
      <c r="B300" s="138" t="s">
        <v>96</v>
      </c>
      <c r="C300" s="138" t="s">
        <v>424</v>
      </c>
      <c r="D300" s="139">
        <v>8000126350</v>
      </c>
      <c r="E300" s="140">
        <v>13787057</v>
      </c>
      <c r="F300" s="140">
        <f>VLOOKUP($A300,'[2]PAC Calidad matricula'!$A$8:$N$1112,7,FALSE)</f>
        <v>0</v>
      </c>
    </row>
    <row r="301" spans="1:6" ht="12.75" customHeight="1">
      <c r="A301" s="137">
        <v>15832</v>
      </c>
      <c r="B301" s="138" t="s">
        <v>96</v>
      </c>
      <c r="C301" s="138" t="s">
        <v>425</v>
      </c>
      <c r="D301" s="139">
        <v>8000996393</v>
      </c>
      <c r="E301" s="140">
        <v>2384221</v>
      </c>
      <c r="F301" s="140">
        <f>VLOOKUP($A301,'[2]PAC Calidad matricula'!$A$8:$N$1112,7,FALSE)</f>
        <v>0</v>
      </c>
    </row>
    <row r="302" spans="1:6" ht="12.75" customHeight="1">
      <c r="A302" s="137">
        <v>15835</v>
      </c>
      <c r="B302" s="138" t="s">
        <v>96</v>
      </c>
      <c r="C302" s="138" t="s">
        <v>426</v>
      </c>
      <c r="D302" s="139">
        <v>8918017878</v>
      </c>
      <c r="E302" s="140">
        <v>14246695</v>
      </c>
      <c r="F302" s="140">
        <f>VLOOKUP($A302,'[2]PAC Calidad matricula'!$A$8:$N$1112,7,FALSE)</f>
        <v>0</v>
      </c>
    </row>
    <row r="303" spans="1:6" ht="12.75" customHeight="1">
      <c r="A303" s="137">
        <v>15837</v>
      </c>
      <c r="B303" s="138" t="s">
        <v>96</v>
      </c>
      <c r="C303" s="138" t="s">
        <v>427</v>
      </c>
      <c r="D303" s="139">
        <v>8000272923</v>
      </c>
      <c r="E303" s="140">
        <v>16974361</v>
      </c>
      <c r="F303" s="140">
        <f>VLOOKUP($A303,'[2]PAC Calidad matricula'!$A$8:$N$1112,7,FALSE)</f>
        <v>0</v>
      </c>
    </row>
    <row r="304" spans="1:6" ht="12.75" customHeight="1">
      <c r="A304" s="137">
        <v>15839</v>
      </c>
      <c r="B304" s="138" t="s">
        <v>96</v>
      </c>
      <c r="C304" s="138" t="s">
        <v>428</v>
      </c>
      <c r="D304" s="139">
        <v>8000996354</v>
      </c>
      <c r="E304" s="140">
        <v>3759641</v>
      </c>
      <c r="F304" s="140">
        <f>VLOOKUP($A304,'[2]PAC Calidad matricula'!$A$8:$N$1112,7,FALSE)</f>
        <v>0</v>
      </c>
    </row>
    <row r="305" spans="1:6" ht="12.75" customHeight="1">
      <c r="A305" s="137">
        <v>15842</v>
      </c>
      <c r="B305" s="138" t="s">
        <v>96</v>
      </c>
      <c r="C305" s="138" t="s">
        <v>429</v>
      </c>
      <c r="D305" s="139">
        <v>8000996315</v>
      </c>
      <c r="E305" s="140">
        <v>15418372</v>
      </c>
      <c r="F305" s="140">
        <f>VLOOKUP($A305,'[2]PAC Calidad matricula'!$A$8:$N$1112,7,FALSE)</f>
        <v>0</v>
      </c>
    </row>
    <row r="306" spans="1:6" ht="12.75" customHeight="1">
      <c r="A306" s="137">
        <v>15861</v>
      </c>
      <c r="B306" s="138" t="s">
        <v>96</v>
      </c>
      <c r="C306" s="138" t="s">
        <v>430</v>
      </c>
      <c r="D306" s="139">
        <v>8918009862</v>
      </c>
      <c r="E306" s="140">
        <v>24214808</v>
      </c>
      <c r="F306" s="140">
        <f>VLOOKUP($A306,'[2]PAC Calidad matricula'!$A$8:$N$1112,7,FALSE)</f>
        <v>0</v>
      </c>
    </row>
    <row r="307" spans="1:6" ht="12.75" customHeight="1">
      <c r="A307" s="137">
        <v>15879</v>
      </c>
      <c r="B307" s="138" t="s">
        <v>96</v>
      </c>
      <c r="C307" s="138" t="s">
        <v>431</v>
      </c>
      <c r="D307" s="139">
        <v>8918013470</v>
      </c>
      <c r="E307" s="140">
        <v>4102359</v>
      </c>
      <c r="F307" s="140">
        <f>VLOOKUP($A307,'[2]PAC Calidad matricula'!$A$8:$N$1112,7,FALSE)</f>
        <v>0</v>
      </c>
    </row>
    <row r="308" spans="1:6" ht="12.75" customHeight="1">
      <c r="A308" s="137">
        <v>15897</v>
      </c>
      <c r="B308" s="138" t="s">
        <v>96</v>
      </c>
      <c r="C308" s="138" t="s">
        <v>432</v>
      </c>
      <c r="D308" s="139">
        <v>8918021067</v>
      </c>
      <c r="E308" s="140">
        <v>8668424</v>
      </c>
      <c r="F308" s="140">
        <f>VLOOKUP($A308,'[2]PAC Calidad matricula'!$A$8:$N$1112,7,FALSE)</f>
        <v>0</v>
      </c>
    </row>
    <row r="309" spans="1:6" ht="12.75" customHeight="1">
      <c r="A309" s="137">
        <v>17013</v>
      </c>
      <c r="B309" s="138" t="s">
        <v>5</v>
      </c>
      <c r="C309" s="138" t="s">
        <v>433</v>
      </c>
      <c r="D309" s="139">
        <v>8908011320</v>
      </c>
      <c r="E309" s="140">
        <v>30918539</v>
      </c>
      <c r="F309" s="140">
        <f>VLOOKUP($A309,'[2]PAC Calidad matricula'!$A$8:$N$1112,7,FALSE)</f>
        <v>0</v>
      </c>
    </row>
    <row r="310" spans="1:6" ht="12.75" customHeight="1">
      <c r="A310" s="137">
        <v>17042</v>
      </c>
      <c r="B310" s="138" t="s">
        <v>5</v>
      </c>
      <c r="C310" s="138" t="s">
        <v>434</v>
      </c>
      <c r="D310" s="139">
        <v>8908011391</v>
      </c>
      <c r="E310" s="140">
        <v>44682110</v>
      </c>
      <c r="F310" s="140">
        <f>VLOOKUP($A310,'[2]PAC Calidad matricula'!$A$8:$N$1112,7,FALSE)</f>
        <v>0</v>
      </c>
    </row>
    <row r="311" spans="1:6" ht="12.75" customHeight="1">
      <c r="A311" s="137">
        <v>17050</v>
      </c>
      <c r="B311" s="138" t="s">
        <v>5</v>
      </c>
      <c r="C311" s="138" t="s">
        <v>435</v>
      </c>
      <c r="D311" s="139">
        <v>8908011424</v>
      </c>
      <c r="E311" s="140">
        <v>16595736</v>
      </c>
      <c r="F311" s="140">
        <f>VLOOKUP($A311,'[2]PAC Calidad matricula'!$A$8:$N$1112,7,FALSE)</f>
        <v>0</v>
      </c>
    </row>
    <row r="312" spans="1:6" ht="12.75" customHeight="1">
      <c r="A312" s="137">
        <v>17088</v>
      </c>
      <c r="B312" s="138" t="s">
        <v>5</v>
      </c>
      <c r="C312" s="138" t="s">
        <v>436</v>
      </c>
      <c r="D312" s="139">
        <v>8908026509</v>
      </c>
      <c r="E312" s="140">
        <v>14665117</v>
      </c>
      <c r="F312" s="140">
        <f>VLOOKUP($A312,'[2]PAC Calidad matricula'!$A$8:$N$1112,7,FALSE)</f>
        <v>0</v>
      </c>
    </row>
    <row r="313" spans="1:6" ht="12.75" customHeight="1">
      <c r="A313" s="137">
        <v>17174</v>
      </c>
      <c r="B313" s="138" t="s">
        <v>5</v>
      </c>
      <c r="C313" s="138" t="s">
        <v>437</v>
      </c>
      <c r="D313" s="139">
        <v>8908011338</v>
      </c>
      <c r="E313" s="140">
        <v>58746153</v>
      </c>
      <c r="F313" s="140">
        <f>VLOOKUP($A313,'[2]PAC Calidad matricula'!$A$8:$N$1112,7,FALSE)</f>
        <v>0</v>
      </c>
    </row>
    <row r="314" spans="1:6" ht="12.75" customHeight="1">
      <c r="A314" s="137">
        <v>17272</v>
      </c>
      <c r="B314" s="138" t="s">
        <v>5</v>
      </c>
      <c r="C314" s="138" t="s">
        <v>438</v>
      </c>
      <c r="D314" s="139">
        <v>8908011449</v>
      </c>
      <c r="E314" s="140">
        <v>13795293</v>
      </c>
      <c r="F314" s="140">
        <f>VLOOKUP($A314,'[2]PAC Calidad matricula'!$A$8:$N$1112,7,FALSE)</f>
        <v>0</v>
      </c>
    </row>
    <row r="315" spans="1:6" ht="12.75" customHeight="1">
      <c r="A315" s="137">
        <v>17380</v>
      </c>
      <c r="B315" s="138" t="s">
        <v>5</v>
      </c>
      <c r="C315" s="138" t="s">
        <v>439</v>
      </c>
      <c r="D315" s="139">
        <v>8908011306</v>
      </c>
      <c r="E315" s="140">
        <v>84381929</v>
      </c>
      <c r="F315" s="140">
        <f>VLOOKUP($A315,'[2]PAC Calidad matricula'!$A$8:$N$1112,7,FALSE)</f>
        <v>0</v>
      </c>
    </row>
    <row r="316" spans="1:6" ht="12.75" customHeight="1">
      <c r="A316" s="137">
        <v>17388</v>
      </c>
      <c r="B316" s="138" t="s">
        <v>5</v>
      </c>
      <c r="C316" s="138" t="s">
        <v>440</v>
      </c>
      <c r="D316" s="139">
        <v>8908027958</v>
      </c>
      <c r="E316" s="140">
        <v>9547778</v>
      </c>
      <c r="F316" s="140">
        <f>VLOOKUP($A316,'[2]PAC Calidad matricula'!$A$8:$N$1112,7,FALSE)</f>
        <v>0</v>
      </c>
    </row>
    <row r="317" spans="1:6" ht="12.75" customHeight="1">
      <c r="A317" s="137">
        <v>17433</v>
      </c>
      <c r="B317" s="138" t="s">
        <v>5</v>
      </c>
      <c r="C317" s="138" t="s">
        <v>441</v>
      </c>
      <c r="D317" s="139">
        <v>8908025059</v>
      </c>
      <c r="E317" s="140">
        <v>23719948</v>
      </c>
      <c r="F317" s="140">
        <f>VLOOKUP($A317,'[2]PAC Calidad matricula'!$A$8:$N$1112,7,FALSE)</f>
        <v>0</v>
      </c>
    </row>
    <row r="318" spans="1:6" ht="12.75" customHeight="1">
      <c r="A318" s="137">
        <v>17442</v>
      </c>
      <c r="B318" s="138" t="s">
        <v>5</v>
      </c>
      <c r="C318" s="138" t="s">
        <v>442</v>
      </c>
      <c r="D318" s="139">
        <v>8908011456</v>
      </c>
      <c r="E318" s="140">
        <v>14039224</v>
      </c>
      <c r="F318" s="140">
        <f>VLOOKUP($A318,'[2]PAC Calidad matricula'!$A$8:$N$1112,7,FALSE)</f>
        <v>0</v>
      </c>
    </row>
    <row r="319" spans="1:6" ht="12.75" customHeight="1">
      <c r="A319" s="137">
        <v>17444</v>
      </c>
      <c r="B319" s="138" t="s">
        <v>5</v>
      </c>
      <c r="C319" s="138" t="s">
        <v>443</v>
      </c>
      <c r="D319" s="139">
        <v>8908011470</v>
      </c>
      <c r="E319" s="140">
        <v>22431111</v>
      </c>
      <c r="F319" s="140">
        <f>VLOOKUP($A319,'[2]PAC Calidad matricula'!$A$8:$N$1112,7,FALSE)</f>
        <v>0</v>
      </c>
    </row>
    <row r="320" spans="1:6" ht="12.75" customHeight="1">
      <c r="A320" s="137">
        <v>17446</v>
      </c>
      <c r="B320" s="138" t="s">
        <v>5</v>
      </c>
      <c r="C320" s="138" t="s">
        <v>444</v>
      </c>
      <c r="D320" s="139">
        <v>8908011463</v>
      </c>
      <c r="E320" s="140">
        <v>3292820</v>
      </c>
      <c r="F320" s="140">
        <f>VLOOKUP($A320,'[2]PAC Calidad matricula'!$A$8:$N$1112,7,FALSE)</f>
        <v>0</v>
      </c>
    </row>
    <row r="321" spans="1:6" ht="12.75" customHeight="1">
      <c r="A321" s="137">
        <v>17486</v>
      </c>
      <c r="B321" s="138" t="s">
        <v>5</v>
      </c>
      <c r="C321" s="138" t="s">
        <v>445</v>
      </c>
      <c r="D321" s="139">
        <v>8908011352</v>
      </c>
      <c r="E321" s="140">
        <v>29133393</v>
      </c>
      <c r="F321" s="140">
        <f>VLOOKUP($A321,'[2]PAC Calidad matricula'!$A$8:$N$1112,7,FALSE)</f>
        <v>0</v>
      </c>
    </row>
    <row r="322" spans="1:6" ht="12.75" customHeight="1">
      <c r="A322" s="137">
        <v>17495</v>
      </c>
      <c r="B322" s="138" t="s">
        <v>5</v>
      </c>
      <c r="C322" s="138" t="s">
        <v>446</v>
      </c>
      <c r="D322" s="139">
        <v>8100029635</v>
      </c>
      <c r="E322" s="140">
        <v>12657706</v>
      </c>
      <c r="F322" s="140">
        <f>VLOOKUP($A322,'[2]PAC Calidad matricula'!$A$8:$N$1112,7,FALSE)</f>
        <v>0</v>
      </c>
    </row>
    <row r="323" spans="1:6" ht="12.75" customHeight="1">
      <c r="A323" s="137">
        <v>17513</v>
      </c>
      <c r="B323" s="138" t="s">
        <v>5</v>
      </c>
      <c r="C323" s="138" t="s">
        <v>447</v>
      </c>
      <c r="D323" s="139">
        <v>8908011361</v>
      </c>
      <c r="E323" s="140">
        <v>19436550</v>
      </c>
      <c r="F323" s="140">
        <f>VLOOKUP($A323,'[2]PAC Calidad matricula'!$A$8:$N$1112,7,FALSE)</f>
        <v>0</v>
      </c>
    </row>
    <row r="324" spans="1:6" ht="12.75" customHeight="1">
      <c r="A324" s="137">
        <v>17524</v>
      </c>
      <c r="B324" s="138" t="s">
        <v>5</v>
      </c>
      <c r="C324" s="138" t="s">
        <v>448</v>
      </c>
      <c r="D324" s="139">
        <v>8908011417</v>
      </c>
      <c r="E324" s="140">
        <v>21843000</v>
      </c>
      <c r="F324" s="140">
        <f>VLOOKUP($A324,'[2]PAC Calidad matricula'!$A$8:$N$1112,7,FALSE)</f>
        <v>0</v>
      </c>
    </row>
    <row r="325" spans="1:6" ht="12.75" customHeight="1">
      <c r="A325" s="137">
        <v>17541</v>
      </c>
      <c r="B325" s="138" t="s">
        <v>5</v>
      </c>
      <c r="C325" s="138" t="s">
        <v>449</v>
      </c>
      <c r="D325" s="139">
        <v>8908011377</v>
      </c>
      <c r="E325" s="140">
        <v>30911441</v>
      </c>
      <c r="F325" s="140">
        <f>VLOOKUP($A325,'[2]PAC Calidad matricula'!$A$8:$N$1112,7,FALSE)</f>
        <v>0</v>
      </c>
    </row>
    <row r="326" spans="1:6" ht="12.75" customHeight="1">
      <c r="A326" s="137">
        <v>17614</v>
      </c>
      <c r="B326" s="138" t="s">
        <v>5</v>
      </c>
      <c r="C326" s="138" t="s">
        <v>450</v>
      </c>
      <c r="D326" s="139">
        <v>8908011384</v>
      </c>
      <c r="E326" s="140">
        <v>68452501</v>
      </c>
      <c r="F326" s="140">
        <f>VLOOKUP($A326,'[2]PAC Calidad matricula'!$A$8:$N$1112,7,FALSE)</f>
        <v>0</v>
      </c>
    </row>
    <row r="327" spans="1:6" ht="12.75" customHeight="1">
      <c r="A327" s="137">
        <v>17616</v>
      </c>
      <c r="B327" s="138" t="s">
        <v>5</v>
      </c>
      <c r="C327" s="138" t="s">
        <v>13</v>
      </c>
      <c r="D327" s="139">
        <v>8000954611</v>
      </c>
      <c r="E327" s="140">
        <v>15751647</v>
      </c>
      <c r="F327" s="140">
        <f>VLOOKUP($A327,'[2]PAC Calidad matricula'!$A$8:$N$1112,7,FALSE)</f>
        <v>0</v>
      </c>
    </row>
    <row r="328" spans="1:6" ht="12.75" customHeight="1">
      <c r="A328" s="137">
        <v>17653</v>
      </c>
      <c r="B328" s="138" t="s">
        <v>5</v>
      </c>
      <c r="C328" s="138" t="s">
        <v>451</v>
      </c>
      <c r="D328" s="139">
        <v>8908011313</v>
      </c>
      <c r="E328" s="140">
        <v>23843391</v>
      </c>
      <c r="F328" s="140">
        <f>VLOOKUP($A328,'[2]PAC Calidad matricula'!$A$8:$N$1112,7,FALSE)</f>
        <v>0</v>
      </c>
    </row>
    <row r="329" spans="1:6" ht="12.75" customHeight="1">
      <c r="A329" s="137">
        <v>17662</v>
      </c>
      <c r="B329" s="138" t="s">
        <v>5</v>
      </c>
      <c r="C329" s="138" t="s">
        <v>452</v>
      </c>
      <c r="D329" s="139">
        <v>8908011495</v>
      </c>
      <c r="E329" s="140">
        <v>31061427</v>
      </c>
      <c r="F329" s="140">
        <f>VLOOKUP($A329,'[2]PAC Calidad matricula'!$A$8:$N$1112,7,FALSE)</f>
        <v>0</v>
      </c>
    </row>
    <row r="330" spans="1:6" ht="12.75" customHeight="1">
      <c r="A330" s="137">
        <v>17665</v>
      </c>
      <c r="B330" s="138" t="s">
        <v>5</v>
      </c>
      <c r="C330" s="138" t="s">
        <v>453</v>
      </c>
      <c r="D330" s="139">
        <v>8100019988</v>
      </c>
      <c r="E330" s="140">
        <v>7293881</v>
      </c>
      <c r="F330" s="140">
        <f>VLOOKUP($A330,'[2]PAC Calidad matricula'!$A$8:$N$1112,7,FALSE)</f>
        <v>0</v>
      </c>
    </row>
    <row r="331" spans="1:6" ht="12.75" customHeight="1">
      <c r="A331" s="137">
        <v>17777</v>
      </c>
      <c r="B331" s="138" t="s">
        <v>5</v>
      </c>
      <c r="C331" s="138" t="s">
        <v>454</v>
      </c>
      <c r="D331" s="139">
        <v>8908011503</v>
      </c>
      <c r="E331" s="140">
        <v>36739445</v>
      </c>
      <c r="F331" s="140">
        <f>VLOOKUP($A331,'[2]PAC Calidad matricula'!$A$8:$N$1112,7,FALSE)</f>
        <v>0</v>
      </c>
    </row>
    <row r="332" spans="1:6" ht="12.75" customHeight="1">
      <c r="A332" s="137">
        <v>17867</v>
      </c>
      <c r="B332" s="138" t="s">
        <v>5</v>
      </c>
      <c r="C332" s="138" t="s">
        <v>455</v>
      </c>
      <c r="D332" s="139">
        <v>8908011510</v>
      </c>
      <c r="E332" s="140">
        <v>13302271</v>
      </c>
      <c r="F332" s="140">
        <f>VLOOKUP($A332,'[2]PAC Calidad matricula'!$A$8:$N$1112,7,FALSE)</f>
        <v>0</v>
      </c>
    </row>
    <row r="333" spans="1:6" ht="12.75" customHeight="1">
      <c r="A333" s="137">
        <v>17873</v>
      </c>
      <c r="B333" s="138" t="s">
        <v>5</v>
      </c>
      <c r="C333" s="138" t="s">
        <v>456</v>
      </c>
      <c r="D333" s="139">
        <v>8908011528</v>
      </c>
      <c r="E333" s="140">
        <v>46521912</v>
      </c>
      <c r="F333" s="140">
        <f>VLOOKUP($A333,'[2]PAC Calidad matricula'!$A$8:$N$1112,7,FALSE)</f>
        <v>0</v>
      </c>
    </row>
    <row r="334" spans="1:6" ht="12.75" customHeight="1">
      <c r="A334" s="137">
        <v>17877</v>
      </c>
      <c r="B334" s="138" t="s">
        <v>5</v>
      </c>
      <c r="C334" s="138" t="s">
        <v>457</v>
      </c>
      <c r="D334" s="139">
        <v>8000908335</v>
      </c>
      <c r="E334" s="140">
        <v>19671339</v>
      </c>
      <c r="F334" s="140">
        <f>VLOOKUP($A334,'[2]PAC Calidad matricula'!$A$8:$N$1112,7,FALSE)</f>
        <v>0</v>
      </c>
    </row>
    <row r="335" spans="1:6" ht="12.75" customHeight="1">
      <c r="A335" s="137">
        <v>18029</v>
      </c>
      <c r="B335" s="138" t="s">
        <v>98</v>
      </c>
      <c r="C335" s="138" t="s">
        <v>458</v>
      </c>
      <c r="D335" s="139">
        <v>8911904318</v>
      </c>
      <c r="E335" s="140">
        <v>9978821</v>
      </c>
      <c r="F335" s="140">
        <f>VLOOKUP($A335,'[2]PAC Calidad matricula'!$A$8:$N$1112,7,FALSE)</f>
        <v>0</v>
      </c>
    </row>
    <row r="336" spans="1:6" ht="12.75" customHeight="1">
      <c r="A336" s="137">
        <v>18094</v>
      </c>
      <c r="B336" s="138" t="s">
        <v>98</v>
      </c>
      <c r="C336" s="138" t="s">
        <v>459</v>
      </c>
      <c r="D336" s="139">
        <v>8000957347</v>
      </c>
      <c r="E336" s="140">
        <v>26499067</v>
      </c>
      <c r="F336" s="140">
        <f>VLOOKUP($A336,'[2]PAC Calidad matricula'!$A$8:$N$1112,7,FALSE)</f>
        <v>0</v>
      </c>
    </row>
    <row r="337" spans="1:6" ht="12.75" customHeight="1">
      <c r="A337" s="137">
        <v>18150</v>
      </c>
      <c r="B337" s="138" t="s">
        <v>98</v>
      </c>
      <c r="C337" s="138" t="s">
        <v>460</v>
      </c>
      <c r="D337" s="139">
        <v>8000957544</v>
      </c>
      <c r="E337" s="140">
        <v>83491291</v>
      </c>
      <c r="F337" s="140">
        <f>VLOOKUP($A337,'[2]PAC Calidad matricula'!$A$8:$N$1112,7,FALSE)</f>
        <v>0</v>
      </c>
    </row>
    <row r="338" spans="1:6" ht="12.75" customHeight="1">
      <c r="A338" s="137">
        <v>18205</v>
      </c>
      <c r="B338" s="138" t="s">
        <v>98</v>
      </c>
      <c r="C338" s="138" t="s">
        <v>461</v>
      </c>
      <c r="D338" s="139">
        <v>8000957576</v>
      </c>
      <c r="E338" s="140">
        <v>19198727</v>
      </c>
      <c r="F338" s="140">
        <f>VLOOKUP($A338,'[2]PAC Calidad matricula'!$A$8:$N$1112,7,FALSE)</f>
        <v>0</v>
      </c>
    </row>
    <row r="339" spans="1:6" ht="12.75" customHeight="1">
      <c r="A339" s="137">
        <v>18247</v>
      </c>
      <c r="B339" s="138" t="s">
        <v>98</v>
      </c>
      <c r="C339" s="138" t="s">
        <v>462</v>
      </c>
      <c r="D339" s="139">
        <v>8000957609</v>
      </c>
      <c r="E339" s="140">
        <v>38919870</v>
      </c>
      <c r="F339" s="140">
        <f>VLOOKUP($A339,'[2]PAC Calidad matricula'!$A$8:$N$1112,7,FALSE)</f>
        <v>0</v>
      </c>
    </row>
    <row r="340" spans="1:6" ht="12.75" customHeight="1">
      <c r="A340" s="137">
        <v>18256</v>
      </c>
      <c r="B340" s="138" t="s">
        <v>98</v>
      </c>
      <c r="C340" s="138" t="s">
        <v>463</v>
      </c>
      <c r="D340" s="139">
        <v>8000957630</v>
      </c>
      <c r="E340" s="140">
        <v>30353070</v>
      </c>
      <c r="F340" s="140">
        <f>VLOOKUP($A340,'[2]PAC Calidad matricula'!$A$8:$N$1112,7,FALSE)</f>
        <v>0</v>
      </c>
    </row>
    <row r="341" spans="1:6" ht="12.75" customHeight="1">
      <c r="A341" s="137">
        <v>18410</v>
      </c>
      <c r="B341" s="138" t="s">
        <v>98</v>
      </c>
      <c r="C341" s="138" t="s">
        <v>464</v>
      </c>
      <c r="D341" s="139">
        <v>8000957702</v>
      </c>
      <c r="E341" s="140">
        <v>46261748</v>
      </c>
      <c r="F341" s="140">
        <f>VLOOKUP($A341,'[2]PAC Calidad matricula'!$A$8:$N$1112,7,FALSE)</f>
        <v>0</v>
      </c>
    </row>
    <row r="342" spans="1:6" ht="12.75" customHeight="1">
      <c r="A342" s="137">
        <v>18460</v>
      </c>
      <c r="B342" s="138" t="s">
        <v>98</v>
      </c>
      <c r="C342" s="138" t="s">
        <v>465</v>
      </c>
      <c r="D342" s="139">
        <v>8000674526</v>
      </c>
      <c r="E342" s="140">
        <v>26313813</v>
      </c>
      <c r="F342" s="140">
        <f>VLOOKUP($A342,'[2]PAC Calidad matricula'!$A$8:$N$1112,7,FALSE)</f>
        <v>0</v>
      </c>
    </row>
    <row r="343" spans="1:6" ht="12.75" customHeight="1">
      <c r="A343" s="137">
        <v>18479</v>
      </c>
      <c r="B343" s="138" t="s">
        <v>98</v>
      </c>
      <c r="C343" s="138" t="s">
        <v>466</v>
      </c>
      <c r="D343" s="139">
        <v>8000957734</v>
      </c>
      <c r="E343" s="140">
        <v>7776318</v>
      </c>
      <c r="F343" s="140">
        <f>VLOOKUP($A343,'[2]PAC Calidad matricula'!$A$8:$N$1112,7,FALSE)</f>
        <v>0</v>
      </c>
    </row>
    <row r="344" spans="1:6" ht="12.75" customHeight="1">
      <c r="A344" s="137">
        <v>18592</v>
      </c>
      <c r="B344" s="138" t="s">
        <v>98</v>
      </c>
      <c r="C344" s="138" t="s">
        <v>467</v>
      </c>
      <c r="D344" s="139">
        <v>8000957759</v>
      </c>
      <c r="E344" s="140">
        <v>63837317</v>
      </c>
      <c r="F344" s="140">
        <f>VLOOKUP($A344,'[2]PAC Calidad matricula'!$A$8:$N$1112,7,FALSE)</f>
        <v>0</v>
      </c>
    </row>
    <row r="345" spans="1:6" ht="12.75" customHeight="1">
      <c r="A345" s="137">
        <v>18610</v>
      </c>
      <c r="B345" s="138" t="s">
        <v>98</v>
      </c>
      <c r="C345" s="138" t="s">
        <v>468</v>
      </c>
      <c r="D345" s="139">
        <v>8000957820</v>
      </c>
      <c r="E345" s="140">
        <v>30945973</v>
      </c>
      <c r="F345" s="140">
        <f>VLOOKUP($A345,'[2]PAC Calidad matricula'!$A$8:$N$1112,7,FALSE)</f>
        <v>0</v>
      </c>
    </row>
    <row r="346" spans="1:6" ht="12.75" customHeight="1">
      <c r="A346" s="137">
        <v>18753</v>
      </c>
      <c r="B346" s="138" t="s">
        <v>98</v>
      </c>
      <c r="C346" s="138" t="s">
        <v>469</v>
      </c>
      <c r="D346" s="139">
        <v>8000957852</v>
      </c>
      <c r="E346" s="140">
        <v>121417224</v>
      </c>
      <c r="F346" s="140">
        <f>VLOOKUP($A346,'[2]PAC Calidad matricula'!$A$8:$N$1112,7,FALSE)</f>
        <v>0</v>
      </c>
    </row>
    <row r="347" spans="1:6" ht="12.75" customHeight="1">
      <c r="A347" s="137">
        <v>18756</v>
      </c>
      <c r="B347" s="138" t="s">
        <v>98</v>
      </c>
      <c r="C347" s="138" t="s">
        <v>470</v>
      </c>
      <c r="D347" s="139">
        <v>8000957861</v>
      </c>
      <c r="E347" s="140">
        <v>42557001</v>
      </c>
      <c r="F347" s="140">
        <f>VLOOKUP($A347,'[2]PAC Calidad matricula'!$A$8:$N$1112,7,FALSE)</f>
        <v>0</v>
      </c>
    </row>
    <row r="348" spans="1:6" ht="12.75" customHeight="1">
      <c r="A348" s="137">
        <v>18785</v>
      </c>
      <c r="B348" s="138" t="s">
        <v>98</v>
      </c>
      <c r="C348" s="138" t="s">
        <v>471</v>
      </c>
      <c r="D348" s="139">
        <v>8000957884</v>
      </c>
      <c r="E348" s="140">
        <v>19233448</v>
      </c>
      <c r="F348" s="140">
        <f>VLOOKUP($A348,'[2]PAC Calidad matricula'!$A$8:$N$1112,7,FALSE)</f>
        <v>0</v>
      </c>
    </row>
    <row r="349" spans="1:6" ht="12.75" customHeight="1">
      <c r="A349" s="137">
        <v>18860</v>
      </c>
      <c r="B349" s="138" t="s">
        <v>98</v>
      </c>
      <c r="C349" s="138" t="s">
        <v>246</v>
      </c>
      <c r="D349" s="139">
        <v>8000504071</v>
      </c>
      <c r="E349" s="140">
        <v>16485265</v>
      </c>
      <c r="F349" s="140">
        <f>VLOOKUP($A349,'[2]PAC Calidad matricula'!$A$8:$N$1112,7,FALSE)</f>
        <v>0</v>
      </c>
    </row>
    <row r="350" spans="1:6" ht="12.75" customHeight="1">
      <c r="A350" s="137">
        <v>19022</v>
      </c>
      <c r="B350" s="138" t="s">
        <v>6</v>
      </c>
      <c r="C350" s="138" t="s">
        <v>472</v>
      </c>
      <c r="D350" s="139" t="s">
        <v>473</v>
      </c>
      <c r="E350" s="140">
        <v>40777867</v>
      </c>
      <c r="F350" s="140">
        <f>VLOOKUP($A350,'[2]PAC Calidad matricula'!$A$8:$N$1112,7,FALSE)</f>
        <v>0</v>
      </c>
    </row>
    <row r="351" spans="1:6" ht="12.75" customHeight="1">
      <c r="A351" s="137">
        <v>19050</v>
      </c>
      <c r="B351" s="138" t="s">
        <v>6</v>
      </c>
      <c r="C351" s="138" t="s">
        <v>153</v>
      </c>
      <c r="D351" s="139">
        <v>8915007251</v>
      </c>
      <c r="E351" s="140">
        <v>79584960</v>
      </c>
      <c r="F351" s="140">
        <f>VLOOKUP($A351,'[2]PAC Calidad matricula'!$A$8:$N$1112,7,FALSE)</f>
        <v>0</v>
      </c>
    </row>
    <row r="352" spans="1:6" ht="12.75" customHeight="1">
      <c r="A352" s="137">
        <v>19075</v>
      </c>
      <c r="B352" s="138" t="s">
        <v>6</v>
      </c>
      <c r="C352" s="138" t="s">
        <v>474</v>
      </c>
      <c r="D352" s="139">
        <v>8915008691</v>
      </c>
      <c r="E352" s="140">
        <v>47468273</v>
      </c>
      <c r="F352" s="140">
        <f>VLOOKUP($A352,'[2]PAC Calidad matricula'!$A$8:$N$1112,7,FALSE)</f>
        <v>0</v>
      </c>
    </row>
    <row r="353" spans="1:6" ht="12.75" customHeight="1">
      <c r="A353" s="137">
        <v>19100</v>
      </c>
      <c r="B353" s="138" t="s">
        <v>6</v>
      </c>
      <c r="C353" s="138" t="s">
        <v>92</v>
      </c>
      <c r="D353" s="139">
        <v>8000959612</v>
      </c>
      <c r="E353" s="140">
        <v>83117723</v>
      </c>
      <c r="F353" s="140">
        <f>VLOOKUP($A353,'[2]PAC Calidad matricula'!$A$8:$N$1112,7,FALSE)</f>
        <v>0</v>
      </c>
    </row>
    <row r="354" spans="1:6" ht="12.75" customHeight="1">
      <c r="A354" s="137">
        <v>19110</v>
      </c>
      <c r="B354" s="138" t="s">
        <v>6</v>
      </c>
      <c r="C354" s="138" t="s">
        <v>475</v>
      </c>
      <c r="D354" s="139">
        <v>8915023073</v>
      </c>
      <c r="E354" s="140">
        <v>67085327</v>
      </c>
      <c r="F354" s="140">
        <f>VLOOKUP($A354,'[2]PAC Calidad matricula'!$A$8:$N$1112,7,FALSE)</f>
        <v>0</v>
      </c>
    </row>
    <row r="355" spans="1:6" ht="12.75" customHeight="1">
      <c r="A355" s="137">
        <v>19130</v>
      </c>
      <c r="B355" s="138" t="s">
        <v>6</v>
      </c>
      <c r="C355" s="138" t="s">
        <v>476</v>
      </c>
      <c r="D355" s="139">
        <v>8915008645</v>
      </c>
      <c r="E355" s="140">
        <v>84121027</v>
      </c>
      <c r="F355" s="140">
        <f>VLOOKUP($A355,'[2]PAC Calidad matricula'!$A$8:$N$1112,7,FALSE)</f>
        <v>0</v>
      </c>
    </row>
    <row r="356" spans="1:6" ht="12.75" customHeight="1">
      <c r="A356" s="137">
        <v>19137</v>
      </c>
      <c r="B356" s="138" t="s">
        <v>6</v>
      </c>
      <c r="C356" s="138" t="s">
        <v>477</v>
      </c>
      <c r="D356" s="139">
        <v>8915017231</v>
      </c>
      <c r="E356" s="140">
        <v>111663917</v>
      </c>
      <c r="F356" s="140">
        <f>VLOOKUP($A356,'[2]PAC Calidad matricula'!$A$8:$N$1112,7,FALSE)</f>
        <v>0</v>
      </c>
    </row>
    <row r="357" spans="1:6" ht="12.75" customHeight="1">
      <c r="A357" s="137">
        <v>19142</v>
      </c>
      <c r="B357" s="138" t="s">
        <v>6</v>
      </c>
      <c r="C357" s="138" t="s">
        <v>478</v>
      </c>
      <c r="D357" s="139">
        <v>8915012927</v>
      </c>
      <c r="E357" s="140">
        <v>62684280</v>
      </c>
      <c r="F357" s="140">
        <f>VLOOKUP($A357,'[2]PAC Calidad matricula'!$A$8:$N$1112,7,FALSE)</f>
        <v>0</v>
      </c>
    </row>
    <row r="358" spans="1:6" ht="12.75" customHeight="1">
      <c r="A358" s="137">
        <v>19212</v>
      </c>
      <c r="B358" s="138" t="s">
        <v>6</v>
      </c>
      <c r="C358" s="138" t="s">
        <v>479</v>
      </c>
      <c r="D358" s="139">
        <v>8915012830</v>
      </c>
      <c r="E358" s="140">
        <v>60382961</v>
      </c>
      <c r="F358" s="140">
        <f>VLOOKUP($A358,'[2]PAC Calidad matricula'!$A$8:$N$1112,7,FALSE)</f>
        <v>0</v>
      </c>
    </row>
    <row r="359" spans="1:6" ht="12.75" customHeight="1">
      <c r="A359" s="137">
        <v>19256</v>
      </c>
      <c r="B359" s="138" t="s">
        <v>6</v>
      </c>
      <c r="C359" s="138" t="s">
        <v>480</v>
      </c>
      <c r="D359" s="139">
        <v>8915009786</v>
      </c>
      <c r="E359" s="140">
        <v>102166701</v>
      </c>
      <c r="F359" s="140">
        <f>VLOOKUP($A359,'[2]PAC Calidad matricula'!$A$8:$N$1112,7,FALSE)</f>
        <v>0</v>
      </c>
    </row>
    <row r="360" spans="1:6" ht="12.75" customHeight="1">
      <c r="A360" s="137">
        <v>19290</v>
      </c>
      <c r="B360" s="138" t="s">
        <v>6</v>
      </c>
      <c r="C360" s="138" t="s">
        <v>31</v>
      </c>
      <c r="D360" s="139">
        <v>8001884921</v>
      </c>
      <c r="E360" s="140">
        <v>11711148</v>
      </c>
      <c r="F360" s="140">
        <f>VLOOKUP($A360,'[2]PAC Calidad matricula'!$A$8:$N$1112,7,FALSE)</f>
        <v>0</v>
      </c>
    </row>
    <row r="361" spans="1:6" ht="12.75" customHeight="1">
      <c r="A361" s="137">
        <v>19300</v>
      </c>
      <c r="B361" s="138" t="s">
        <v>6</v>
      </c>
      <c r="C361" s="138" t="s">
        <v>481</v>
      </c>
      <c r="D361" s="139">
        <v>9001271830</v>
      </c>
      <c r="E361" s="140">
        <v>26858918</v>
      </c>
      <c r="F361" s="140">
        <f>VLOOKUP($A361,'[2]PAC Calidad matricula'!$A$8:$N$1112,7,FALSE)</f>
        <v>0</v>
      </c>
    </row>
    <row r="362" spans="1:6" ht="12.75" customHeight="1">
      <c r="A362" s="137">
        <v>19318</v>
      </c>
      <c r="B362" s="138" t="s">
        <v>6</v>
      </c>
      <c r="C362" s="138" t="s">
        <v>482</v>
      </c>
      <c r="D362" s="139">
        <v>8000843780</v>
      </c>
      <c r="E362" s="140">
        <v>131464211</v>
      </c>
      <c r="F362" s="140">
        <f>VLOOKUP($A362,'[2]PAC Calidad matricula'!$A$8:$N$1112,7,FALSE)</f>
        <v>0</v>
      </c>
    </row>
    <row r="363" spans="1:6" ht="12.75" customHeight="1">
      <c r="A363" s="137">
        <v>19355</v>
      </c>
      <c r="B363" s="138" t="s">
        <v>6</v>
      </c>
      <c r="C363" s="138" t="s">
        <v>483</v>
      </c>
      <c r="D363" s="139">
        <v>8000047411</v>
      </c>
      <c r="E363" s="140">
        <v>77333224</v>
      </c>
      <c r="F363" s="140">
        <f>VLOOKUP($A363,'[2]PAC Calidad matricula'!$A$8:$N$1112,7,FALSE)</f>
        <v>0</v>
      </c>
    </row>
    <row r="364" spans="1:6" ht="12.75" customHeight="1">
      <c r="A364" s="137">
        <v>19364</v>
      </c>
      <c r="B364" s="138" t="s">
        <v>6</v>
      </c>
      <c r="C364" s="138" t="s">
        <v>484</v>
      </c>
      <c r="D364" s="139" t="s">
        <v>485</v>
      </c>
      <c r="E364" s="140">
        <v>47263343</v>
      </c>
      <c r="F364" s="140">
        <f>VLOOKUP($A364,'[2]PAC Calidad matricula'!$A$8:$N$1112,7,FALSE)</f>
        <v>0</v>
      </c>
    </row>
    <row r="365" spans="1:6" ht="12.75" customHeight="1">
      <c r="A365" s="137">
        <v>19392</v>
      </c>
      <c r="B365" s="138" t="s">
        <v>6</v>
      </c>
      <c r="C365" s="138" t="s">
        <v>486</v>
      </c>
      <c r="D365" s="139" t="s">
        <v>487</v>
      </c>
      <c r="E365" s="140">
        <v>20569571</v>
      </c>
      <c r="F365" s="140">
        <f>VLOOKUP($A365,'[2]PAC Calidad matricula'!$A$8:$N$1112,7,FALSE)</f>
        <v>0</v>
      </c>
    </row>
    <row r="366" spans="1:6" ht="12.75" customHeight="1">
      <c r="A366" s="137">
        <v>19397</v>
      </c>
      <c r="B366" s="138" t="s">
        <v>6</v>
      </c>
      <c r="C366" s="138" t="s">
        <v>488</v>
      </c>
      <c r="D366" s="139" t="s">
        <v>489</v>
      </c>
      <c r="E366" s="140">
        <v>41461077</v>
      </c>
      <c r="F366" s="140">
        <f>VLOOKUP($A366,'[2]PAC Calidad matricula'!$A$8:$N$1112,7,FALSE)</f>
        <v>0</v>
      </c>
    </row>
    <row r="367" spans="1:6" ht="12.75" customHeight="1">
      <c r="A367" s="137">
        <v>19418</v>
      </c>
      <c r="B367" s="138" t="s">
        <v>6</v>
      </c>
      <c r="C367" s="138" t="s">
        <v>490</v>
      </c>
      <c r="D367" s="139">
        <v>8000511689</v>
      </c>
      <c r="E367" s="140">
        <v>58432880</v>
      </c>
      <c r="F367" s="140">
        <f>VLOOKUP($A367,'[2]PAC Calidad matricula'!$A$8:$N$1112,7,FALSE)</f>
        <v>0</v>
      </c>
    </row>
    <row r="368" spans="1:6" ht="12.75" customHeight="1">
      <c r="A368" s="137">
        <v>19450</v>
      </c>
      <c r="B368" s="138" t="s">
        <v>6</v>
      </c>
      <c r="C368" s="138" t="s">
        <v>491</v>
      </c>
      <c r="D368" s="139">
        <v>8915023976</v>
      </c>
      <c r="E368" s="140">
        <v>35771565</v>
      </c>
      <c r="F368" s="140">
        <f>VLOOKUP($A368,'[2]PAC Calidad matricula'!$A$8:$N$1112,7,FALSE)</f>
        <v>0</v>
      </c>
    </row>
    <row r="369" spans="1:6" ht="12.75" customHeight="1">
      <c r="A369" s="137">
        <v>19455</v>
      </c>
      <c r="B369" s="138" t="s">
        <v>6</v>
      </c>
      <c r="C369" s="138" t="s">
        <v>492</v>
      </c>
      <c r="D369" s="139" t="s">
        <v>493</v>
      </c>
      <c r="E369" s="140">
        <v>72333057</v>
      </c>
      <c r="F369" s="140">
        <f>VLOOKUP($A369,'[2]PAC Calidad matricula'!$A$8:$N$1112,7,FALSE)</f>
        <v>0</v>
      </c>
    </row>
    <row r="370" spans="1:6" ht="12.75" customHeight="1">
      <c r="A370" s="137">
        <v>19473</v>
      </c>
      <c r="B370" s="138" t="s">
        <v>6</v>
      </c>
      <c r="C370" s="138" t="s">
        <v>293</v>
      </c>
      <c r="D370" s="139">
        <v>8915009826</v>
      </c>
      <c r="E370" s="140">
        <v>87697097</v>
      </c>
      <c r="F370" s="140">
        <f>VLOOKUP($A370,'[2]PAC Calidad matricula'!$A$8:$N$1112,7,FALSE)</f>
        <v>0</v>
      </c>
    </row>
    <row r="371" spans="1:6" ht="12.75" customHeight="1">
      <c r="A371" s="137">
        <v>19513</v>
      </c>
      <c r="B371" s="138" t="s">
        <v>6</v>
      </c>
      <c r="C371" s="138" t="s">
        <v>494</v>
      </c>
      <c r="D371" s="139">
        <v>8000959787</v>
      </c>
      <c r="E371" s="140">
        <v>15421389</v>
      </c>
      <c r="F371" s="140">
        <f>VLOOKUP($A371,'[2]PAC Calidad matricula'!$A$8:$N$1112,7,FALSE)</f>
        <v>0</v>
      </c>
    </row>
    <row r="372" spans="1:6" ht="12.75" customHeight="1">
      <c r="A372" s="137">
        <v>19517</v>
      </c>
      <c r="B372" s="138" t="s">
        <v>6</v>
      </c>
      <c r="C372" s="138" t="s">
        <v>375</v>
      </c>
      <c r="D372" s="139">
        <v>8000959802</v>
      </c>
      <c r="E372" s="140">
        <v>107477115</v>
      </c>
      <c r="F372" s="140">
        <f>VLOOKUP($A372,'[2]PAC Calidad matricula'!$A$8:$N$1112,7,FALSE)</f>
        <v>0</v>
      </c>
    </row>
    <row r="373" spans="1:6" ht="12.75" customHeight="1">
      <c r="A373" s="137">
        <v>19532</v>
      </c>
      <c r="B373" s="138" t="s">
        <v>6</v>
      </c>
      <c r="C373" s="138" t="s">
        <v>495</v>
      </c>
      <c r="D373" s="139">
        <v>8915021948</v>
      </c>
      <c r="E373" s="140">
        <v>57929223</v>
      </c>
      <c r="F373" s="140">
        <f>VLOOKUP($A373,'[2]PAC Calidad matricula'!$A$8:$N$1112,7,FALSE)</f>
        <v>0</v>
      </c>
    </row>
    <row r="374" spans="1:6" ht="12.75" customHeight="1">
      <c r="A374" s="137">
        <v>19533</v>
      </c>
      <c r="B374" s="138" t="s">
        <v>6</v>
      </c>
      <c r="C374" s="138" t="s">
        <v>496</v>
      </c>
      <c r="D374" s="139">
        <v>8170009925</v>
      </c>
      <c r="E374" s="140">
        <v>36876844</v>
      </c>
      <c r="F374" s="140">
        <f>VLOOKUP($A374,'[2]PAC Calidad matricula'!$A$8:$N$1112,7,FALSE)</f>
        <v>0</v>
      </c>
    </row>
    <row r="375" spans="1:6" ht="12.75" customHeight="1">
      <c r="A375" s="137">
        <v>19548</v>
      </c>
      <c r="B375" s="138" t="s">
        <v>6</v>
      </c>
      <c r="C375" s="138" t="s">
        <v>497</v>
      </c>
      <c r="D375" s="139">
        <v>8915008566</v>
      </c>
      <c r="E375" s="140">
        <v>61542164</v>
      </c>
      <c r="F375" s="140">
        <f>VLOOKUP($A375,'[2]PAC Calidad matricula'!$A$8:$N$1112,7,FALSE)</f>
        <v>0</v>
      </c>
    </row>
    <row r="376" spans="1:6" ht="12.75" customHeight="1">
      <c r="A376" s="137">
        <v>19573</v>
      </c>
      <c r="B376" s="138" t="s">
        <v>6</v>
      </c>
      <c r="C376" s="138" t="s">
        <v>498</v>
      </c>
      <c r="D376" s="139" t="s">
        <v>499</v>
      </c>
      <c r="E376" s="140">
        <v>56489940</v>
      </c>
      <c r="F376" s="140">
        <f>VLOOKUP($A376,'[2]PAC Calidad matricula'!$A$8:$N$1112,7,FALSE)</f>
        <v>0</v>
      </c>
    </row>
    <row r="377" spans="1:6" ht="12.75" customHeight="1">
      <c r="A377" s="137">
        <v>19585</v>
      </c>
      <c r="B377" s="138" t="s">
        <v>6</v>
      </c>
      <c r="C377" s="138" t="s">
        <v>500</v>
      </c>
      <c r="D377" s="139">
        <v>8915007210</v>
      </c>
      <c r="E377" s="140">
        <v>29585091</v>
      </c>
      <c r="F377" s="140">
        <f>VLOOKUP($A377,'[2]PAC Calidad matricula'!$A$8:$N$1112,7,FALSE)</f>
        <v>0</v>
      </c>
    </row>
    <row r="378" spans="1:6" ht="12.75" customHeight="1">
      <c r="A378" s="137">
        <v>19622</v>
      </c>
      <c r="B378" s="138" t="s">
        <v>6</v>
      </c>
      <c r="C378" s="138" t="s">
        <v>501</v>
      </c>
      <c r="D378" s="139">
        <v>8000959834</v>
      </c>
      <c r="E378" s="140">
        <v>22605331</v>
      </c>
      <c r="F378" s="140">
        <f>VLOOKUP($A378,'[2]PAC Calidad matricula'!$A$8:$N$1112,7,FALSE)</f>
        <v>0</v>
      </c>
    </row>
    <row r="379" spans="1:6" ht="12.75" customHeight="1">
      <c r="A379" s="137">
        <v>19693</v>
      </c>
      <c r="B379" s="138" t="s">
        <v>6</v>
      </c>
      <c r="C379" s="138" t="s">
        <v>502</v>
      </c>
      <c r="D379" s="139">
        <v>8915024824</v>
      </c>
      <c r="E379" s="140">
        <v>19051329</v>
      </c>
      <c r="F379" s="140">
        <f>VLOOKUP($A379,'[2]PAC Calidad matricula'!$A$8:$N$1112,7,FALSE)</f>
        <v>0</v>
      </c>
    </row>
    <row r="380" spans="1:6" ht="12.75" customHeight="1">
      <c r="A380" s="137">
        <v>19698</v>
      </c>
      <c r="B380" s="138" t="s">
        <v>6</v>
      </c>
      <c r="C380" s="138" t="s">
        <v>503</v>
      </c>
      <c r="D380" s="139">
        <v>8915002692</v>
      </c>
      <c r="E380" s="140">
        <v>162889056</v>
      </c>
      <c r="F380" s="140">
        <f>VLOOKUP($A380,'[2]PAC Calidad matricula'!$A$8:$N$1112,7,FALSE)</f>
        <v>0</v>
      </c>
    </row>
    <row r="381" spans="1:6" ht="12.75" customHeight="1">
      <c r="A381" s="137">
        <v>19701</v>
      </c>
      <c r="B381" s="138" t="s">
        <v>6</v>
      </c>
      <c r="C381" s="138" t="s">
        <v>307</v>
      </c>
      <c r="D381" s="139" t="s">
        <v>504</v>
      </c>
      <c r="E381" s="140">
        <v>14885226</v>
      </c>
      <c r="F381" s="140">
        <f>VLOOKUP($A381,'[2]PAC Calidad matricula'!$A$8:$N$1112,7,FALSE)</f>
        <v>0</v>
      </c>
    </row>
    <row r="382" spans="1:6" ht="12.75" customHeight="1">
      <c r="A382" s="137">
        <v>19743</v>
      </c>
      <c r="B382" s="138" t="s">
        <v>6</v>
      </c>
      <c r="C382" s="138" t="s">
        <v>505</v>
      </c>
      <c r="D382" s="139">
        <v>8000959866</v>
      </c>
      <c r="E382" s="140">
        <v>71676159</v>
      </c>
      <c r="F382" s="140">
        <f>VLOOKUP($A382,'[2]PAC Calidad matricula'!$A$8:$N$1112,7,FALSE)</f>
        <v>0</v>
      </c>
    </row>
    <row r="383" spans="1:6" ht="12.75" customHeight="1">
      <c r="A383" s="137">
        <v>19760</v>
      </c>
      <c r="B383" s="138" t="s">
        <v>6</v>
      </c>
      <c r="C383" s="138" t="s">
        <v>506</v>
      </c>
      <c r="D383" s="139">
        <v>8915012776</v>
      </c>
      <c r="E383" s="140">
        <v>18676119</v>
      </c>
      <c r="F383" s="140">
        <f>VLOOKUP($A383,'[2]PAC Calidad matricula'!$A$8:$N$1112,7,FALSE)</f>
        <v>0</v>
      </c>
    </row>
    <row r="384" spans="1:6" ht="12.75" customHeight="1">
      <c r="A384" s="137">
        <v>19780</v>
      </c>
      <c r="B384" s="138" t="s">
        <v>6</v>
      </c>
      <c r="C384" s="138" t="s">
        <v>507</v>
      </c>
      <c r="D384" s="139">
        <v>8001176875</v>
      </c>
      <c r="E384" s="140">
        <v>47516483</v>
      </c>
      <c r="F384" s="140">
        <f>VLOOKUP($A384,'[2]PAC Calidad matricula'!$A$8:$N$1112,7,FALSE)</f>
        <v>0</v>
      </c>
    </row>
    <row r="385" spans="1:6" ht="12.75" customHeight="1">
      <c r="A385" s="137">
        <v>19785</v>
      </c>
      <c r="B385" s="138" t="s">
        <v>6</v>
      </c>
      <c r="C385" s="138" t="s">
        <v>15</v>
      </c>
      <c r="D385" s="139">
        <v>8170034405</v>
      </c>
      <c r="E385" s="140">
        <v>18233679</v>
      </c>
      <c r="F385" s="140">
        <f>VLOOKUP($A385,'[2]PAC Calidad matricula'!$A$8:$N$1112,7,FALSE)</f>
        <v>0</v>
      </c>
    </row>
    <row r="386" spans="1:6" ht="12.75" customHeight="1">
      <c r="A386" s="137">
        <v>19807</v>
      </c>
      <c r="B386" s="138" t="s">
        <v>6</v>
      </c>
      <c r="C386" s="138" t="s">
        <v>508</v>
      </c>
      <c r="D386" s="139">
        <v>8915007425</v>
      </c>
      <c r="E386" s="140">
        <v>47254864</v>
      </c>
      <c r="F386" s="140">
        <f>VLOOKUP($A386,'[2]PAC Calidad matricula'!$A$8:$N$1112,7,FALSE)</f>
        <v>0</v>
      </c>
    </row>
    <row r="387" spans="1:6" ht="12.75" customHeight="1">
      <c r="A387" s="137">
        <v>19809</v>
      </c>
      <c r="B387" s="138" t="s">
        <v>6</v>
      </c>
      <c r="C387" s="138" t="s">
        <v>509</v>
      </c>
      <c r="D387" s="139">
        <v>8000511671</v>
      </c>
      <c r="E387" s="140">
        <v>116304773</v>
      </c>
      <c r="F387" s="140">
        <f>VLOOKUP($A387,'[2]PAC Calidad matricula'!$A$8:$N$1112,7,FALSE)</f>
        <v>0</v>
      </c>
    </row>
    <row r="388" spans="1:6" ht="12.75" customHeight="1">
      <c r="A388" s="137">
        <v>19821</v>
      </c>
      <c r="B388" s="138" t="s">
        <v>6</v>
      </c>
      <c r="C388" s="138" t="s">
        <v>510</v>
      </c>
      <c r="D388" s="139">
        <v>8915008874</v>
      </c>
      <c r="E388" s="140">
        <v>80774877</v>
      </c>
      <c r="F388" s="140">
        <f>VLOOKUP($A388,'[2]PAC Calidad matricula'!$A$8:$N$1112,7,FALSE)</f>
        <v>0</v>
      </c>
    </row>
    <row r="389" spans="1:6" ht="12.75" customHeight="1">
      <c r="A389" s="137">
        <v>19824</v>
      </c>
      <c r="B389" s="138" t="s">
        <v>6</v>
      </c>
      <c r="C389" s="138" t="s">
        <v>511</v>
      </c>
      <c r="D389" s="139">
        <v>8000318745</v>
      </c>
      <c r="E389" s="140">
        <v>46758212</v>
      </c>
      <c r="F389" s="140">
        <f>VLOOKUP($A389,'[2]PAC Calidad matricula'!$A$8:$N$1112,7,FALSE)</f>
        <v>0</v>
      </c>
    </row>
    <row r="390" spans="1:6" ht="12.75" customHeight="1">
      <c r="A390" s="137">
        <v>19845</v>
      </c>
      <c r="B390" s="138" t="s">
        <v>6</v>
      </c>
      <c r="C390" s="138" t="s">
        <v>512</v>
      </c>
      <c r="D390" s="139">
        <v>8170026754</v>
      </c>
      <c r="E390" s="140">
        <v>28231325</v>
      </c>
      <c r="F390" s="140">
        <f>VLOOKUP($A390,'[2]PAC Calidad matricula'!$A$8:$N$1112,7,FALSE)</f>
        <v>0</v>
      </c>
    </row>
    <row r="391" spans="1:6" ht="12.75" customHeight="1">
      <c r="A391" s="137">
        <v>20011</v>
      </c>
      <c r="B391" s="138" t="s">
        <v>7</v>
      </c>
      <c r="C391" s="138" t="s">
        <v>513</v>
      </c>
      <c r="D391" s="139">
        <v>8000965614</v>
      </c>
      <c r="E391" s="140">
        <v>178544432</v>
      </c>
      <c r="F391" s="140">
        <f>VLOOKUP($A391,'[2]PAC Calidad matricula'!$A$8:$N$1112,7,FALSE)</f>
        <v>0</v>
      </c>
    </row>
    <row r="392" spans="1:6" ht="12.75" customHeight="1">
      <c r="A392" s="137">
        <v>20013</v>
      </c>
      <c r="B392" s="138" t="s">
        <v>7</v>
      </c>
      <c r="C392" s="138" t="s">
        <v>514</v>
      </c>
      <c r="D392" s="139">
        <v>8000965581</v>
      </c>
      <c r="E392" s="140">
        <v>153528339</v>
      </c>
      <c r="F392" s="140">
        <f>VLOOKUP($A392,'[2]PAC Calidad matricula'!$A$8:$N$1112,7,FALSE)</f>
        <v>0</v>
      </c>
    </row>
    <row r="393" spans="1:6" ht="12.75" customHeight="1">
      <c r="A393" s="137">
        <v>20032</v>
      </c>
      <c r="B393" s="138" t="s">
        <v>7</v>
      </c>
      <c r="C393" s="138" t="s">
        <v>515</v>
      </c>
      <c r="D393" s="139">
        <v>8923015411</v>
      </c>
      <c r="E393" s="140">
        <v>66082588</v>
      </c>
      <c r="F393" s="140">
        <f>VLOOKUP($A393,'[2]PAC Calidad matricula'!$A$8:$N$1112,7,FALSE)</f>
        <v>0</v>
      </c>
    </row>
    <row r="394" spans="1:6" ht="12.75" customHeight="1">
      <c r="A394" s="137">
        <v>20045</v>
      </c>
      <c r="B394" s="138" t="s">
        <v>7</v>
      </c>
      <c r="C394" s="138" t="s">
        <v>516</v>
      </c>
      <c r="D394" s="139">
        <v>8000965764</v>
      </c>
      <c r="E394" s="140">
        <v>53640759</v>
      </c>
      <c r="F394" s="140">
        <f>VLOOKUP($A394,'[2]PAC Calidad matricula'!$A$8:$N$1112,7,FALSE)</f>
        <v>0</v>
      </c>
    </row>
    <row r="395" spans="1:6" ht="12.75" customHeight="1">
      <c r="A395" s="137">
        <v>20060</v>
      </c>
      <c r="B395" s="138" t="s">
        <v>7</v>
      </c>
      <c r="C395" s="138" t="s">
        <v>517</v>
      </c>
      <c r="D395" s="139">
        <v>8923011308</v>
      </c>
      <c r="E395" s="140">
        <v>98120899</v>
      </c>
      <c r="F395" s="140">
        <f>VLOOKUP($A395,'[2]PAC Calidad matricula'!$A$8:$N$1112,7,FALSE)</f>
        <v>0</v>
      </c>
    </row>
    <row r="396" spans="1:6" ht="12.75" customHeight="1">
      <c r="A396" s="137">
        <v>20175</v>
      </c>
      <c r="B396" s="138" t="s">
        <v>7</v>
      </c>
      <c r="C396" s="138" t="s">
        <v>518</v>
      </c>
      <c r="D396" s="139">
        <v>8923008151</v>
      </c>
      <c r="E396" s="140">
        <v>105568461</v>
      </c>
      <c r="F396" s="140">
        <f>VLOOKUP($A396,'[2]PAC Calidad matricula'!$A$8:$N$1112,7,FALSE)</f>
        <v>0</v>
      </c>
    </row>
    <row r="397" spans="1:6" ht="12.75" customHeight="1">
      <c r="A397" s="137">
        <v>20178</v>
      </c>
      <c r="B397" s="138" t="s">
        <v>7</v>
      </c>
      <c r="C397" s="138" t="s">
        <v>519</v>
      </c>
      <c r="D397" s="139">
        <v>8000965850</v>
      </c>
      <c r="E397" s="140">
        <v>67944961</v>
      </c>
      <c r="F397" s="140">
        <f>VLOOKUP($A397,'[2]PAC Calidad matricula'!$A$8:$N$1112,7,FALSE)</f>
        <v>0</v>
      </c>
    </row>
    <row r="398" spans="1:6" ht="12.75" customHeight="1">
      <c r="A398" s="137">
        <v>20228</v>
      </c>
      <c r="B398" s="138" t="s">
        <v>7</v>
      </c>
      <c r="C398" s="138" t="s">
        <v>520</v>
      </c>
      <c r="D398" s="139">
        <v>8000965804</v>
      </c>
      <c r="E398" s="140">
        <v>89129968</v>
      </c>
      <c r="F398" s="140">
        <f>VLOOKUP($A398,'[2]PAC Calidad matricula'!$A$8:$N$1112,7,FALSE)</f>
        <v>0</v>
      </c>
    </row>
    <row r="399" spans="1:6" ht="12.75" customHeight="1">
      <c r="A399" s="137">
        <v>20238</v>
      </c>
      <c r="B399" s="138" t="s">
        <v>7</v>
      </c>
      <c r="C399" s="138" t="s">
        <v>521</v>
      </c>
      <c r="D399" s="139">
        <v>8000965875</v>
      </c>
      <c r="E399" s="140">
        <v>80088837</v>
      </c>
      <c r="F399" s="140">
        <f>VLOOKUP($A399,'[2]PAC Calidad matricula'!$A$8:$N$1112,7,FALSE)</f>
        <v>0</v>
      </c>
    </row>
    <row r="400" spans="1:6" ht="12.75" customHeight="1">
      <c r="A400" s="137">
        <v>20250</v>
      </c>
      <c r="B400" s="138" t="s">
        <v>7</v>
      </c>
      <c r="C400" s="138" t="s">
        <v>522</v>
      </c>
      <c r="D400" s="139">
        <v>8000965922</v>
      </c>
      <c r="E400" s="140">
        <v>108613195</v>
      </c>
      <c r="F400" s="140">
        <f>VLOOKUP($A400,'[2]PAC Calidad matricula'!$A$8:$N$1112,7,FALSE)</f>
        <v>0</v>
      </c>
    </row>
    <row r="401" spans="1:6" ht="12.75" customHeight="1">
      <c r="A401" s="137">
        <v>20295</v>
      </c>
      <c r="B401" s="138" t="s">
        <v>7</v>
      </c>
      <c r="C401" s="138" t="s">
        <v>523</v>
      </c>
      <c r="D401" s="139">
        <v>8000965954</v>
      </c>
      <c r="E401" s="140">
        <v>24948436</v>
      </c>
      <c r="F401" s="140">
        <f>VLOOKUP($A401,'[2]PAC Calidad matricula'!$A$8:$N$1112,7,FALSE)</f>
        <v>0</v>
      </c>
    </row>
    <row r="402" spans="1:6" ht="12.75" customHeight="1">
      <c r="A402" s="137">
        <v>20310</v>
      </c>
      <c r="B402" s="138" t="s">
        <v>7</v>
      </c>
      <c r="C402" s="138" t="s">
        <v>524</v>
      </c>
      <c r="D402" s="139">
        <v>8000965979</v>
      </c>
      <c r="E402" s="140">
        <v>10037141</v>
      </c>
      <c r="F402" s="140">
        <f>VLOOKUP($A402,'[2]PAC Calidad matricula'!$A$8:$N$1112,7,FALSE)</f>
        <v>0</v>
      </c>
    </row>
    <row r="403" spans="1:6" ht="12.75" customHeight="1">
      <c r="A403" s="137">
        <v>20383</v>
      </c>
      <c r="B403" s="138" t="s">
        <v>7</v>
      </c>
      <c r="C403" s="138" t="s">
        <v>525</v>
      </c>
      <c r="D403" s="139">
        <v>8000965993</v>
      </c>
      <c r="E403" s="140">
        <v>38049309</v>
      </c>
      <c r="F403" s="140">
        <f>VLOOKUP($A403,'[2]PAC Calidad matricula'!$A$8:$N$1112,7,FALSE)</f>
        <v>0</v>
      </c>
    </row>
    <row r="404" spans="1:6" ht="12.75" customHeight="1">
      <c r="A404" s="137">
        <v>20400</v>
      </c>
      <c r="B404" s="138" t="s">
        <v>7</v>
      </c>
      <c r="C404" s="138" t="s">
        <v>526</v>
      </c>
      <c r="D404" s="139">
        <v>8001086838</v>
      </c>
      <c r="E404" s="140">
        <v>100598059</v>
      </c>
      <c r="F404" s="140">
        <f>VLOOKUP($A404,'[2]PAC Calidad matricula'!$A$8:$N$1112,7,FALSE)</f>
        <v>0</v>
      </c>
    </row>
    <row r="405" spans="1:6" ht="12.75" customHeight="1">
      <c r="A405" s="137">
        <v>20443</v>
      </c>
      <c r="B405" s="138" t="s">
        <v>7</v>
      </c>
      <c r="C405" s="138" t="s">
        <v>527</v>
      </c>
      <c r="D405" s="139">
        <v>8923017615</v>
      </c>
      <c r="E405" s="140">
        <v>29585091</v>
      </c>
      <c r="F405" s="140">
        <f>VLOOKUP($A405,'[2]PAC Calidad matricula'!$A$8:$N$1112,7,FALSE)</f>
        <v>0</v>
      </c>
    </row>
    <row r="406" spans="1:6" ht="12.75" customHeight="1">
      <c r="A406" s="137">
        <v>20517</v>
      </c>
      <c r="B406" s="138" t="s">
        <v>7</v>
      </c>
      <c r="C406" s="138" t="s">
        <v>528</v>
      </c>
      <c r="D406" s="139">
        <v>8000966107</v>
      </c>
      <c r="E406" s="140">
        <v>38822385</v>
      </c>
      <c r="F406" s="140">
        <f>VLOOKUP($A406,'[2]PAC Calidad matricula'!$A$8:$N$1112,7,FALSE)</f>
        <v>0</v>
      </c>
    </row>
    <row r="407" spans="1:6" ht="12.75" customHeight="1">
      <c r="A407" s="137">
        <v>20550</v>
      </c>
      <c r="B407" s="138" t="s">
        <v>7</v>
      </c>
      <c r="C407" s="138" t="s">
        <v>529</v>
      </c>
      <c r="D407" s="139">
        <v>8000966139</v>
      </c>
      <c r="E407" s="140">
        <v>51847761</v>
      </c>
      <c r="F407" s="140">
        <f>VLOOKUP($A407,'[2]PAC Calidad matricula'!$A$8:$N$1112,7,FALSE)</f>
        <v>0</v>
      </c>
    </row>
    <row r="408" spans="1:6" ht="12.75" customHeight="1">
      <c r="A408" s="137">
        <v>20570</v>
      </c>
      <c r="B408" s="138" t="s">
        <v>7</v>
      </c>
      <c r="C408" s="138" t="s">
        <v>530</v>
      </c>
      <c r="D408" s="139">
        <v>8240016241</v>
      </c>
      <c r="E408" s="140">
        <v>77594675</v>
      </c>
      <c r="F408" s="140">
        <f>VLOOKUP($A408,'[2]PAC Calidad matricula'!$A$8:$N$1112,7,FALSE)</f>
        <v>0</v>
      </c>
    </row>
    <row r="409" spans="1:6" ht="12.75" customHeight="1">
      <c r="A409" s="137">
        <v>20614</v>
      </c>
      <c r="B409" s="138" t="s">
        <v>7</v>
      </c>
      <c r="C409" s="138" t="s">
        <v>531</v>
      </c>
      <c r="D409" s="139">
        <v>8923001231</v>
      </c>
      <c r="E409" s="140">
        <v>35408408</v>
      </c>
      <c r="F409" s="140">
        <f>VLOOKUP($A409,'[2]PAC Calidad matricula'!$A$8:$N$1112,7,FALSE)</f>
        <v>0</v>
      </c>
    </row>
    <row r="410" spans="1:6" ht="12.75" customHeight="1">
      <c r="A410" s="137">
        <v>20621</v>
      </c>
      <c r="B410" s="138" t="s">
        <v>7</v>
      </c>
      <c r="C410" s="138" t="s">
        <v>532</v>
      </c>
      <c r="D410" s="139">
        <v>8000966051</v>
      </c>
      <c r="E410" s="140">
        <v>50092089</v>
      </c>
      <c r="F410" s="140">
        <f>VLOOKUP($A410,'[2]PAC Calidad matricula'!$A$8:$N$1112,7,FALSE)</f>
        <v>0</v>
      </c>
    </row>
    <row r="411" spans="1:6" ht="12.75" customHeight="1">
      <c r="A411" s="137">
        <v>20710</v>
      </c>
      <c r="B411" s="138" t="s">
        <v>7</v>
      </c>
      <c r="C411" s="138" t="s">
        <v>533</v>
      </c>
      <c r="D411" s="139">
        <v>8000966192</v>
      </c>
      <c r="E411" s="140">
        <v>40610922</v>
      </c>
      <c r="F411" s="140">
        <f>VLOOKUP($A411,'[2]PAC Calidad matricula'!$A$8:$N$1112,7,FALSE)</f>
        <v>0</v>
      </c>
    </row>
    <row r="412" spans="1:6" ht="12.75" customHeight="1">
      <c r="A412" s="137">
        <v>20750</v>
      </c>
      <c r="B412" s="138" t="s">
        <v>7</v>
      </c>
      <c r="C412" s="138" t="s">
        <v>534</v>
      </c>
      <c r="D412" s="139">
        <v>8000966232</v>
      </c>
      <c r="E412" s="140">
        <v>37429820</v>
      </c>
      <c r="F412" s="140">
        <f>VLOOKUP($A412,'[2]PAC Calidad matricula'!$A$8:$N$1112,7,FALSE)</f>
        <v>0</v>
      </c>
    </row>
    <row r="413" spans="1:6" ht="12.75" customHeight="1">
      <c r="A413" s="137">
        <v>20770</v>
      </c>
      <c r="B413" s="138" t="s">
        <v>7</v>
      </c>
      <c r="C413" s="138" t="s">
        <v>535</v>
      </c>
      <c r="D413" s="139">
        <v>8923010933</v>
      </c>
      <c r="E413" s="140">
        <v>45669939</v>
      </c>
      <c r="F413" s="140">
        <f>VLOOKUP($A413,'[2]PAC Calidad matricula'!$A$8:$N$1112,7,FALSE)</f>
        <v>0</v>
      </c>
    </row>
    <row r="414" spans="1:6" ht="12.75" customHeight="1">
      <c r="A414" s="137">
        <v>20787</v>
      </c>
      <c r="B414" s="138" t="s">
        <v>7</v>
      </c>
      <c r="C414" s="138" t="s">
        <v>536</v>
      </c>
      <c r="D414" s="139">
        <v>8000966264</v>
      </c>
      <c r="E414" s="140">
        <v>51050987</v>
      </c>
      <c r="F414" s="140">
        <f>VLOOKUP($A414,'[2]PAC Calidad matricula'!$A$8:$N$1112,7,FALSE)</f>
        <v>0</v>
      </c>
    </row>
    <row r="415" spans="1:6" ht="12.75" customHeight="1">
      <c r="A415" s="137">
        <v>23068</v>
      </c>
      <c r="B415" s="138" t="s">
        <v>95</v>
      </c>
      <c r="C415" s="138" t="s">
        <v>537</v>
      </c>
      <c r="D415" s="139">
        <v>8000967373</v>
      </c>
      <c r="E415" s="140">
        <v>150777264</v>
      </c>
      <c r="F415" s="140">
        <f>VLOOKUP($A415,'[2]PAC Calidad matricula'!$A$8:$N$1112,7,FALSE)</f>
        <v>0</v>
      </c>
    </row>
    <row r="416" spans="1:6" ht="12.75" customHeight="1">
      <c r="A416" s="137">
        <v>23079</v>
      </c>
      <c r="B416" s="138" t="s">
        <v>95</v>
      </c>
      <c r="C416" s="138" t="s">
        <v>325</v>
      </c>
      <c r="D416" s="139">
        <v>8000967398</v>
      </c>
      <c r="E416" s="140">
        <v>57668347</v>
      </c>
      <c r="F416" s="140">
        <f>VLOOKUP($A416,'[2]PAC Calidad matricula'!$A$8:$N$1112,7,FALSE)</f>
        <v>0</v>
      </c>
    </row>
    <row r="417" spans="1:6" ht="12.75" customHeight="1">
      <c r="A417" s="137">
        <v>23090</v>
      </c>
      <c r="B417" s="138" t="s">
        <v>95</v>
      </c>
      <c r="C417" s="138" t="s">
        <v>538</v>
      </c>
      <c r="D417" s="139">
        <v>8000967406</v>
      </c>
      <c r="E417" s="140">
        <v>71457263</v>
      </c>
      <c r="F417" s="140">
        <f>VLOOKUP($A417,'[2]PAC Calidad matricula'!$A$8:$N$1112,7,FALSE)</f>
        <v>0</v>
      </c>
    </row>
    <row r="418" spans="1:6" ht="12.75" customHeight="1">
      <c r="A418" s="137">
        <v>23162</v>
      </c>
      <c r="B418" s="138" t="s">
        <v>95</v>
      </c>
      <c r="C418" s="138" t="s">
        <v>539</v>
      </c>
      <c r="D418" s="139">
        <v>8000967445</v>
      </c>
      <c r="E418" s="140">
        <v>185718437</v>
      </c>
      <c r="F418" s="140">
        <f>VLOOKUP($A418,'[2]PAC Calidad matricula'!$A$8:$N$1112,7,FALSE)</f>
        <v>0</v>
      </c>
    </row>
    <row r="419" spans="1:6" ht="12.75" customHeight="1">
      <c r="A419" s="137">
        <v>23168</v>
      </c>
      <c r="B419" s="138" t="s">
        <v>95</v>
      </c>
      <c r="C419" s="138" t="s">
        <v>540</v>
      </c>
      <c r="D419" s="139">
        <v>8000967501</v>
      </c>
      <c r="E419" s="140">
        <v>38468179</v>
      </c>
      <c r="F419" s="140">
        <f>VLOOKUP($A419,'[2]PAC Calidad matricula'!$A$8:$N$1112,7,FALSE)</f>
        <v>0</v>
      </c>
    </row>
    <row r="420" spans="1:6" ht="12.75" customHeight="1">
      <c r="A420" s="137">
        <v>23182</v>
      </c>
      <c r="B420" s="138" t="s">
        <v>95</v>
      </c>
      <c r="C420" s="138" t="s">
        <v>541</v>
      </c>
      <c r="D420" s="139">
        <v>8000967531</v>
      </c>
      <c r="E420" s="140">
        <v>103989704</v>
      </c>
      <c r="F420" s="140">
        <f>VLOOKUP($A420,'[2]PAC Calidad matricula'!$A$8:$N$1112,7,FALSE)</f>
        <v>0</v>
      </c>
    </row>
    <row r="421" spans="1:6" ht="12.75" customHeight="1">
      <c r="A421" s="137">
        <v>23189</v>
      </c>
      <c r="B421" s="138" t="s">
        <v>95</v>
      </c>
      <c r="C421" s="138" t="s">
        <v>542</v>
      </c>
      <c r="D421" s="139">
        <v>8000967461</v>
      </c>
      <c r="E421" s="140">
        <v>156382981</v>
      </c>
      <c r="F421" s="140">
        <f>VLOOKUP($A421,'[2]PAC Calidad matricula'!$A$8:$N$1112,7,FALSE)</f>
        <v>0</v>
      </c>
    </row>
    <row r="422" spans="1:6" ht="12.75" customHeight="1">
      <c r="A422" s="137">
        <v>23300</v>
      </c>
      <c r="B422" s="138" t="s">
        <v>95</v>
      </c>
      <c r="C422" s="138" t="s">
        <v>543</v>
      </c>
      <c r="D422" s="139">
        <v>8120016751</v>
      </c>
      <c r="E422" s="140">
        <v>41188547</v>
      </c>
      <c r="F422" s="140">
        <f>VLOOKUP($A422,'[2]PAC Calidad matricula'!$A$8:$N$1112,7,FALSE)</f>
        <v>0</v>
      </c>
    </row>
    <row r="423" spans="1:6" ht="12.75" customHeight="1">
      <c r="A423" s="137">
        <v>23350</v>
      </c>
      <c r="B423" s="138" t="s">
        <v>95</v>
      </c>
      <c r="C423" s="138" t="s">
        <v>544</v>
      </c>
      <c r="D423" s="139">
        <v>8120016816</v>
      </c>
      <c r="E423" s="140">
        <v>30992185</v>
      </c>
      <c r="F423" s="140">
        <f>VLOOKUP($A423,'[2]PAC Calidad matricula'!$A$8:$N$1112,7,FALSE)</f>
        <v>0</v>
      </c>
    </row>
    <row r="424" spans="1:6" ht="12.75" customHeight="1">
      <c r="A424" s="137">
        <v>23419</v>
      </c>
      <c r="B424" s="138" t="s">
        <v>95</v>
      </c>
      <c r="C424" s="138" t="s">
        <v>545</v>
      </c>
      <c r="D424" s="139">
        <v>8000967610</v>
      </c>
      <c r="E424" s="140">
        <v>61750512</v>
      </c>
      <c r="F424" s="140">
        <f>VLOOKUP($A424,'[2]PAC Calidad matricula'!$A$8:$N$1112,7,FALSE)</f>
        <v>0</v>
      </c>
    </row>
    <row r="425" spans="1:6" ht="12.75" customHeight="1">
      <c r="A425" s="137">
        <v>23464</v>
      </c>
      <c r="B425" s="138" t="s">
        <v>95</v>
      </c>
      <c r="C425" s="138" t="s">
        <v>546</v>
      </c>
      <c r="D425" s="139">
        <v>8000967628</v>
      </c>
      <c r="E425" s="140">
        <v>42598308</v>
      </c>
      <c r="F425" s="140">
        <f>VLOOKUP($A425,'[2]PAC Calidad matricula'!$A$8:$N$1112,7,FALSE)</f>
        <v>0</v>
      </c>
    </row>
    <row r="426" spans="1:6" ht="12.75" customHeight="1">
      <c r="A426" s="137">
        <v>23466</v>
      </c>
      <c r="B426" s="138" t="s">
        <v>95</v>
      </c>
      <c r="C426" s="138" t="s">
        <v>547</v>
      </c>
      <c r="D426" s="139">
        <v>8000967635</v>
      </c>
      <c r="E426" s="140">
        <v>181279067</v>
      </c>
      <c r="F426" s="140">
        <f>VLOOKUP($A426,'[2]PAC Calidad matricula'!$A$8:$N$1112,7,FALSE)</f>
        <v>0</v>
      </c>
    </row>
    <row r="427" spans="1:6" ht="12.75" customHeight="1">
      <c r="A427" s="137">
        <v>23500</v>
      </c>
      <c r="B427" s="138" t="s">
        <v>95</v>
      </c>
      <c r="C427" s="138" t="s">
        <v>548</v>
      </c>
      <c r="D427" s="139">
        <v>8000654749</v>
      </c>
      <c r="E427" s="140">
        <v>91040699</v>
      </c>
      <c r="F427" s="140">
        <f>VLOOKUP($A427,'[2]PAC Calidad matricula'!$A$8:$N$1112,7,FALSE)</f>
        <v>0</v>
      </c>
    </row>
    <row r="428" spans="1:6" ht="12.75" customHeight="1">
      <c r="A428" s="137">
        <v>23555</v>
      </c>
      <c r="B428" s="138" t="s">
        <v>95</v>
      </c>
      <c r="C428" s="138" t="s">
        <v>549</v>
      </c>
      <c r="D428" s="139">
        <v>8000967651</v>
      </c>
      <c r="E428" s="140">
        <v>163874437</v>
      </c>
      <c r="F428" s="140">
        <f>VLOOKUP($A428,'[2]PAC Calidad matricula'!$A$8:$N$1112,7,FALSE)</f>
        <v>0</v>
      </c>
    </row>
    <row r="429" spans="1:6" ht="12.75" customHeight="1">
      <c r="A429" s="137">
        <v>23570</v>
      </c>
      <c r="B429" s="138" t="s">
        <v>95</v>
      </c>
      <c r="C429" s="138" t="s">
        <v>550</v>
      </c>
      <c r="D429" s="139">
        <v>8000967667</v>
      </c>
      <c r="E429" s="140">
        <v>99699229</v>
      </c>
      <c r="F429" s="140">
        <f>VLOOKUP($A429,'[2]PAC Calidad matricula'!$A$8:$N$1112,7,FALSE)</f>
        <v>0</v>
      </c>
    </row>
    <row r="430" spans="1:6" ht="12.75" customHeight="1">
      <c r="A430" s="137">
        <v>23574</v>
      </c>
      <c r="B430" s="138" t="s">
        <v>95</v>
      </c>
      <c r="C430" s="138" t="s">
        <v>551</v>
      </c>
      <c r="D430" s="139">
        <v>8000967707</v>
      </c>
      <c r="E430" s="140">
        <v>87883285</v>
      </c>
      <c r="F430" s="140">
        <f>VLOOKUP($A430,'[2]PAC Calidad matricula'!$A$8:$N$1112,7,FALSE)</f>
        <v>0</v>
      </c>
    </row>
    <row r="431" spans="1:6" ht="12.75" customHeight="1">
      <c r="A431" s="137">
        <v>23580</v>
      </c>
      <c r="B431" s="138" t="s">
        <v>95</v>
      </c>
      <c r="C431" s="138" t="s">
        <v>552</v>
      </c>
      <c r="D431" s="139">
        <v>8000967721</v>
      </c>
      <c r="E431" s="140">
        <v>107279675</v>
      </c>
      <c r="F431" s="140">
        <f>VLOOKUP($A431,'[2]PAC Calidad matricula'!$A$8:$N$1112,7,FALSE)</f>
        <v>0</v>
      </c>
    </row>
    <row r="432" spans="1:6" ht="12.75" customHeight="1">
      <c r="A432" s="137">
        <v>23586</v>
      </c>
      <c r="B432" s="138" t="s">
        <v>95</v>
      </c>
      <c r="C432" s="138" t="s">
        <v>553</v>
      </c>
      <c r="D432" s="139">
        <v>8000791627</v>
      </c>
      <c r="E432" s="140">
        <v>45021632</v>
      </c>
      <c r="F432" s="140">
        <f>VLOOKUP($A432,'[2]PAC Calidad matricula'!$A$8:$N$1112,7,FALSE)</f>
        <v>0</v>
      </c>
    </row>
    <row r="433" spans="1:6" s="141" customFormat="1" ht="12.75" customHeight="1">
      <c r="A433" s="137">
        <v>23670</v>
      </c>
      <c r="B433" s="138" t="s">
        <v>95</v>
      </c>
      <c r="C433" s="138" t="s">
        <v>554</v>
      </c>
      <c r="D433" s="139">
        <v>8000752319</v>
      </c>
      <c r="E433" s="140">
        <v>166863691</v>
      </c>
      <c r="F433" s="140">
        <f>VLOOKUP($A433,'[2]PAC Calidad matricula'!$A$8:$N$1112,7,FALSE)</f>
        <v>0</v>
      </c>
    </row>
    <row r="434" spans="1:6" ht="12.75" customHeight="1">
      <c r="A434" s="137">
        <v>23672</v>
      </c>
      <c r="B434" s="138" t="s">
        <v>95</v>
      </c>
      <c r="C434" s="138" t="s">
        <v>555</v>
      </c>
      <c r="D434" s="139">
        <v>8000967818</v>
      </c>
      <c r="E434" s="140">
        <v>98704584</v>
      </c>
      <c r="F434" s="140">
        <f>VLOOKUP($A434,'[2]PAC Calidad matricula'!$A$8:$N$1112,7,FALSE)</f>
        <v>0</v>
      </c>
    </row>
    <row r="435" spans="1:6" ht="12.75" customHeight="1">
      <c r="A435" s="137">
        <v>23675</v>
      </c>
      <c r="B435" s="138" t="s">
        <v>95</v>
      </c>
      <c r="C435" s="138" t="s">
        <v>556</v>
      </c>
      <c r="D435" s="139">
        <v>8000968049</v>
      </c>
      <c r="E435" s="140">
        <v>101247861</v>
      </c>
      <c r="F435" s="140">
        <f>VLOOKUP($A435,'[2]PAC Calidad matricula'!$A$8:$N$1112,7,FALSE)</f>
        <v>0</v>
      </c>
    </row>
    <row r="436" spans="1:6" ht="12.75" customHeight="1">
      <c r="A436" s="137">
        <v>23678</v>
      </c>
      <c r="B436" s="138" t="s">
        <v>95</v>
      </c>
      <c r="C436" s="138" t="s">
        <v>220</v>
      </c>
      <c r="D436" s="139">
        <v>8000755377</v>
      </c>
      <c r="E436" s="140">
        <v>63997460</v>
      </c>
      <c r="F436" s="140">
        <f>VLOOKUP($A436,'[2]PAC Calidad matricula'!$A$8:$N$1112,7,FALSE)</f>
        <v>0</v>
      </c>
    </row>
    <row r="437" spans="1:6" s="141" customFormat="1" ht="12.75" customHeight="1">
      <c r="A437" s="137">
        <v>23682</v>
      </c>
      <c r="B437" s="138" t="s">
        <v>95</v>
      </c>
      <c r="C437" s="138" t="s">
        <v>557</v>
      </c>
      <c r="D437" s="139">
        <v>9002200618</v>
      </c>
      <c r="E437" s="140">
        <v>44929841</v>
      </c>
      <c r="F437" s="140">
        <f>VLOOKUP($A437,'[2]PAC Calidad matricula'!$A$8:$N$1112,7,FALSE)</f>
        <v>0</v>
      </c>
    </row>
    <row r="438" spans="1:6" ht="12.75" customHeight="1">
      <c r="A438" s="137">
        <v>23686</v>
      </c>
      <c r="B438" s="138" t="s">
        <v>95</v>
      </c>
      <c r="C438" s="138" t="s">
        <v>558</v>
      </c>
      <c r="D438" s="139">
        <v>8000968056</v>
      </c>
      <c r="E438" s="140">
        <v>111603141</v>
      </c>
      <c r="F438" s="140">
        <f>VLOOKUP($A438,'[2]PAC Calidad matricula'!$A$8:$N$1112,7,FALSE)</f>
        <v>0</v>
      </c>
    </row>
    <row r="439" spans="1:6" s="141" customFormat="1" ht="12.75" customHeight="1">
      <c r="A439" s="137">
        <v>23807</v>
      </c>
      <c r="B439" s="138" t="s">
        <v>95</v>
      </c>
      <c r="C439" s="138" t="s">
        <v>559</v>
      </c>
      <c r="D439" s="139">
        <v>8000968070</v>
      </c>
      <c r="E439" s="140">
        <v>359265248</v>
      </c>
      <c r="F439" s="140">
        <f>VLOOKUP($A439,'[2]PAC Calidad matricula'!$A$8:$N$1112,7,FALSE)</f>
        <v>0</v>
      </c>
    </row>
    <row r="440" spans="1:6" ht="12.75" customHeight="1">
      <c r="A440" s="137">
        <v>23815</v>
      </c>
      <c r="B440" s="138" t="s">
        <v>95</v>
      </c>
      <c r="C440" s="138" t="s">
        <v>560</v>
      </c>
      <c r="D440" s="139">
        <v>9002201472</v>
      </c>
      <c r="E440" s="140">
        <v>180908235</v>
      </c>
      <c r="F440" s="140">
        <f>VLOOKUP($A440,'[2]PAC Calidad matricula'!$A$8:$N$1112,7,FALSE)</f>
        <v>0</v>
      </c>
    </row>
    <row r="441" spans="1:6" ht="12.75" customHeight="1">
      <c r="A441" s="137">
        <v>23855</v>
      </c>
      <c r="B441" s="138" t="s">
        <v>95</v>
      </c>
      <c r="C441" s="138" t="s">
        <v>561</v>
      </c>
      <c r="D441" s="139">
        <v>8000968088</v>
      </c>
      <c r="E441" s="140">
        <v>140774019</v>
      </c>
      <c r="F441" s="140">
        <f>VLOOKUP($A441,'[2]PAC Calidad matricula'!$A$8:$N$1112,7,FALSE)</f>
        <v>0</v>
      </c>
    </row>
    <row r="442" spans="1:6" ht="12.75" customHeight="1">
      <c r="A442" s="137">
        <v>25001</v>
      </c>
      <c r="B442" s="138" t="s">
        <v>8</v>
      </c>
      <c r="C442" s="138" t="s">
        <v>562</v>
      </c>
      <c r="D442" s="139">
        <v>8906801494</v>
      </c>
      <c r="E442" s="140">
        <v>12935043</v>
      </c>
      <c r="F442" s="140">
        <f>VLOOKUP($A442,'[2]PAC Calidad matricula'!$A$8:$N$1112,7,FALSE)</f>
        <v>0</v>
      </c>
    </row>
    <row r="443" spans="1:6" ht="12.75" customHeight="1">
      <c r="A443" s="137">
        <v>25019</v>
      </c>
      <c r="B443" s="138" t="s">
        <v>8</v>
      </c>
      <c r="C443" s="138" t="s">
        <v>563</v>
      </c>
      <c r="D443" s="139">
        <v>8999994500</v>
      </c>
      <c r="E443" s="140">
        <v>8316113</v>
      </c>
      <c r="F443" s="140">
        <f>VLOOKUP($A443,'[2]PAC Calidad matricula'!$A$8:$N$1112,7,FALSE)</f>
        <v>0</v>
      </c>
    </row>
    <row r="444" spans="1:6" ht="12.75" customHeight="1">
      <c r="A444" s="137">
        <v>25035</v>
      </c>
      <c r="B444" s="138" t="s">
        <v>8</v>
      </c>
      <c r="C444" s="138" t="s">
        <v>564</v>
      </c>
      <c r="D444" s="139">
        <v>8906800971</v>
      </c>
      <c r="E444" s="140">
        <v>18774915</v>
      </c>
      <c r="F444" s="140">
        <f>VLOOKUP($A444,'[2]PAC Calidad matricula'!$A$8:$N$1112,7,FALSE)</f>
        <v>0</v>
      </c>
    </row>
    <row r="445" spans="1:6" ht="12.75" customHeight="1">
      <c r="A445" s="137">
        <v>25040</v>
      </c>
      <c r="B445" s="138" t="s">
        <v>8</v>
      </c>
      <c r="C445" s="138" t="s">
        <v>565</v>
      </c>
      <c r="D445" s="139">
        <v>8999994263</v>
      </c>
      <c r="E445" s="140">
        <v>19855867</v>
      </c>
      <c r="F445" s="140">
        <f>VLOOKUP($A445,'[2]PAC Calidad matricula'!$A$8:$N$1112,7,FALSE)</f>
        <v>0</v>
      </c>
    </row>
    <row r="446" spans="1:6" ht="12.75" customHeight="1">
      <c r="A446" s="137">
        <v>25053</v>
      </c>
      <c r="B446" s="138" t="s">
        <v>8</v>
      </c>
      <c r="C446" s="138" t="s">
        <v>566</v>
      </c>
      <c r="D446" s="139">
        <v>8000933868</v>
      </c>
      <c r="E446" s="140">
        <v>17420879</v>
      </c>
      <c r="F446" s="140">
        <f>VLOOKUP($A446,'[2]PAC Calidad matricula'!$A$8:$N$1112,7,FALSE)</f>
        <v>0</v>
      </c>
    </row>
    <row r="447" spans="1:6" ht="12.75" customHeight="1">
      <c r="A447" s="137">
        <v>25086</v>
      </c>
      <c r="B447" s="138" t="s">
        <v>8</v>
      </c>
      <c r="C447" s="138" t="s">
        <v>567</v>
      </c>
      <c r="D447" s="139">
        <v>8000946240</v>
      </c>
      <c r="E447" s="140">
        <v>3403127</v>
      </c>
      <c r="F447" s="140">
        <f>VLOOKUP($A447,'[2]PAC Calidad matricula'!$A$8:$N$1112,7,FALSE)</f>
        <v>0</v>
      </c>
    </row>
    <row r="448" spans="1:6" ht="12.75" customHeight="1">
      <c r="A448" s="137">
        <v>25095</v>
      </c>
      <c r="B448" s="138" t="s">
        <v>8</v>
      </c>
      <c r="C448" s="138" t="s">
        <v>568</v>
      </c>
      <c r="D448" s="139">
        <v>8999997085</v>
      </c>
      <c r="E448" s="140">
        <v>3581080</v>
      </c>
      <c r="F448" s="140">
        <f>VLOOKUP($A448,'[2]PAC Calidad matricula'!$A$8:$N$1112,7,FALSE)</f>
        <v>0</v>
      </c>
    </row>
    <row r="449" spans="1:6" ht="12.75" customHeight="1">
      <c r="A449" s="137">
        <v>25099</v>
      </c>
      <c r="B449" s="138" t="s">
        <v>8</v>
      </c>
      <c r="C449" s="138" t="s">
        <v>569</v>
      </c>
      <c r="D449" s="139">
        <v>8000946226</v>
      </c>
      <c r="E449" s="140">
        <v>13183526</v>
      </c>
      <c r="F449" s="140">
        <f>VLOOKUP($A449,'[2]PAC Calidad matricula'!$A$8:$N$1112,7,FALSE)</f>
        <v>0</v>
      </c>
    </row>
    <row r="450" spans="1:6" ht="12.75" customHeight="1">
      <c r="A450" s="137">
        <v>25120</v>
      </c>
      <c r="B450" s="138" t="s">
        <v>8</v>
      </c>
      <c r="C450" s="138" t="s">
        <v>570</v>
      </c>
      <c r="D450" s="139">
        <v>8906801075</v>
      </c>
      <c r="E450" s="140">
        <v>7953777</v>
      </c>
      <c r="F450" s="140">
        <f>VLOOKUP($A450,'[2]PAC Calidad matricula'!$A$8:$N$1112,7,FALSE)</f>
        <v>0</v>
      </c>
    </row>
    <row r="451" spans="1:6" ht="12.75" customHeight="1">
      <c r="A451" s="137">
        <v>25123</v>
      </c>
      <c r="B451" s="138" t="s">
        <v>8</v>
      </c>
      <c r="C451" s="138" t="s">
        <v>571</v>
      </c>
      <c r="D451" s="139">
        <v>8000810919</v>
      </c>
      <c r="E451" s="140">
        <v>9487567</v>
      </c>
      <c r="F451" s="140">
        <f>VLOOKUP($A451,'[2]PAC Calidad matricula'!$A$8:$N$1112,7,FALSE)</f>
        <v>0</v>
      </c>
    </row>
    <row r="452" spans="1:6" ht="12.75" customHeight="1">
      <c r="A452" s="137">
        <v>25126</v>
      </c>
      <c r="B452" s="138" t="s">
        <v>8</v>
      </c>
      <c r="C452" s="138" t="s">
        <v>572</v>
      </c>
      <c r="D452" s="139">
        <v>8999994650</v>
      </c>
      <c r="E452" s="140">
        <v>53134811</v>
      </c>
      <c r="F452" s="140">
        <f>VLOOKUP($A452,'[2]PAC Calidad matricula'!$A$8:$N$1112,7,FALSE)</f>
        <v>0</v>
      </c>
    </row>
    <row r="453" spans="1:6" ht="12.75" customHeight="1">
      <c r="A453" s="137">
        <v>25148</v>
      </c>
      <c r="B453" s="138" t="s">
        <v>8</v>
      </c>
      <c r="C453" s="138" t="s">
        <v>573</v>
      </c>
      <c r="D453" s="139">
        <v>8999997100</v>
      </c>
      <c r="E453" s="140">
        <v>26085687</v>
      </c>
      <c r="F453" s="140">
        <f>VLOOKUP($A453,'[2]PAC Calidad matricula'!$A$8:$N$1112,7,FALSE)</f>
        <v>0</v>
      </c>
    </row>
    <row r="454" spans="1:6" ht="12.75" customHeight="1">
      <c r="A454" s="137">
        <v>25151</v>
      </c>
      <c r="B454" s="138" t="s">
        <v>8</v>
      </c>
      <c r="C454" s="138" t="s">
        <v>574</v>
      </c>
      <c r="D454" s="139">
        <v>8999994629</v>
      </c>
      <c r="E454" s="140">
        <v>27057133</v>
      </c>
      <c r="F454" s="140">
        <f>VLOOKUP($A454,'[2]PAC Calidad matricula'!$A$8:$N$1112,7,FALSE)</f>
        <v>0</v>
      </c>
    </row>
    <row r="455" spans="1:6" ht="12.75" customHeight="1">
      <c r="A455" s="137">
        <v>25154</v>
      </c>
      <c r="B455" s="138" t="s">
        <v>8</v>
      </c>
      <c r="C455" s="138" t="s">
        <v>575</v>
      </c>
      <c r="D455" s="139">
        <v>8999993677</v>
      </c>
      <c r="E455" s="140">
        <v>11760330</v>
      </c>
      <c r="F455" s="140">
        <f>VLOOKUP($A455,'[2]PAC Calidad matricula'!$A$8:$N$1112,7,FALSE)</f>
        <v>0</v>
      </c>
    </row>
    <row r="456" spans="1:6" ht="12.75" customHeight="1">
      <c r="A456" s="137">
        <v>25168</v>
      </c>
      <c r="B456" s="138" t="s">
        <v>8</v>
      </c>
      <c r="C456" s="138" t="s">
        <v>576</v>
      </c>
      <c r="D456" s="139">
        <v>8999994002</v>
      </c>
      <c r="E456" s="140">
        <v>4752794</v>
      </c>
      <c r="F456" s="140">
        <f>VLOOKUP($A456,'[2]PAC Calidad matricula'!$A$8:$N$1112,7,FALSE)</f>
        <v>0</v>
      </c>
    </row>
    <row r="457" spans="1:6" ht="12.75" customHeight="1">
      <c r="A457" s="137">
        <v>25178</v>
      </c>
      <c r="B457" s="138" t="s">
        <v>8</v>
      </c>
      <c r="C457" s="138" t="s">
        <v>577</v>
      </c>
      <c r="D457" s="139">
        <v>8999994675</v>
      </c>
      <c r="E457" s="140">
        <v>14280160</v>
      </c>
      <c r="F457" s="140">
        <f>VLOOKUP($A457,'[2]PAC Calidad matricula'!$A$8:$N$1112,7,FALSE)</f>
        <v>0</v>
      </c>
    </row>
    <row r="458" spans="1:6" ht="12.75" customHeight="1">
      <c r="A458" s="137">
        <v>25181</v>
      </c>
      <c r="B458" s="138" t="s">
        <v>8</v>
      </c>
      <c r="C458" s="138" t="s">
        <v>578</v>
      </c>
      <c r="D458" s="139">
        <v>8999994145</v>
      </c>
      <c r="E458" s="140">
        <v>17099032</v>
      </c>
      <c r="F458" s="140">
        <f>VLOOKUP($A458,'[2]PAC Calidad matricula'!$A$8:$N$1112,7,FALSE)</f>
        <v>0</v>
      </c>
    </row>
    <row r="459" spans="1:6" ht="12.75" customHeight="1">
      <c r="A459" s="137">
        <v>25183</v>
      </c>
      <c r="B459" s="138" t="s">
        <v>8</v>
      </c>
      <c r="C459" s="138" t="s">
        <v>579</v>
      </c>
      <c r="D459" s="139">
        <v>8999993573</v>
      </c>
      <c r="E459" s="140">
        <v>36182757</v>
      </c>
      <c r="F459" s="140">
        <f>VLOOKUP($A459,'[2]PAC Calidad matricula'!$A$8:$N$1112,7,FALSE)</f>
        <v>0</v>
      </c>
    </row>
    <row r="460" spans="1:6" ht="12.75" customHeight="1">
      <c r="A460" s="137">
        <v>25200</v>
      </c>
      <c r="B460" s="138" t="s">
        <v>8</v>
      </c>
      <c r="C460" s="138" t="s">
        <v>580</v>
      </c>
      <c r="D460" s="139">
        <v>8999994668</v>
      </c>
      <c r="E460" s="140">
        <v>19009715</v>
      </c>
      <c r="F460" s="140">
        <f>VLOOKUP($A460,'[2]PAC Calidad matricula'!$A$8:$N$1112,7,FALSE)</f>
        <v>0</v>
      </c>
    </row>
    <row r="461" spans="1:6" ht="12.75" customHeight="1">
      <c r="A461" s="137">
        <v>25214</v>
      </c>
      <c r="B461" s="138" t="s">
        <v>8</v>
      </c>
      <c r="C461" s="138" t="s">
        <v>581</v>
      </c>
      <c r="D461" s="139">
        <v>8999997053</v>
      </c>
      <c r="E461" s="140">
        <v>18168560</v>
      </c>
      <c r="F461" s="140">
        <f>VLOOKUP($A461,'[2]PAC Calidad matricula'!$A$8:$N$1112,7,FALSE)</f>
        <v>0</v>
      </c>
    </row>
    <row r="462" spans="1:6" ht="12.75" customHeight="1">
      <c r="A462" s="137">
        <v>25224</v>
      </c>
      <c r="B462" s="138" t="s">
        <v>8</v>
      </c>
      <c r="C462" s="138" t="s">
        <v>582</v>
      </c>
      <c r="D462" s="139">
        <v>8999994066</v>
      </c>
      <c r="E462" s="140">
        <v>15467647</v>
      </c>
      <c r="F462" s="140">
        <f>VLOOKUP($A462,'[2]PAC Calidad matricula'!$A$8:$N$1112,7,FALSE)</f>
        <v>0</v>
      </c>
    </row>
    <row r="463" spans="1:6" ht="12.75" customHeight="1">
      <c r="A463" s="137">
        <v>25245</v>
      </c>
      <c r="B463" s="138" t="s">
        <v>8</v>
      </c>
      <c r="C463" s="138" t="s">
        <v>583</v>
      </c>
      <c r="D463" s="139">
        <v>8906801620</v>
      </c>
      <c r="E463" s="140">
        <v>30537572</v>
      </c>
      <c r="F463" s="140">
        <f>VLOOKUP($A463,'[2]PAC Calidad matricula'!$A$8:$N$1112,7,FALSE)</f>
        <v>0</v>
      </c>
    </row>
    <row r="464" spans="1:6" ht="12.75" customHeight="1">
      <c r="A464" s="137">
        <v>25258</v>
      </c>
      <c r="B464" s="138" t="s">
        <v>8</v>
      </c>
      <c r="C464" s="138" t="s">
        <v>286</v>
      </c>
      <c r="D464" s="139">
        <v>8999994604</v>
      </c>
      <c r="E464" s="140">
        <v>7594832</v>
      </c>
      <c r="F464" s="140">
        <f>VLOOKUP($A464,'[2]PAC Calidad matricula'!$A$8:$N$1112,7,FALSE)</f>
        <v>0</v>
      </c>
    </row>
    <row r="465" spans="1:6" ht="12.75" customHeight="1">
      <c r="A465" s="137">
        <v>25260</v>
      </c>
      <c r="B465" s="138" t="s">
        <v>8</v>
      </c>
      <c r="C465" s="138" t="s">
        <v>584</v>
      </c>
      <c r="D465" s="139">
        <v>8320023184</v>
      </c>
      <c r="E465" s="140">
        <v>20031296</v>
      </c>
      <c r="F465" s="140">
        <f>VLOOKUP($A465,'[2]PAC Calidad matricula'!$A$8:$N$1112,7,FALSE)</f>
        <v>0</v>
      </c>
    </row>
    <row r="466" spans="1:6" ht="12.75" customHeight="1">
      <c r="A466" s="137">
        <v>25279</v>
      </c>
      <c r="B466" s="138" t="s">
        <v>8</v>
      </c>
      <c r="C466" s="138" t="s">
        <v>585</v>
      </c>
      <c r="D466" s="139">
        <v>8999993645</v>
      </c>
      <c r="E466" s="140">
        <v>16491159</v>
      </c>
      <c r="F466" s="140">
        <f>VLOOKUP($A466,'[2]PAC Calidad matricula'!$A$8:$N$1112,7,FALSE)</f>
        <v>0</v>
      </c>
    </row>
    <row r="467" spans="1:6" ht="12.75" customHeight="1">
      <c r="A467" s="137">
        <v>25281</v>
      </c>
      <c r="B467" s="138" t="s">
        <v>8</v>
      </c>
      <c r="C467" s="138" t="s">
        <v>586</v>
      </c>
      <c r="D467" s="139">
        <v>8999994201</v>
      </c>
      <c r="E467" s="140">
        <v>12019097</v>
      </c>
      <c r="F467" s="140">
        <f>VLOOKUP($A467,'[2]PAC Calidad matricula'!$A$8:$N$1112,7,FALSE)</f>
        <v>0</v>
      </c>
    </row>
    <row r="468" spans="1:6" ht="12.75" customHeight="1">
      <c r="A468" s="137">
        <v>25286</v>
      </c>
      <c r="B468" s="138" t="s">
        <v>8</v>
      </c>
      <c r="C468" s="138" t="s">
        <v>587</v>
      </c>
      <c r="D468" s="139">
        <v>8999994335</v>
      </c>
      <c r="E468" s="140">
        <v>59187600</v>
      </c>
      <c r="F468" s="140">
        <f>VLOOKUP($A468,'[2]PAC Calidad matricula'!$A$8:$N$1112,7,FALSE)</f>
        <v>0</v>
      </c>
    </row>
    <row r="469" spans="1:6" ht="12.75" customHeight="1">
      <c r="A469" s="137">
        <v>25288</v>
      </c>
      <c r="B469" s="138" t="s">
        <v>8</v>
      </c>
      <c r="C469" s="138" t="s">
        <v>588</v>
      </c>
      <c r="D469" s="139">
        <v>8999993233</v>
      </c>
      <c r="E469" s="140">
        <v>11954108</v>
      </c>
      <c r="F469" s="140">
        <f>VLOOKUP($A469,'[2]PAC Calidad matricula'!$A$8:$N$1112,7,FALSE)</f>
        <v>0</v>
      </c>
    </row>
    <row r="470" spans="1:6" ht="12.75" customHeight="1">
      <c r="A470" s="137">
        <v>25293</v>
      </c>
      <c r="B470" s="138" t="s">
        <v>8</v>
      </c>
      <c r="C470" s="138" t="s">
        <v>589</v>
      </c>
      <c r="D470" s="139">
        <v>8000946717</v>
      </c>
      <c r="E470" s="140">
        <v>7950095</v>
      </c>
      <c r="F470" s="140">
        <f>VLOOKUP($A470,'[2]PAC Calidad matricula'!$A$8:$N$1112,7,FALSE)</f>
        <v>0</v>
      </c>
    </row>
    <row r="471" spans="1:6" ht="12.75" customHeight="1">
      <c r="A471" s="137">
        <v>25295</v>
      </c>
      <c r="B471" s="138" t="s">
        <v>8</v>
      </c>
      <c r="C471" s="138" t="s">
        <v>590</v>
      </c>
      <c r="D471" s="139">
        <v>8999994191</v>
      </c>
      <c r="E471" s="140">
        <v>15053994</v>
      </c>
      <c r="F471" s="140">
        <f>VLOOKUP($A471,'[2]PAC Calidad matricula'!$A$8:$N$1112,7,FALSE)</f>
        <v>0</v>
      </c>
    </row>
    <row r="472" spans="1:6" ht="12.75" customHeight="1">
      <c r="A472" s="137">
        <v>25297</v>
      </c>
      <c r="B472" s="138" t="s">
        <v>8</v>
      </c>
      <c r="C472" s="138" t="s">
        <v>591</v>
      </c>
      <c r="D472" s="139">
        <v>8999993312</v>
      </c>
      <c r="E472" s="140">
        <v>15101690</v>
      </c>
      <c r="F472" s="140">
        <f>VLOOKUP($A472,'[2]PAC Calidad matricula'!$A$8:$N$1112,7,FALSE)</f>
        <v>0</v>
      </c>
    </row>
    <row r="473" spans="1:6" ht="12.75" customHeight="1">
      <c r="A473" s="137">
        <v>25299</v>
      </c>
      <c r="B473" s="138" t="s">
        <v>8</v>
      </c>
      <c r="C473" s="138" t="s">
        <v>592</v>
      </c>
      <c r="D473" s="139">
        <v>8000946842</v>
      </c>
      <c r="E473" s="140">
        <v>4214761</v>
      </c>
      <c r="F473" s="140">
        <f>VLOOKUP($A473,'[2]PAC Calidad matricula'!$A$8:$N$1112,7,FALSE)</f>
        <v>0</v>
      </c>
    </row>
    <row r="474" spans="1:6" ht="12.75" customHeight="1">
      <c r="A474" s="137">
        <v>25312</v>
      </c>
      <c r="B474" s="138" t="s">
        <v>8</v>
      </c>
      <c r="C474" s="138" t="s">
        <v>186</v>
      </c>
      <c r="D474" s="139">
        <v>8320009921</v>
      </c>
      <c r="E474" s="140">
        <v>9579870</v>
      </c>
      <c r="F474" s="140">
        <f>VLOOKUP($A474,'[2]PAC Calidad matricula'!$A$8:$N$1112,7,FALSE)</f>
        <v>0</v>
      </c>
    </row>
    <row r="475" spans="1:6" ht="12.75" customHeight="1">
      <c r="A475" s="137">
        <v>25317</v>
      </c>
      <c r="B475" s="138" t="s">
        <v>8</v>
      </c>
      <c r="C475" s="138" t="s">
        <v>593</v>
      </c>
      <c r="D475" s="139">
        <v>8999993620</v>
      </c>
      <c r="E475" s="140">
        <v>24333457</v>
      </c>
      <c r="F475" s="140">
        <f>VLOOKUP($A475,'[2]PAC Calidad matricula'!$A$8:$N$1112,7,FALSE)</f>
        <v>0</v>
      </c>
    </row>
    <row r="476" spans="1:6" ht="12.75" customHeight="1">
      <c r="A476" s="137">
        <v>25320</v>
      </c>
      <c r="B476" s="138" t="s">
        <v>8</v>
      </c>
      <c r="C476" s="138" t="s">
        <v>594</v>
      </c>
      <c r="D476" s="139">
        <v>8999997014</v>
      </c>
      <c r="E476" s="140">
        <v>30292915</v>
      </c>
      <c r="F476" s="140">
        <f>VLOOKUP($A476,'[2]PAC Calidad matricula'!$A$8:$N$1112,7,FALSE)</f>
        <v>0</v>
      </c>
    </row>
    <row r="477" spans="1:6" ht="12.75" customHeight="1">
      <c r="A477" s="137">
        <v>25322</v>
      </c>
      <c r="B477" s="138" t="s">
        <v>8</v>
      </c>
      <c r="C477" s="138" t="s">
        <v>595</v>
      </c>
      <c r="D477" s="139">
        <v>8999994421</v>
      </c>
      <c r="E477" s="140">
        <v>20457664</v>
      </c>
      <c r="F477" s="140">
        <f>VLOOKUP($A477,'[2]PAC Calidad matricula'!$A$8:$N$1112,7,FALSE)</f>
        <v>0</v>
      </c>
    </row>
    <row r="478" spans="1:6" ht="12.75" customHeight="1">
      <c r="A478" s="137">
        <v>25324</v>
      </c>
      <c r="B478" s="138" t="s">
        <v>8</v>
      </c>
      <c r="C478" s="138" t="s">
        <v>596</v>
      </c>
      <c r="D478" s="139">
        <v>8000112719</v>
      </c>
      <c r="E478" s="140">
        <v>4474992</v>
      </c>
      <c r="F478" s="140">
        <f>VLOOKUP($A478,'[2]PAC Calidad matricula'!$A$8:$N$1112,7,FALSE)</f>
        <v>0</v>
      </c>
    </row>
    <row r="479" spans="1:6" ht="12.75" customHeight="1">
      <c r="A479" s="137">
        <v>25326</v>
      </c>
      <c r="B479" s="138" t="s">
        <v>8</v>
      </c>
      <c r="C479" s="138" t="s">
        <v>597</v>
      </c>
      <c r="D479" s="139">
        <v>8999993953</v>
      </c>
      <c r="E479" s="140">
        <v>8218021</v>
      </c>
      <c r="F479" s="140">
        <f>VLOOKUP($A479,'[2]PAC Calidad matricula'!$A$8:$N$1112,7,FALSE)</f>
        <v>0</v>
      </c>
    </row>
    <row r="480" spans="1:6" ht="12.75" customHeight="1">
      <c r="A480" s="137">
        <v>25328</v>
      </c>
      <c r="B480" s="138" t="s">
        <v>8</v>
      </c>
      <c r="C480" s="138" t="s">
        <v>598</v>
      </c>
      <c r="D480" s="139">
        <v>8000946851</v>
      </c>
      <c r="E480" s="140">
        <v>5928579</v>
      </c>
      <c r="F480" s="140">
        <f>VLOOKUP($A480,'[2]PAC Calidad matricula'!$A$8:$N$1112,7,FALSE)</f>
        <v>0</v>
      </c>
    </row>
    <row r="481" spans="1:6" ht="12.75" customHeight="1">
      <c r="A481" s="137">
        <v>25335</v>
      </c>
      <c r="B481" s="138" t="s">
        <v>8</v>
      </c>
      <c r="C481" s="138" t="s">
        <v>599</v>
      </c>
      <c r="D481" s="139">
        <v>8000947011</v>
      </c>
      <c r="E481" s="140">
        <v>8985704</v>
      </c>
      <c r="F481" s="140">
        <f>VLOOKUP($A481,'[2]PAC Calidad matricula'!$A$8:$N$1112,7,FALSE)</f>
        <v>0</v>
      </c>
    </row>
    <row r="482" spans="1:6" ht="12.75" customHeight="1">
      <c r="A482" s="137">
        <v>25339</v>
      </c>
      <c r="B482" s="138" t="s">
        <v>8</v>
      </c>
      <c r="C482" s="138" t="s">
        <v>600</v>
      </c>
      <c r="D482" s="139">
        <v>8000947041</v>
      </c>
      <c r="E482" s="140">
        <v>6222328</v>
      </c>
      <c r="F482" s="140">
        <f>VLOOKUP($A482,'[2]PAC Calidad matricula'!$A$8:$N$1112,7,FALSE)</f>
        <v>0</v>
      </c>
    </row>
    <row r="483" spans="1:6" ht="12.75" customHeight="1">
      <c r="A483" s="137">
        <v>25368</v>
      </c>
      <c r="B483" s="138" t="s">
        <v>8</v>
      </c>
      <c r="C483" s="138" t="s">
        <v>601</v>
      </c>
      <c r="D483" s="139">
        <v>8000040182</v>
      </c>
      <c r="E483" s="140">
        <v>4972213</v>
      </c>
      <c r="F483" s="140">
        <f>VLOOKUP($A483,'[2]PAC Calidad matricula'!$A$8:$N$1112,7,FALSE)</f>
        <v>0</v>
      </c>
    </row>
    <row r="484" spans="1:6" ht="12.75" customHeight="1">
      <c r="A484" s="137">
        <v>25372</v>
      </c>
      <c r="B484" s="138" t="s">
        <v>8</v>
      </c>
      <c r="C484" s="138" t="s">
        <v>602</v>
      </c>
      <c r="D484" s="139">
        <v>8000947059</v>
      </c>
      <c r="E484" s="140">
        <v>10497083</v>
      </c>
      <c r="F484" s="140">
        <f>VLOOKUP($A484,'[2]PAC Calidad matricula'!$A$8:$N$1112,7,FALSE)</f>
        <v>0</v>
      </c>
    </row>
    <row r="485" spans="1:6" ht="12.75" customHeight="1">
      <c r="A485" s="137">
        <v>25377</v>
      </c>
      <c r="B485" s="138" t="s">
        <v>8</v>
      </c>
      <c r="C485" s="138" t="s">
        <v>603</v>
      </c>
      <c r="D485" s="139">
        <v>8999997125</v>
      </c>
      <c r="E485" s="140">
        <v>22871469</v>
      </c>
      <c r="F485" s="140">
        <f>VLOOKUP($A485,'[2]PAC Calidad matricula'!$A$8:$N$1112,7,FALSE)</f>
        <v>0</v>
      </c>
    </row>
    <row r="486" spans="1:6" ht="12.75" customHeight="1">
      <c r="A486" s="137">
        <v>25386</v>
      </c>
      <c r="B486" s="138" t="s">
        <v>8</v>
      </c>
      <c r="C486" s="138" t="s">
        <v>604</v>
      </c>
      <c r="D486" s="139">
        <v>8906800267</v>
      </c>
      <c r="E486" s="140">
        <v>32389333</v>
      </c>
      <c r="F486" s="140">
        <f>VLOOKUP($A486,'[2]PAC Calidad matricula'!$A$8:$N$1112,7,FALSE)</f>
        <v>0</v>
      </c>
    </row>
    <row r="487" spans="1:6" ht="12.75" customHeight="1">
      <c r="A487" s="137">
        <v>25394</v>
      </c>
      <c r="B487" s="138" t="s">
        <v>8</v>
      </c>
      <c r="C487" s="138" t="s">
        <v>605</v>
      </c>
      <c r="D487" s="139">
        <v>8999993691</v>
      </c>
      <c r="E487" s="140">
        <v>17491450</v>
      </c>
      <c r="F487" s="140">
        <f>VLOOKUP($A487,'[2]PAC Calidad matricula'!$A$8:$N$1112,7,FALSE)</f>
        <v>0</v>
      </c>
    </row>
    <row r="488" spans="1:6" ht="12.75" customHeight="1">
      <c r="A488" s="137">
        <v>25398</v>
      </c>
      <c r="B488" s="138" t="s">
        <v>8</v>
      </c>
      <c r="C488" s="138" t="s">
        <v>606</v>
      </c>
      <c r="D488" s="139">
        <v>8999997211</v>
      </c>
      <c r="E488" s="140">
        <v>11154169</v>
      </c>
      <c r="F488" s="140">
        <f>VLOOKUP($A488,'[2]PAC Calidad matricula'!$A$8:$N$1112,7,FALSE)</f>
        <v>0</v>
      </c>
    </row>
    <row r="489" spans="1:6" ht="12.75" customHeight="1">
      <c r="A489" s="137">
        <v>25402</v>
      </c>
      <c r="B489" s="138" t="s">
        <v>8</v>
      </c>
      <c r="C489" s="138" t="s">
        <v>488</v>
      </c>
      <c r="D489" s="139">
        <v>8000734751</v>
      </c>
      <c r="E489" s="140">
        <v>23820111</v>
      </c>
      <c r="F489" s="140">
        <f>VLOOKUP($A489,'[2]PAC Calidad matricula'!$A$8:$N$1112,7,FALSE)</f>
        <v>0</v>
      </c>
    </row>
    <row r="490" spans="1:6" ht="12.75" customHeight="1">
      <c r="A490" s="137">
        <v>25407</v>
      </c>
      <c r="B490" s="138" t="s">
        <v>8</v>
      </c>
      <c r="C490" s="138" t="s">
        <v>607</v>
      </c>
      <c r="D490" s="139">
        <v>8999993305</v>
      </c>
      <c r="E490" s="140">
        <v>16606021</v>
      </c>
      <c r="F490" s="140">
        <f>VLOOKUP($A490,'[2]PAC Calidad matricula'!$A$8:$N$1112,7,FALSE)</f>
        <v>0</v>
      </c>
    </row>
    <row r="491" spans="1:6" ht="12.75" customHeight="1">
      <c r="A491" s="137">
        <v>25426</v>
      </c>
      <c r="B491" s="138" t="s">
        <v>8</v>
      </c>
      <c r="C491" s="138" t="s">
        <v>608</v>
      </c>
      <c r="D491" s="139">
        <v>8999994011</v>
      </c>
      <c r="E491" s="140">
        <v>12059915</v>
      </c>
      <c r="F491" s="140">
        <f>VLOOKUP($A491,'[2]PAC Calidad matricula'!$A$8:$N$1112,7,FALSE)</f>
        <v>0</v>
      </c>
    </row>
    <row r="492" spans="1:6" ht="12.75" customHeight="1">
      <c r="A492" s="137">
        <v>25430</v>
      </c>
      <c r="B492" s="138" t="s">
        <v>8</v>
      </c>
      <c r="C492" s="138" t="s">
        <v>609</v>
      </c>
      <c r="D492" s="139">
        <v>8999993258</v>
      </c>
      <c r="E492" s="140">
        <v>56362071</v>
      </c>
      <c r="F492" s="140">
        <f>VLOOKUP($A492,'[2]PAC Calidad matricula'!$A$8:$N$1112,7,FALSE)</f>
        <v>0</v>
      </c>
    </row>
    <row r="493" spans="1:6" ht="12.75" customHeight="1">
      <c r="A493" s="137">
        <v>25436</v>
      </c>
      <c r="B493" s="138" t="s">
        <v>8</v>
      </c>
      <c r="C493" s="138" t="s">
        <v>610</v>
      </c>
      <c r="D493" s="139">
        <v>8000947113</v>
      </c>
      <c r="E493" s="140">
        <v>5126919</v>
      </c>
      <c r="F493" s="140">
        <f>VLOOKUP($A493,'[2]PAC Calidad matricula'!$A$8:$N$1112,7,FALSE)</f>
        <v>0</v>
      </c>
    </row>
    <row r="494" spans="1:6" ht="12.75" customHeight="1">
      <c r="A494" s="137">
        <v>25438</v>
      </c>
      <c r="B494" s="138" t="s">
        <v>8</v>
      </c>
      <c r="C494" s="138" t="s">
        <v>611</v>
      </c>
      <c r="D494" s="139">
        <v>8999994708</v>
      </c>
      <c r="E494" s="140">
        <v>17463130</v>
      </c>
      <c r="F494" s="140">
        <f>VLOOKUP($A494,'[2]PAC Calidad matricula'!$A$8:$N$1112,7,FALSE)</f>
        <v>0</v>
      </c>
    </row>
    <row r="495" spans="1:6" ht="12.75" customHeight="1">
      <c r="A495" s="137">
        <v>25483</v>
      </c>
      <c r="B495" s="138" t="s">
        <v>8</v>
      </c>
      <c r="C495" s="138" t="s">
        <v>12</v>
      </c>
      <c r="D495" s="139">
        <v>8906803903</v>
      </c>
      <c r="E495" s="140">
        <v>3528705</v>
      </c>
      <c r="F495" s="140">
        <f>VLOOKUP($A495,'[2]PAC Calidad matricula'!$A$8:$N$1112,7,FALSE)</f>
        <v>0</v>
      </c>
    </row>
    <row r="496" spans="1:6" ht="12.75" customHeight="1">
      <c r="A496" s="137">
        <v>25486</v>
      </c>
      <c r="B496" s="138" t="s">
        <v>8</v>
      </c>
      <c r="C496" s="138" t="s">
        <v>612</v>
      </c>
      <c r="D496" s="139">
        <v>8999993661</v>
      </c>
      <c r="E496" s="140">
        <v>0</v>
      </c>
      <c r="F496" s="140" t="s">
        <v>208</v>
      </c>
    </row>
    <row r="497" spans="1:6" ht="12.75" customHeight="1">
      <c r="A497" s="137">
        <v>25488</v>
      </c>
      <c r="B497" s="138" t="s">
        <v>8</v>
      </c>
      <c r="C497" s="138" t="s">
        <v>613</v>
      </c>
      <c r="D497" s="139">
        <v>8999997078</v>
      </c>
      <c r="E497" s="140">
        <v>10783835</v>
      </c>
      <c r="F497" s="140">
        <f>VLOOKUP($A497,'[2]PAC Calidad matricula'!$A$8:$N$1112,7,FALSE)</f>
        <v>0</v>
      </c>
    </row>
    <row r="498" spans="1:6" ht="12.75" customHeight="1">
      <c r="A498" s="137">
        <v>25489</v>
      </c>
      <c r="B498" s="138" t="s">
        <v>8</v>
      </c>
      <c r="C498" s="138" t="s">
        <v>614</v>
      </c>
      <c r="D498" s="139">
        <v>8000947138</v>
      </c>
      <c r="E498" s="140">
        <v>4880835</v>
      </c>
      <c r="F498" s="140">
        <f>VLOOKUP($A498,'[2]PAC Calidad matricula'!$A$8:$N$1112,7,FALSE)</f>
        <v>0</v>
      </c>
    </row>
    <row r="499" spans="1:6" ht="12.75" customHeight="1">
      <c r="A499" s="137">
        <v>25491</v>
      </c>
      <c r="B499" s="138" t="s">
        <v>8</v>
      </c>
      <c r="C499" s="138" t="s">
        <v>615</v>
      </c>
      <c r="D499" s="139">
        <v>8999997189</v>
      </c>
      <c r="E499" s="140">
        <v>9606521</v>
      </c>
      <c r="F499" s="140">
        <f>VLOOKUP($A499,'[2]PAC Calidad matricula'!$A$8:$N$1112,7,FALSE)</f>
        <v>0</v>
      </c>
    </row>
    <row r="500" spans="1:6" ht="12.75" customHeight="1">
      <c r="A500" s="137">
        <v>25506</v>
      </c>
      <c r="B500" s="138" t="s">
        <v>8</v>
      </c>
      <c r="C500" s="138" t="s">
        <v>616</v>
      </c>
      <c r="D500" s="139">
        <v>8906800883</v>
      </c>
      <c r="E500" s="140">
        <v>7036099</v>
      </c>
      <c r="F500" s="140">
        <f>VLOOKUP($A500,'[2]PAC Calidad matricula'!$A$8:$N$1112,7,FALSE)</f>
        <v>0</v>
      </c>
    </row>
    <row r="501" spans="1:6" ht="12.75" customHeight="1">
      <c r="A501" s="137">
        <v>25513</v>
      </c>
      <c r="B501" s="138" t="s">
        <v>8</v>
      </c>
      <c r="C501" s="138" t="s">
        <v>617</v>
      </c>
      <c r="D501" s="139">
        <v>8999994754</v>
      </c>
      <c r="E501" s="140">
        <v>39916795</v>
      </c>
      <c r="F501" s="140">
        <f>VLOOKUP($A501,'[2]PAC Calidad matricula'!$A$8:$N$1112,7,FALSE)</f>
        <v>0</v>
      </c>
    </row>
    <row r="502" spans="1:6" ht="12.75" customHeight="1">
      <c r="A502" s="137">
        <v>25518</v>
      </c>
      <c r="B502" s="138" t="s">
        <v>8</v>
      </c>
      <c r="C502" s="138" t="s">
        <v>618</v>
      </c>
      <c r="D502" s="139">
        <v>8999997046</v>
      </c>
      <c r="E502" s="140">
        <v>8691302</v>
      </c>
      <c r="F502" s="140">
        <f>VLOOKUP($A502,'[2]PAC Calidad matricula'!$A$8:$N$1112,7,FALSE)</f>
        <v>0</v>
      </c>
    </row>
    <row r="503" spans="1:6" ht="12.75" customHeight="1">
      <c r="A503" s="137">
        <v>25524</v>
      </c>
      <c r="B503" s="138" t="s">
        <v>8</v>
      </c>
      <c r="C503" s="138" t="s">
        <v>619</v>
      </c>
      <c r="D503" s="139">
        <v>8906801731</v>
      </c>
      <c r="E503" s="140">
        <v>7221073</v>
      </c>
      <c r="F503" s="140">
        <f>VLOOKUP($A503,'[2]PAC Calidad matricula'!$A$8:$N$1112,7,FALSE)</f>
        <v>0</v>
      </c>
    </row>
    <row r="504" spans="1:6" ht="12.75" customHeight="1">
      <c r="A504" s="137">
        <v>25530</v>
      </c>
      <c r="B504" s="138" t="s">
        <v>8</v>
      </c>
      <c r="C504" s="138" t="s">
        <v>620</v>
      </c>
      <c r="D504" s="139">
        <v>8000741205</v>
      </c>
      <c r="E504" s="140">
        <v>16502898</v>
      </c>
      <c r="F504" s="140">
        <f>VLOOKUP($A504,'[2]PAC Calidad matricula'!$A$8:$N$1112,7,FALSE)</f>
        <v>0</v>
      </c>
    </row>
    <row r="505" spans="1:6" ht="12.75" customHeight="1">
      <c r="A505" s="137">
        <v>25535</v>
      </c>
      <c r="B505" s="138" t="s">
        <v>8</v>
      </c>
      <c r="C505" s="138" t="s">
        <v>621</v>
      </c>
      <c r="D505" s="139">
        <v>8906801541</v>
      </c>
      <c r="E505" s="140">
        <v>21163078</v>
      </c>
      <c r="F505" s="140">
        <f>VLOOKUP($A505,'[2]PAC Calidad matricula'!$A$8:$N$1112,7,FALSE)</f>
        <v>0</v>
      </c>
    </row>
    <row r="506" spans="1:6" ht="12.75" customHeight="1">
      <c r="A506" s="137">
        <v>25572</v>
      </c>
      <c r="B506" s="138" t="s">
        <v>8</v>
      </c>
      <c r="C506" s="138" t="s">
        <v>622</v>
      </c>
      <c r="D506" s="139">
        <v>8999994138</v>
      </c>
      <c r="E506" s="140">
        <v>19967294</v>
      </c>
      <c r="F506" s="140">
        <f>VLOOKUP($A506,'[2]PAC Calidad matricula'!$A$8:$N$1112,7,FALSE)</f>
        <v>0</v>
      </c>
    </row>
    <row r="507" spans="1:6" ht="12.75" customHeight="1">
      <c r="A507" s="137">
        <v>25580</v>
      </c>
      <c r="B507" s="138" t="s">
        <v>8</v>
      </c>
      <c r="C507" s="138" t="s">
        <v>623</v>
      </c>
      <c r="D507" s="139">
        <v>8000856124</v>
      </c>
      <c r="E507" s="140">
        <v>4842120</v>
      </c>
      <c r="F507" s="140">
        <f>VLOOKUP($A507,'[2]PAC Calidad matricula'!$A$8:$N$1112,7,FALSE)</f>
        <v>0</v>
      </c>
    </row>
    <row r="508" spans="1:6" ht="12.75" customHeight="1">
      <c r="A508" s="137">
        <v>25592</v>
      </c>
      <c r="B508" s="138" t="s">
        <v>8</v>
      </c>
      <c r="C508" s="138" t="s">
        <v>624</v>
      </c>
      <c r="D508" s="139">
        <v>8999994328</v>
      </c>
      <c r="E508" s="140">
        <v>6891111</v>
      </c>
      <c r="F508" s="140">
        <f>VLOOKUP($A508,'[2]PAC Calidad matricula'!$A$8:$N$1112,7,FALSE)</f>
        <v>0</v>
      </c>
    </row>
    <row r="509" spans="1:6" ht="12.75" customHeight="1">
      <c r="A509" s="137">
        <v>25594</v>
      </c>
      <c r="B509" s="138" t="s">
        <v>8</v>
      </c>
      <c r="C509" s="138" t="s">
        <v>625</v>
      </c>
      <c r="D509" s="139">
        <v>8000947161</v>
      </c>
      <c r="E509" s="140">
        <v>12979872</v>
      </c>
      <c r="F509" s="140">
        <f>VLOOKUP($A509,'[2]PAC Calidad matricula'!$A$8:$N$1112,7,FALSE)</f>
        <v>0</v>
      </c>
    </row>
    <row r="510" spans="1:6" ht="12.75" customHeight="1">
      <c r="A510" s="137">
        <v>25596</v>
      </c>
      <c r="B510" s="138" t="s">
        <v>8</v>
      </c>
      <c r="C510" s="138" t="s">
        <v>626</v>
      </c>
      <c r="D510" s="139">
        <v>8999994310</v>
      </c>
      <c r="E510" s="140">
        <v>13073797</v>
      </c>
      <c r="F510" s="140">
        <f>VLOOKUP($A510,'[2]PAC Calidad matricula'!$A$8:$N$1112,7,FALSE)</f>
        <v>0</v>
      </c>
    </row>
    <row r="511" spans="1:6" ht="12.75" customHeight="1">
      <c r="A511" s="137">
        <v>25599</v>
      </c>
      <c r="B511" s="138" t="s">
        <v>8</v>
      </c>
      <c r="C511" s="138" t="s">
        <v>627</v>
      </c>
      <c r="D511" s="139">
        <v>8906802367</v>
      </c>
      <c r="E511" s="140">
        <v>10695796</v>
      </c>
      <c r="F511" s="140">
        <f>VLOOKUP($A511,'[2]PAC Calidad matricula'!$A$8:$N$1112,7,FALSE)</f>
        <v>0</v>
      </c>
    </row>
    <row r="512" spans="1:6" ht="12.75" customHeight="1">
      <c r="A512" s="137">
        <v>25612</v>
      </c>
      <c r="B512" s="138" t="s">
        <v>8</v>
      </c>
      <c r="C512" s="138" t="s">
        <v>628</v>
      </c>
      <c r="D512" s="139">
        <v>8906800591</v>
      </c>
      <c r="E512" s="140">
        <v>12228396</v>
      </c>
      <c r="F512" s="140">
        <f>VLOOKUP($A512,'[2]PAC Calidad matricula'!$A$8:$N$1112,7,FALSE)</f>
        <v>0</v>
      </c>
    </row>
    <row r="513" spans="1:6" ht="12.75" customHeight="1">
      <c r="A513" s="137">
        <v>25645</v>
      </c>
      <c r="B513" s="138" t="s">
        <v>8</v>
      </c>
      <c r="C513" s="138" t="s">
        <v>629</v>
      </c>
      <c r="D513" s="139">
        <v>8605270461</v>
      </c>
      <c r="E513" s="140">
        <v>14735625</v>
      </c>
      <c r="F513" s="140">
        <f>VLOOKUP($A513,'[2]PAC Calidad matricula'!$A$8:$N$1112,7,FALSE)</f>
        <v>0</v>
      </c>
    </row>
    <row r="514" spans="1:6" ht="12.75" customHeight="1">
      <c r="A514" s="137">
        <v>25649</v>
      </c>
      <c r="B514" s="138" t="s">
        <v>8</v>
      </c>
      <c r="C514" s="138" t="s">
        <v>630</v>
      </c>
      <c r="D514" s="139">
        <v>8000934375</v>
      </c>
      <c r="E514" s="140">
        <v>14097235</v>
      </c>
      <c r="F514" s="140">
        <f>VLOOKUP($A514,'[2]PAC Calidad matricula'!$A$8:$N$1112,7,FALSE)</f>
        <v>0</v>
      </c>
    </row>
    <row r="515" spans="1:6" ht="12.75" customHeight="1">
      <c r="A515" s="137">
        <v>25653</v>
      </c>
      <c r="B515" s="138" t="s">
        <v>8</v>
      </c>
      <c r="C515" s="138" t="s">
        <v>631</v>
      </c>
      <c r="D515" s="139">
        <v>8000947518</v>
      </c>
      <c r="E515" s="140">
        <v>8047039</v>
      </c>
      <c r="F515" s="140">
        <f>VLOOKUP($A515,'[2]PAC Calidad matricula'!$A$8:$N$1112,7,FALSE)</f>
        <v>0</v>
      </c>
    </row>
    <row r="516" spans="1:6" ht="12.75" customHeight="1">
      <c r="A516" s="137">
        <v>25658</v>
      </c>
      <c r="B516" s="138" t="s">
        <v>8</v>
      </c>
      <c r="C516" s="138" t="s">
        <v>221</v>
      </c>
      <c r="D516" s="139">
        <v>8999991735</v>
      </c>
      <c r="E516" s="140">
        <v>12215029</v>
      </c>
      <c r="F516" s="140">
        <f>VLOOKUP($A516,'[2]PAC Calidad matricula'!$A$8:$N$1112,7,FALSE)</f>
        <v>0</v>
      </c>
    </row>
    <row r="517" spans="1:6" ht="12.75" customHeight="1">
      <c r="A517" s="137">
        <v>25662</v>
      </c>
      <c r="B517" s="138" t="s">
        <v>8</v>
      </c>
      <c r="C517" s="138" t="s">
        <v>632</v>
      </c>
      <c r="D517" s="139">
        <v>8999994224</v>
      </c>
      <c r="E517" s="140">
        <v>15590457</v>
      </c>
      <c r="F517" s="140">
        <f>VLOOKUP($A517,'[2]PAC Calidad matricula'!$A$8:$N$1112,7,FALSE)</f>
        <v>0</v>
      </c>
    </row>
    <row r="518" spans="1:6" ht="12.75" customHeight="1">
      <c r="A518" s="137">
        <v>25718</v>
      </c>
      <c r="B518" s="138" t="s">
        <v>8</v>
      </c>
      <c r="C518" s="138" t="s">
        <v>633</v>
      </c>
      <c r="D518" s="139">
        <v>8000947525</v>
      </c>
      <c r="E518" s="140">
        <v>16490839</v>
      </c>
      <c r="F518" s="140">
        <f>VLOOKUP($A518,'[2]PAC Calidad matricula'!$A$8:$N$1112,7,FALSE)</f>
        <v>0</v>
      </c>
    </row>
    <row r="519" spans="1:6" ht="12.75" customHeight="1">
      <c r="A519" s="137">
        <v>25736</v>
      </c>
      <c r="B519" s="138" t="s">
        <v>8</v>
      </c>
      <c r="C519" s="138" t="s">
        <v>634</v>
      </c>
      <c r="D519" s="139">
        <v>8999994152</v>
      </c>
      <c r="E519" s="140">
        <v>13074303</v>
      </c>
      <c r="F519" s="140">
        <f>VLOOKUP($A519,'[2]PAC Calidad matricula'!$A$8:$N$1112,7,FALSE)</f>
        <v>0</v>
      </c>
    </row>
    <row r="520" spans="1:6" ht="12.75" customHeight="1">
      <c r="A520" s="137">
        <v>25740</v>
      </c>
      <c r="B520" s="138" t="s">
        <v>8</v>
      </c>
      <c r="C520" s="138" t="s">
        <v>635</v>
      </c>
      <c r="D520" s="139">
        <v>8999993724</v>
      </c>
      <c r="E520" s="140">
        <v>32005143</v>
      </c>
      <c r="F520" s="140">
        <f>VLOOKUP($A520,'[2]PAC Calidad matricula'!$A$8:$N$1112,7,FALSE)</f>
        <v>0</v>
      </c>
    </row>
    <row r="521" spans="1:6" ht="12.75" customHeight="1">
      <c r="A521" s="137">
        <v>25743</v>
      </c>
      <c r="B521" s="138" t="s">
        <v>8</v>
      </c>
      <c r="C521" s="138" t="s">
        <v>636</v>
      </c>
      <c r="D521" s="139">
        <v>8906804370</v>
      </c>
      <c r="E521" s="140">
        <v>29766690</v>
      </c>
      <c r="F521" s="140">
        <f>VLOOKUP($A521,'[2]PAC Calidad matricula'!$A$8:$N$1112,7,FALSE)</f>
        <v>0</v>
      </c>
    </row>
    <row r="522" spans="1:6" ht="12.75" customHeight="1">
      <c r="A522" s="137">
        <v>25745</v>
      </c>
      <c r="B522" s="138" t="s">
        <v>8</v>
      </c>
      <c r="C522" s="138" t="s">
        <v>637</v>
      </c>
      <c r="D522" s="139">
        <v>8999993842</v>
      </c>
      <c r="E522" s="140">
        <v>18039232</v>
      </c>
      <c r="F522" s="140">
        <f>VLOOKUP($A522,'[2]PAC Calidad matricula'!$A$8:$N$1112,7,FALSE)</f>
        <v>0</v>
      </c>
    </row>
    <row r="523" spans="1:6" ht="12.75" customHeight="1">
      <c r="A523" s="137">
        <v>25758</v>
      </c>
      <c r="B523" s="138" t="s">
        <v>8</v>
      </c>
      <c r="C523" s="138" t="s">
        <v>638</v>
      </c>
      <c r="D523" s="139">
        <v>8999994682</v>
      </c>
      <c r="E523" s="140">
        <v>21929799</v>
      </c>
      <c r="F523" s="140">
        <f>VLOOKUP($A523,'[2]PAC Calidad matricula'!$A$8:$N$1112,7,FALSE)</f>
        <v>0</v>
      </c>
    </row>
    <row r="524" spans="1:6" ht="12.75" customHeight="1">
      <c r="A524" s="137">
        <v>25769</v>
      </c>
      <c r="B524" s="138" t="s">
        <v>8</v>
      </c>
      <c r="C524" s="138" t="s">
        <v>639</v>
      </c>
      <c r="D524" s="139">
        <v>8999993147</v>
      </c>
      <c r="E524" s="140">
        <v>14908370</v>
      </c>
      <c r="F524" s="140">
        <f>VLOOKUP($A524,'[2]PAC Calidad matricula'!$A$8:$N$1112,7,FALSE)</f>
        <v>0</v>
      </c>
    </row>
    <row r="525" spans="1:6" ht="12.75" customHeight="1">
      <c r="A525" s="137">
        <v>25772</v>
      </c>
      <c r="B525" s="138" t="s">
        <v>8</v>
      </c>
      <c r="C525" s="138" t="s">
        <v>640</v>
      </c>
      <c r="D525" s="139">
        <v>8999994303</v>
      </c>
      <c r="E525" s="140">
        <v>21283491</v>
      </c>
      <c r="F525" s="140">
        <f>VLOOKUP($A525,'[2]PAC Calidad matricula'!$A$8:$N$1112,7,FALSE)</f>
        <v>0</v>
      </c>
    </row>
    <row r="526" spans="1:6" ht="12.75" customHeight="1">
      <c r="A526" s="137">
        <v>25777</v>
      </c>
      <c r="B526" s="138" t="s">
        <v>8</v>
      </c>
      <c r="C526" s="138" t="s">
        <v>641</v>
      </c>
      <c r="D526" s="139">
        <v>8999993985</v>
      </c>
      <c r="E526" s="140">
        <v>9494711</v>
      </c>
      <c r="F526" s="140">
        <f>VLOOKUP($A526,'[2]PAC Calidad matricula'!$A$8:$N$1112,7,FALSE)</f>
        <v>0</v>
      </c>
    </row>
    <row r="527" spans="1:6" ht="12.75" customHeight="1">
      <c r="A527" s="137">
        <v>25779</v>
      </c>
      <c r="B527" s="138" t="s">
        <v>8</v>
      </c>
      <c r="C527" s="138" t="s">
        <v>642</v>
      </c>
      <c r="D527" s="139">
        <v>8999997007</v>
      </c>
      <c r="E527" s="140">
        <v>8804121</v>
      </c>
      <c r="F527" s="140">
        <f>VLOOKUP($A527,'[2]PAC Calidad matricula'!$A$8:$N$1112,7,FALSE)</f>
        <v>0</v>
      </c>
    </row>
    <row r="528" spans="1:6" ht="12.75" customHeight="1">
      <c r="A528" s="137">
        <v>25781</v>
      </c>
      <c r="B528" s="138" t="s">
        <v>8</v>
      </c>
      <c r="C528" s="138" t="s">
        <v>643</v>
      </c>
      <c r="D528" s="139">
        <v>8999994761</v>
      </c>
      <c r="E528" s="140">
        <v>6881085</v>
      </c>
      <c r="F528" s="140">
        <f>VLOOKUP($A528,'[2]PAC Calidad matricula'!$A$8:$N$1112,7,FALSE)</f>
        <v>0</v>
      </c>
    </row>
    <row r="529" spans="1:6" ht="12.75" customHeight="1">
      <c r="A529" s="137">
        <v>25785</v>
      </c>
      <c r="B529" s="138" t="s">
        <v>8</v>
      </c>
      <c r="C529" s="138" t="s">
        <v>644</v>
      </c>
      <c r="D529" s="139">
        <v>8999994439</v>
      </c>
      <c r="E529" s="140">
        <v>18644004</v>
      </c>
      <c r="F529" s="140">
        <f>VLOOKUP($A529,'[2]PAC Calidad matricula'!$A$8:$N$1112,7,FALSE)</f>
        <v>0</v>
      </c>
    </row>
    <row r="530" spans="1:6" ht="12.75" customHeight="1">
      <c r="A530" s="137">
        <v>25793</v>
      </c>
      <c r="B530" s="138" t="s">
        <v>8</v>
      </c>
      <c r="C530" s="138" t="s">
        <v>645</v>
      </c>
      <c r="D530" s="139">
        <v>8999994819</v>
      </c>
      <c r="E530" s="140">
        <v>14670646</v>
      </c>
      <c r="F530" s="140">
        <f>VLOOKUP($A530,'[2]PAC Calidad matricula'!$A$8:$N$1112,7,FALSE)</f>
        <v>0</v>
      </c>
    </row>
    <row r="531" spans="1:6" ht="12.75" customHeight="1">
      <c r="A531" s="137">
        <v>25797</v>
      </c>
      <c r="B531" s="138" t="s">
        <v>8</v>
      </c>
      <c r="C531" s="138" t="s">
        <v>646</v>
      </c>
      <c r="D531" s="139">
        <v>8000045746</v>
      </c>
      <c r="E531" s="140">
        <v>12328753</v>
      </c>
      <c r="F531" s="140">
        <f>VLOOKUP($A531,'[2]PAC Calidad matricula'!$A$8:$N$1112,7,FALSE)</f>
        <v>0</v>
      </c>
    </row>
    <row r="532" spans="1:6" ht="12.75" customHeight="1">
      <c r="A532" s="137">
        <v>25799</v>
      </c>
      <c r="B532" s="138" t="s">
        <v>8</v>
      </c>
      <c r="C532" s="138" t="s">
        <v>647</v>
      </c>
      <c r="D532" s="139">
        <v>8000951742</v>
      </c>
      <c r="E532" s="140">
        <v>18801418</v>
      </c>
      <c r="F532" s="140">
        <f>VLOOKUP($A532,'[2]PAC Calidad matricula'!$A$8:$N$1112,7,FALSE)</f>
        <v>0</v>
      </c>
    </row>
    <row r="533" spans="1:6" ht="12.75" customHeight="1">
      <c r="A533" s="137">
        <v>25805</v>
      </c>
      <c r="B533" s="138" t="s">
        <v>8</v>
      </c>
      <c r="C533" s="138" t="s">
        <v>648</v>
      </c>
      <c r="D533" s="139">
        <v>8000186895</v>
      </c>
      <c r="E533" s="140">
        <v>6308112</v>
      </c>
      <c r="F533" s="140">
        <f>VLOOKUP($A533,'[2]PAC Calidad matricula'!$A$8:$N$1112,7,FALSE)</f>
        <v>0</v>
      </c>
    </row>
    <row r="534" spans="1:6" ht="12.75" customHeight="1">
      <c r="A534" s="137">
        <v>25807</v>
      </c>
      <c r="B534" s="138" t="s">
        <v>8</v>
      </c>
      <c r="C534" s="138" t="s">
        <v>649</v>
      </c>
      <c r="D534" s="139">
        <v>8000947826</v>
      </c>
      <c r="E534" s="140">
        <v>3863001</v>
      </c>
      <c r="F534" s="140">
        <f>VLOOKUP($A534,'[2]PAC Calidad matricula'!$A$8:$N$1112,7,FALSE)</f>
        <v>0</v>
      </c>
    </row>
    <row r="535" spans="1:6" ht="12.75" customHeight="1">
      <c r="A535" s="137">
        <v>25815</v>
      </c>
      <c r="B535" s="138" t="s">
        <v>8</v>
      </c>
      <c r="C535" s="138" t="s">
        <v>650</v>
      </c>
      <c r="D535" s="139">
        <v>8000934391</v>
      </c>
      <c r="E535" s="140">
        <v>18893361</v>
      </c>
      <c r="F535" s="140">
        <f>VLOOKUP($A535,'[2]PAC Calidad matricula'!$A$8:$N$1112,7,FALSE)</f>
        <v>0</v>
      </c>
    </row>
    <row r="536" spans="1:6" ht="12.75" customHeight="1">
      <c r="A536" s="137">
        <v>25817</v>
      </c>
      <c r="B536" s="138" t="s">
        <v>8</v>
      </c>
      <c r="C536" s="138" t="s">
        <v>651</v>
      </c>
      <c r="D536" s="139">
        <v>8999994288</v>
      </c>
      <c r="E536" s="140">
        <v>54100065</v>
      </c>
      <c r="F536" s="140">
        <f>VLOOKUP($A536,'[2]PAC Calidad matricula'!$A$8:$N$1112,7,FALSE)</f>
        <v>0</v>
      </c>
    </row>
    <row r="537" spans="1:6" ht="12.75" customHeight="1">
      <c r="A537" s="137">
        <v>25823</v>
      </c>
      <c r="B537" s="138" t="s">
        <v>8</v>
      </c>
      <c r="C537" s="138" t="s">
        <v>652</v>
      </c>
      <c r="D537" s="139">
        <v>8000727158</v>
      </c>
      <c r="E537" s="140">
        <v>0</v>
      </c>
      <c r="F537" s="140" t="s">
        <v>208</v>
      </c>
    </row>
    <row r="538" spans="1:6" ht="12.75" customHeight="1">
      <c r="A538" s="137">
        <v>25839</v>
      </c>
      <c r="B538" s="138" t="s">
        <v>8</v>
      </c>
      <c r="C538" s="138" t="s">
        <v>653</v>
      </c>
      <c r="D538" s="139">
        <v>8999993851</v>
      </c>
      <c r="E538" s="140">
        <v>18521597</v>
      </c>
      <c r="F538" s="140">
        <f>VLOOKUP($A538,'[2]PAC Calidad matricula'!$A$8:$N$1112,7,FALSE)</f>
        <v>0</v>
      </c>
    </row>
    <row r="539" spans="1:6" ht="12.75" customHeight="1">
      <c r="A539" s="137">
        <v>25841</v>
      </c>
      <c r="B539" s="138" t="s">
        <v>8</v>
      </c>
      <c r="C539" s="138" t="s">
        <v>654</v>
      </c>
      <c r="D539" s="139">
        <v>8000955680</v>
      </c>
      <c r="E539" s="140">
        <v>10861971</v>
      </c>
      <c r="F539" s="140">
        <f>VLOOKUP($A539,'[2]PAC Calidad matricula'!$A$8:$N$1112,7,FALSE)</f>
        <v>0</v>
      </c>
    </row>
    <row r="540" spans="1:6" ht="12.75" customHeight="1">
      <c r="A540" s="137">
        <v>25843</v>
      </c>
      <c r="B540" s="138" t="s">
        <v>8</v>
      </c>
      <c r="C540" s="138" t="s">
        <v>655</v>
      </c>
      <c r="D540" s="139">
        <v>8999992812</v>
      </c>
      <c r="E540" s="140">
        <v>54484535</v>
      </c>
      <c r="F540" s="140">
        <f>VLOOKUP($A540,'[2]PAC Calidad matricula'!$A$8:$N$1112,7,FALSE)</f>
        <v>0</v>
      </c>
    </row>
    <row r="541" spans="1:6" ht="12.75" customHeight="1">
      <c r="A541" s="137">
        <v>25845</v>
      </c>
      <c r="B541" s="138" t="s">
        <v>8</v>
      </c>
      <c r="C541" s="138" t="s">
        <v>656</v>
      </c>
      <c r="D541" s="139">
        <v>8999993881</v>
      </c>
      <c r="E541" s="140">
        <v>11346212</v>
      </c>
      <c r="F541" s="140">
        <f>VLOOKUP($A541,'[2]PAC Calidad matricula'!$A$8:$N$1112,7,FALSE)</f>
        <v>0</v>
      </c>
    </row>
    <row r="542" spans="1:6" ht="12.75" customHeight="1">
      <c r="A542" s="137">
        <v>25851</v>
      </c>
      <c r="B542" s="138" t="s">
        <v>8</v>
      </c>
      <c r="C542" s="138" t="s">
        <v>657</v>
      </c>
      <c r="D542" s="139">
        <v>8999994073</v>
      </c>
      <c r="E542" s="140">
        <v>6402841</v>
      </c>
      <c r="F542" s="140">
        <f>VLOOKUP($A542,'[2]PAC Calidad matricula'!$A$8:$N$1112,7,FALSE)</f>
        <v>0</v>
      </c>
    </row>
    <row r="543" spans="1:6" ht="12.75" customHeight="1">
      <c r="A543" s="137">
        <v>25862</v>
      </c>
      <c r="B543" s="138" t="s">
        <v>8</v>
      </c>
      <c r="C543" s="138" t="s">
        <v>658</v>
      </c>
      <c r="D543" s="139">
        <v>8999994485</v>
      </c>
      <c r="E543" s="140">
        <v>11115272</v>
      </c>
      <c r="F543" s="140">
        <f>VLOOKUP($A543,'[2]PAC Calidad matricula'!$A$8:$N$1112,7,FALSE)</f>
        <v>0</v>
      </c>
    </row>
    <row r="544" spans="1:6" ht="12.75" customHeight="1">
      <c r="A544" s="137">
        <v>25867</v>
      </c>
      <c r="B544" s="138" t="s">
        <v>8</v>
      </c>
      <c r="C544" s="138" t="s">
        <v>659</v>
      </c>
      <c r="D544" s="139">
        <v>8999997092</v>
      </c>
      <c r="E544" s="140">
        <v>6027437</v>
      </c>
      <c r="F544" s="140">
        <f>VLOOKUP($A544,'[2]PAC Calidad matricula'!$A$8:$N$1112,7,FALSE)</f>
        <v>0</v>
      </c>
    </row>
    <row r="545" spans="1:6" ht="12.75" customHeight="1">
      <c r="A545" s="137">
        <v>25871</v>
      </c>
      <c r="B545" s="138" t="s">
        <v>8</v>
      </c>
      <c r="C545" s="138" t="s">
        <v>660</v>
      </c>
      <c r="D545" s="139">
        <v>8999994478</v>
      </c>
      <c r="E545" s="140">
        <v>3903716</v>
      </c>
      <c r="F545" s="140">
        <f>VLOOKUP($A545,'[2]PAC Calidad matricula'!$A$8:$N$1112,7,FALSE)</f>
        <v>0</v>
      </c>
    </row>
    <row r="546" spans="1:6" ht="12.75" customHeight="1">
      <c r="A546" s="137">
        <v>25873</v>
      </c>
      <c r="B546" s="138" t="s">
        <v>8</v>
      </c>
      <c r="C546" s="138" t="s">
        <v>661</v>
      </c>
      <c r="D546" s="139" t="s">
        <v>662</v>
      </c>
      <c r="E546" s="140">
        <v>29002056</v>
      </c>
      <c r="F546" s="140">
        <f>VLOOKUP($A546,'[2]PAC Calidad matricula'!$A$8:$N$1112,7,FALSE)</f>
        <v>0</v>
      </c>
    </row>
    <row r="547" spans="1:6" ht="12.75" customHeight="1">
      <c r="A547" s="137">
        <v>25875</v>
      </c>
      <c r="B547" s="138" t="s">
        <v>8</v>
      </c>
      <c r="C547" s="138" t="s">
        <v>663</v>
      </c>
      <c r="D547" s="139" t="s">
        <v>664</v>
      </c>
      <c r="E547" s="140">
        <v>35862325</v>
      </c>
      <c r="F547" s="140">
        <f>VLOOKUP($A547,'[2]PAC Calidad matricula'!$A$8:$N$1112,7,FALSE)</f>
        <v>0</v>
      </c>
    </row>
    <row r="548" spans="1:6" ht="12.75" customHeight="1">
      <c r="A548" s="137">
        <v>25878</v>
      </c>
      <c r="B548" s="138" t="s">
        <v>8</v>
      </c>
      <c r="C548" s="138" t="s">
        <v>665</v>
      </c>
      <c r="D548" s="139" t="s">
        <v>666</v>
      </c>
      <c r="E548" s="140">
        <v>25622836</v>
      </c>
      <c r="F548" s="140">
        <f>VLOOKUP($A548,'[2]PAC Calidad matricula'!$A$8:$N$1112,7,FALSE)</f>
        <v>0</v>
      </c>
    </row>
    <row r="549" spans="1:6" ht="12.75" customHeight="1">
      <c r="A549" s="137">
        <v>25885</v>
      </c>
      <c r="B549" s="138" t="s">
        <v>8</v>
      </c>
      <c r="C549" s="138" t="s">
        <v>667</v>
      </c>
      <c r="D549" s="139" t="s">
        <v>668</v>
      </c>
      <c r="E549" s="140">
        <v>32429746</v>
      </c>
      <c r="F549" s="140">
        <f>VLOOKUP($A549,'[2]PAC Calidad matricula'!$A$8:$N$1112,7,FALSE)</f>
        <v>0</v>
      </c>
    </row>
    <row r="550" spans="1:6" ht="12.75" customHeight="1">
      <c r="A550" s="137">
        <v>25898</v>
      </c>
      <c r="B550" s="138" t="s">
        <v>8</v>
      </c>
      <c r="C550" s="138" t="s">
        <v>669</v>
      </c>
      <c r="D550" s="139" t="s">
        <v>670</v>
      </c>
      <c r="E550" s="140">
        <v>6675776</v>
      </c>
      <c r="F550" s="140">
        <f>VLOOKUP($A550,'[2]PAC Calidad matricula'!$A$8:$N$1112,7,FALSE)</f>
        <v>0</v>
      </c>
    </row>
    <row r="551" spans="1:6" ht="12.75" customHeight="1">
      <c r="A551" s="137">
        <v>27006</v>
      </c>
      <c r="B551" s="138" t="s">
        <v>99</v>
      </c>
      <c r="C551" s="138" t="s">
        <v>671</v>
      </c>
      <c r="D551" s="139">
        <v>8916800508</v>
      </c>
      <c r="E551" s="140">
        <v>30744535</v>
      </c>
      <c r="F551" s="140">
        <f>VLOOKUP($A551,'[2]PAC Calidad matricula'!$A$8:$N$1112,7,FALSE)</f>
        <v>0</v>
      </c>
    </row>
    <row r="552" spans="1:6" ht="12.75" customHeight="1">
      <c r="A552" s="137">
        <v>27025</v>
      </c>
      <c r="B552" s="138" t="s">
        <v>99</v>
      </c>
      <c r="C552" s="138" t="s">
        <v>672</v>
      </c>
      <c r="D552" s="139">
        <v>8916000624</v>
      </c>
      <c r="E552" s="140">
        <v>113052573</v>
      </c>
      <c r="F552" s="140">
        <f>VLOOKUP($A552,'[2]PAC Calidad matricula'!$A$8:$N$1112,7,FALSE)</f>
        <v>0</v>
      </c>
    </row>
    <row r="553" spans="1:6" ht="12.75" customHeight="1">
      <c r="A553" s="137">
        <v>27050</v>
      </c>
      <c r="B553" s="138" t="s">
        <v>99</v>
      </c>
      <c r="C553" s="138" t="s">
        <v>673</v>
      </c>
      <c r="D553" s="139">
        <v>8180003951</v>
      </c>
      <c r="E553" s="140">
        <v>25943365</v>
      </c>
      <c r="F553" s="140">
        <f>VLOOKUP($A553,'[2]PAC Calidad matricula'!$A$8:$N$1112,7,FALSE)</f>
        <v>0</v>
      </c>
    </row>
    <row r="554" spans="1:6" ht="12.75" customHeight="1">
      <c r="A554" s="137">
        <v>27073</v>
      </c>
      <c r="B554" s="138" t="s">
        <v>99</v>
      </c>
      <c r="C554" s="138" t="s">
        <v>674</v>
      </c>
      <c r="D554" s="139">
        <v>8916800554</v>
      </c>
      <c r="E554" s="140">
        <v>63171143</v>
      </c>
      <c r="F554" s="140">
        <f>VLOOKUP($A554,'[2]PAC Calidad matricula'!$A$8:$N$1112,7,FALSE)</f>
        <v>0</v>
      </c>
    </row>
    <row r="555" spans="1:6" ht="12.75" customHeight="1">
      <c r="A555" s="137">
        <v>27075</v>
      </c>
      <c r="B555" s="138" t="s">
        <v>99</v>
      </c>
      <c r="C555" s="138" t="s">
        <v>675</v>
      </c>
      <c r="D555" s="139">
        <v>8916803953</v>
      </c>
      <c r="E555" s="140">
        <v>25753057</v>
      </c>
      <c r="F555" s="140">
        <f>VLOOKUP($A555,'[2]PAC Calidad matricula'!$A$8:$N$1112,7,FALSE)</f>
        <v>0</v>
      </c>
    </row>
    <row r="556" spans="1:6" ht="12.75" customHeight="1">
      <c r="A556" s="137">
        <v>27077</v>
      </c>
      <c r="B556" s="138" t="s">
        <v>99</v>
      </c>
      <c r="C556" s="138" t="s">
        <v>676</v>
      </c>
      <c r="D556" s="139">
        <v>8000955895</v>
      </c>
      <c r="E556" s="140">
        <v>75066795</v>
      </c>
      <c r="F556" s="140">
        <f>VLOOKUP($A556,'[2]PAC Calidad matricula'!$A$8:$N$1112,7,FALSE)</f>
        <v>0</v>
      </c>
    </row>
    <row r="557" spans="1:6" ht="12.75" customHeight="1">
      <c r="A557" s="137">
        <v>27099</v>
      </c>
      <c r="B557" s="138" t="s">
        <v>99</v>
      </c>
      <c r="C557" s="138" t="s">
        <v>677</v>
      </c>
      <c r="D557" s="139">
        <v>8000703758</v>
      </c>
      <c r="E557" s="140">
        <v>67014984</v>
      </c>
      <c r="F557" s="140">
        <f>VLOOKUP($A557,'[2]PAC Calidad matricula'!$A$8:$N$1112,7,FALSE)</f>
        <v>0</v>
      </c>
    </row>
    <row r="558" spans="1:6" ht="12.75" customHeight="1">
      <c r="A558" s="137">
        <v>27135</v>
      </c>
      <c r="B558" s="138" t="s">
        <v>99</v>
      </c>
      <c r="C558" s="138" t="s">
        <v>678</v>
      </c>
      <c r="D558" s="139">
        <v>8002394145</v>
      </c>
      <c r="E558" s="140">
        <v>15172504</v>
      </c>
      <c r="F558" s="140">
        <f>VLOOKUP($A558,'[2]PAC Calidad matricula'!$A$8:$N$1112,7,FALSE)</f>
        <v>0</v>
      </c>
    </row>
    <row r="559" spans="1:6" ht="12.75" customHeight="1">
      <c r="A559" s="137">
        <v>27150</v>
      </c>
      <c r="B559" s="138" t="s">
        <v>99</v>
      </c>
      <c r="C559" s="138" t="s">
        <v>679</v>
      </c>
      <c r="D559" s="139">
        <v>8180013419</v>
      </c>
      <c r="E559" s="140">
        <v>48565755</v>
      </c>
      <c r="F559" s="140">
        <f>VLOOKUP($A559,'[2]PAC Calidad matricula'!$A$8:$N$1112,7,FALSE)</f>
        <v>0</v>
      </c>
    </row>
    <row r="560" spans="1:6" ht="12.75" customHeight="1">
      <c r="A560" s="137">
        <v>27160</v>
      </c>
      <c r="B560" s="138" t="s">
        <v>99</v>
      </c>
      <c r="C560" s="138" t="s">
        <v>680</v>
      </c>
      <c r="D560" s="139">
        <v>8180012023</v>
      </c>
      <c r="E560" s="140">
        <v>18953064</v>
      </c>
      <c r="F560" s="140">
        <f>VLOOKUP($A560,'[2]PAC Calidad matricula'!$A$8:$N$1112,7,FALSE)</f>
        <v>0</v>
      </c>
    </row>
    <row r="561" spans="1:6" ht="12.75" customHeight="1">
      <c r="A561" s="137">
        <v>27205</v>
      </c>
      <c r="B561" s="138" t="s">
        <v>99</v>
      </c>
      <c r="C561" s="138" t="s">
        <v>681</v>
      </c>
      <c r="D561" s="139">
        <v>8916800579</v>
      </c>
      <c r="E561" s="140">
        <v>48627871</v>
      </c>
      <c r="F561" s="140">
        <f>VLOOKUP($A561,'[2]PAC Calidad matricula'!$A$8:$N$1112,7,FALSE)</f>
        <v>0</v>
      </c>
    </row>
    <row r="562" spans="1:6" ht="12.75" customHeight="1">
      <c r="A562" s="137">
        <v>27245</v>
      </c>
      <c r="B562" s="138" t="s">
        <v>99</v>
      </c>
      <c r="C562" s="138" t="s">
        <v>682</v>
      </c>
      <c r="D562" s="139">
        <v>8916800619</v>
      </c>
      <c r="E562" s="140">
        <v>20344721</v>
      </c>
      <c r="F562" s="140">
        <f>VLOOKUP($A562,'[2]PAC Calidad matricula'!$A$8:$N$1112,7,FALSE)</f>
        <v>0</v>
      </c>
    </row>
    <row r="563" spans="1:6" ht="12.75" customHeight="1">
      <c r="A563" s="137">
        <v>27250</v>
      </c>
      <c r="B563" s="138" t="s">
        <v>99</v>
      </c>
      <c r="C563" s="138" t="s">
        <v>683</v>
      </c>
      <c r="D563" s="139">
        <v>8180000022</v>
      </c>
      <c r="E563" s="140">
        <v>62918755</v>
      </c>
      <c r="F563" s="140">
        <f>VLOOKUP($A563,'[2]PAC Calidad matricula'!$A$8:$N$1112,7,FALSE)</f>
        <v>0</v>
      </c>
    </row>
    <row r="564" spans="1:6" ht="12.75" customHeight="1">
      <c r="A564" s="137">
        <v>27361</v>
      </c>
      <c r="B564" s="138" t="s">
        <v>99</v>
      </c>
      <c r="C564" s="138" t="s">
        <v>684</v>
      </c>
      <c r="D564" s="139">
        <v>8916800672</v>
      </c>
      <c r="E564" s="140">
        <v>140175531</v>
      </c>
      <c r="F564" s="140">
        <f>VLOOKUP($A564,'[2]PAC Calidad matricula'!$A$8:$N$1112,7,FALSE)</f>
        <v>0</v>
      </c>
    </row>
    <row r="565" spans="1:6" ht="12.75" customHeight="1">
      <c r="A565" s="137">
        <v>27372</v>
      </c>
      <c r="B565" s="138" t="s">
        <v>99</v>
      </c>
      <c r="C565" s="138" t="s">
        <v>685</v>
      </c>
      <c r="D565" s="139">
        <v>8916804027</v>
      </c>
      <c r="E565" s="140">
        <v>18280059</v>
      </c>
      <c r="F565" s="140">
        <f>VLOOKUP($A565,'[2]PAC Calidad matricula'!$A$8:$N$1112,7,FALSE)</f>
        <v>0</v>
      </c>
    </row>
    <row r="566" spans="1:6" ht="12.75" customHeight="1">
      <c r="A566" s="137">
        <v>27413</v>
      </c>
      <c r="B566" s="138" t="s">
        <v>99</v>
      </c>
      <c r="C566" s="138" t="s">
        <v>686</v>
      </c>
      <c r="D566" s="139">
        <v>8916802812</v>
      </c>
      <c r="E566" s="140">
        <v>33549199</v>
      </c>
      <c r="F566" s="140">
        <f>VLOOKUP($A566,'[2]PAC Calidad matricula'!$A$8:$N$1112,7,FALSE)</f>
        <v>0</v>
      </c>
    </row>
    <row r="567" spans="1:6" ht="12.75" customHeight="1">
      <c r="A567" s="137">
        <v>27425</v>
      </c>
      <c r="B567" s="138" t="s">
        <v>99</v>
      </c>
      <c r="C567" s="138" t="s">
        <v>687</v>
      </c>
      <c r="D567" s="139">
        <v>8180009413</v>
      </c>
      <c r="E567" s="140">
        <v>32158820</v>
      </c>
      <c r="F567" s="140">
        <f>VLOOKUP($A567,'[2]PAC Calidad matricula'!$A$8:$N$1112,7,FALSE)</f>
        <v>0</v>
      </c>
    </row>
    <row r="568" spans="1:6" ht="12.75" customHeight="1">
      <c r="A568" s="137">
        <v>27430</v>
      </c>
      <c r="B568" s="138" t="s">
        <v>99</v>
      </c>
      <c r="C568" s="138" t="s">
        <v>688</v>
      </c>
      <c r="D568" s="139">
        <v>8180009072</v>
      </c>
      <c r="E568" s="140">
        <v>55570991</v>
      </c>
      <c r="F568" s="140">
        <f>VLOOKUP($A568,'[2]PAC Calidad matricula'!$A$8:$N$1112,7,FALSE)</f>
        <v>0</v>
      </c>
    </row>
    <row r="569" spans="1:6" ht="12.75" customHeight="1">
      <c r="A569" s="137">
        <v>27450</v>
      </c>
      <c r="B569" s="138" t="s">
        <v>99</v>
      </c>
      <c r="C569" s="138" t="s">
        <v>689</v>
      </c>
      <c r="D569" s="139">
        <v>8180012062</v>
      </c>
      <c r="E569" s="140">
        <v>29379627</v>
      </c>
      <c r="F569" s="140">
        <f>VLOOKUP($A569,'[2]PAC Calidad matricula'!$A$8:$N$1112,7,FALSE)</f>
        <v>0</v>
      </c>
    </row>
    <row r="570" spans="1:6" ht="12.75" customHeight="1">
      <c r="A570" s="137">
        <v>27491</v>
      </c>
      <c r="B570" s="138" t="s">
        <v>99</v>
      </c>
      <c r="C570" s="138" t="s">
        <v>690</v>
      </c>
      <c r="D570" s="139">
        <v>8916800751</v>
      </c>
      <c r="E570" s="140">
        <v>26553937</v>
      </c>
      <c r="F570" s="140">
        <f>VLOOKUP($A570,'[2]PAC Calidad matricula'!$A$8:$N$1112,7,FALSE)</f>
        <v>0</v>
      </c>
    </row>
    <row r="571" spans="1:6" ht="12.75" customHeight="1">
      <c r="A571" s="137">
        <v>27495</v>
      </c>
      <c r="B571" s="138" t="s">
        <v>99</v>
      </c>
      <c r="C571" s="138" t="s">
        <v>691</v>
      </c>
      <c r="D571" s="139">
        <v>8916800769</v>
      </c>
      <c r="E571" s="140">
        <v>20318213</v>
      </c>
      <c r="F571" s="140">
        <f>VLOOKUP($A571,'[2]PAC Calidad matricula'!$A$8:$N$1112,7,FALSE)</f>
        <v>0</v>
      </c>
    </row>
    <row r="572" spans="1:6" ht="12.75" customHeight="1">
      <c r="A572" s="137">
        <v>27580</v>
      </c>
      <c r="B572" s="138" t="s">
        <v>99</v>
      </c>
      <c r="C572" s="138" t="s">
        <v>692</v>
      </c>
      <c r="D572" s="139">
        <v>8180012030</v>
      </c>
      <c r="E572" s="140">
        <v>23948709</v>
      </c>
      <c r="F572" s="140">
        <f>VLOOKUP($A572,'[2]PAC Calidad matricula'!$A$8:$N$1112,7,FALSE)</f>
        <v>0</v>
      </c>
    </row>
    <row r="573" spans="1:6" ht="12.75" customHeight="1">
      <c r="A573" s="137">
        <v>27600</v>
      </c>
      <c r="B573" s="138" t="s">
        <v>99</v>
      </c>
      <c r="C573" s="138" t="s">
        <v>693</v>
      </c>
      <c r="D573" s="139">
        <v>8180008991</v>
      </c>
      <c r="E573" s="140">
        <v>30487843</v>
      </c>
      <c r="F573" s="140">
        <f>VLOOKUP($A573,'[2]PAC Calidad matricula'!$A$8:$N$1112,7,FALSE)</f>
        <v>0</v>
      </c>
    </row>
    <row r="574" spans="1:6" ht="12.75" customHeight="1">
      <c r="A574" s="137">
        <v>27615</v>
      </c>
      <c r="B574" s="138" t="s">
        <v>99</v>
      </c>
      <c r="C574" s="138" t="s">
        <v>694</v>
      </c>
      <c r="D574" s="139">
        <v>8916800790</v>
      </c>
      <c r="E574" s="140">
        <v>131862501</v>
      </c>
      <c r="F574" s="140">
        <f>VLOOKUP($A574,'[2]PAC Calidad matricula'!$A$8:$N$1112,7,FALSE)</f>
        <v>0</v>
      </c>
    </row>
    <row r="575" spans="1:6" ht="12.75" customHeight="1">
      <c r="A575" s="137">
        <v>27660</v>
      </c>
      <c r="B575" s="138" t="s">
        <v>99</v>
      </c>
      <c r="C575" s="138" t="s">
        <v>695</v>
      </c>
      <c r="D575" s="139">
        <v>8916800809</v>
      </c>
      <c r="E575" s="140">
        <v>12014210</v>
      </c>
      <c r="F575" s="140">
        <f>VLOOKUP($A575,'[2]PAC Calidad matricula'!$A$8:$N$1112,7,FALSE)</f>
        <v>0</v>
      </c>
    </row>
    <row r="576" spans="1:6" ht="12.75" customHeight="1">
      <c r="A576" s="137">
        <v>27745</v>
      </c>
      <c r="B576" s="138" t="s">
        <v>99</v>
      </c>
      <c r="C576" s="138" t="s">
        <v>696</v>
      </c>
      <c r="D576" s="139">
        <v>8000956134</v>
      </c>
      <c r="E576" s="140">
        <v>8195268</v>
      </c>
      <c r="F576" s="140">
        <f>VLOOKUP($A576,'[2]PAC Calidad matricula'!$A$8:$N$1112,7,FALSE)</f>
        <v>0</v>
      </c>
    </row>
    <row r="577" spans="1:6" ht="12.75" customHeight="1">
      <c r="A577" s="137">
        <v>27787</v>
      </c>
      <c r="B577" s="138" t="s">
        <v>99</v>
      </c>
      <c r="C577" s="138" t="s">
        <v>697</v>
      </c>
      <c r="D577" s="139">
        <v>8916800816</v>
      </c>
      <c r="E577" s="140">
        <v>98342669</v>
      </c>
      <c r="F577" s="140">
        <f>VLOOKUP($A577,'[2]PAC Calidad matricula'!$A$8:$N$1112,7,FALSE)</f>
        <v>0</v>
      </c>
    </row>
    <row r="578" spans="1:6" ht="12.75" customHeight="1">
      <c r="A578" s="137">
        <v>27800</v>
      </c>
      <c r="B578" s="138" t="s">
        <v>99</v>
      </c>
      <c r="C578" s="138" t="s">
        <v>698</v>
      </c>
      <c r="D578" s="139">
        <v>8916801964</v>
      </c>
      <c r="E578" s="140">
        <v>44000749</v>
      </c>
      <c r="F578" s="140">
        <f>VLOOKUP($A578,'[2]PAC Calidad matricula'!$A$8:$N$1112,7,FALSE)</f>
        <v>0</v>
      </c>
    </row>
    <row r="579" spans="1:6" ht="12.75" customHeight="1">
      <c r="A579" s="137">
        <v>27810</v>
      </c>
      <c r="B579" s="138" t="s">
        <v>99</v>
      </c>
      <c r="C579" s="138" t="s">
        <v>699</v>
      </c>
      <c r="D579" s="139">
        <v>8180009610</v>
      </c>
      <c r="E579" s="140">
        <v>19254277</v>
      </c>
      <c r="F579" s="140">
        <f>VLOOKUP($A579,'[2]PAC Calidad matricula'!$A$8:$N$1112,7,FALSE)</f>
        <v>0</v>
      </c>
    </row>
    <row r="580" spans="1:6" ht="12.75" customHeight="1">
      <c r="A580" s="137">
        <v>41006</v>
      </c>
      <c r="B580" s="138" t="s">
        <v>9</v>
      </c>
      <c r="C580" s="138" t="s">
        <v>700</v>
      </c>
      <c r="D580" s="139">
        <v>8911800691</v>
      </c>
      <c r="E580" s="140">
        <v>378116428</v>
      </c>
      <c r="F580" s="140">
        <f>VLOOKUP($A580,'[2]PAC Calidad matricula'!$A$8:$N$1112,7,FALSE)</f>
        <v>0</v>
      </c>
    </row>
    <row r="581" spans="1:6" ht="12.75" customHeight="1">
      <c r="A581" s="137">
        <v>41013</v>
      </c>
      <c r="B581" s="138" t="s">
        <v>9</v>
      </c>
      <c r="C581" s="138" t="s">
        <v>701</v>
      </c>
      <c r="D581" s="139">
        <v>8911801399</v>
      </c>
      <c r="E581" s="140">
        <v>87919724</v>
      </c>
      <c r="F581" s="140">
        <f>VLOOKUP($A581,'[2]PAC Calidad matricula'!$A$8:$N$1112,7,FALSE)</f>
        <v>0</v>
      </c>
    </row>
    <row r="582" spans="1:6" ht="12.75" customHeight="1">
      <c r="A582" s="137">
        <v>41016</v>
      </c>
      <c r="B582" s="138" t="s">
        <v>9</v>
      </c>
      <c r="C582" s="138" t="s">
        <v>702</v>
      </c>
      <c r="D582" s="139">
        <v>8911800701</v>
      </c>
      <c r="E582" s="140">
        <v>120489224</v>
      </c>
      <c r="F582" s="140">
        <f>VLOOKUP($A582,'[2]PAC Calidad matricula'!$A$8:$N$1112,7,FALSE)</f>
        <v>0</v>
      </c>
    </row>
    <row r="583" spans="1:6" ht="12.75" customHeight="1">
      <c r="A583" s="137">
        <v>41020</v>
      </c>
      <c r="B583" s="138" t="s">
        <v>9</v>
      </c>
      <c r="C583" s="138" t="s">
        <v>703</v>
      </c>
      <c r="D583" s="139">
        <v>8911800240</v>
      </c>
      <c r="E583" s="140">
        <v>196646004</v>
      </c>
      <c r="F583" s="140">
        <f>VLOOKUP($A583,'[2]PAC Calidad matricula'!$A$8:$N$1112,7,FALSE)</f>
        <v>0</v>
      </c>
    </row>
    <row r="584" spans="1:6" ht="12.75" customHeight="1">
      <c r="A584" s="137">
        <v>41026</v>
      </c>
      <c r="B584" s="138" t="s">
        <v>9</v>
      </c>
      <c r="C584" s="138" t="s">
        <v>704</v>
      </c>
      <c r="D584" s="139">
        <v>8911801184</v>
      </c>
      <c r="E584" s="140">
        <v>20068436</v>
      </c>
      <c r="F584" s="140">
        <f>VLOOKUP($A584,'[2]PAC Calidad matricula'!$A$8:$N$1112,7,FALSE)</f>
        <v>0</v>
      </c>
    </row>
    <row r="585" spans="1:6" ht="12.75" customHeight="1">
      <c r="A585" s="137">
        <v>41078</v>
      </c>
      <c r="B585" s="138" t="s">
        <v>9</v>
      </c>
      <c r="C585" s="138" t="s">
        <v>705</v>
      </c>
      <c r="D585" s="139">
        <v>8911801833</v>
      </c>
      <c r="E585" s="140">
        <v>82107520</v>
      </c>
      <c r="F585" s="140">
        <f>VLOOKUP($A585,'[2]PAC Calidad matricula'!$A$8:$N$1112,7,FALSE)</f>
        <v>0</v>
      </c>
    </row>
    <row r="586" spans="1:6" ht="12.75" customHeight="1">
      <c r="A586" s="137">
        <v>41132</v>
      </c>
      <c r="B586" s="138" t="s">
        <v>9</v>
      </c>
      <c r="C586" s="138" t="s">
        <v>706</v>
      </c>
      <c r="D586" s="139">
        <v>8911181199</v>
      </c>
      <c r="E586" s="140">
        <v>173515060</v>
      </c>
      <c r="F586" s="140">
        <f>VLOOKUP($A586,'[2]PAC Calidad matricula'!$A$8:$N$1112,7,FALSE)</f>
        <v>0</v>
      </c>
    </row>
    <row r="587" spans="1:6" ht="12.75" customHeight="1">
      <c r="A587" s="137">
        <v>41206</v>
      </c>
      <c r="B587" s="138" t="s">
        <v>9</v>
      </c>
      <c r="C587" s="138" t="s">
        <v>707</v>
      </c>
      <c r="D587" s="139">
        <v>8911800281</v>
      </c>
      <c r="E587" s="140">
        <v>69268780</v>
      </c>
      <c r="F587" s="140">
        <f>VLOOKUP($A587,'[2]PAC Calidad matricula'!$A$8:$N$1112,7,FALSE)</f>
        <v>0</v>
      </c>
    </row>
    <row r="588" spans="1:6" ht="12.75" customHeight="1">
      <c r="A588" s="137">
        <v>41244</v>
      </c>
      <c r="B588" s="138" t="s">
        <v>9</v>
      </c>
      <c r="C588" s="138" t="s">
        <v>708</v>
      </c>
      <c r="D588" s="139">
        <v>8911801328</v>
      </c>
      <c r="E588" s="140">
        <v>27246972</v>
      </c>
      <c r="F588" s="140">
        <f>VLOOKUP($A588,'[2]PAC Calidad matricula'!$A$8:$N$1112,7,FALSE)</f>
        <v>0</v>
      </c>
    </row>
    <row r="589" spans="1:6" ht="12.75" customHeight="1">
      <c r="A589" s="137">
        <v>41298</v>
      </c>
      <c r="B589" s="138" t="s">
        <v>9</v>
      </c>
      <c r="C589" s="138" t="s">
        <v>709</v>
      </c>
      <c r="D589" s="139">
        <v>8911800226</v>
      </c>
      <c r="E589" s="140">
        <v>554678402</v>
      </c>
      <c r="F589" s="140">
        <f>VLOOKUP($A589,'[2]PAC Calidad matricula'!$A$8:$N$1112,7,FALSE)</f>
        <v>0</v>
      </c>
    </row>
    <row r="590" spans="1:6" ht="12.75" customHeight="1">
      <c r="A590" s="137">
        <v>41306</v>
      </c>
      <c r="B590" s="138" t="s">
        <v>9</v>
      </c>
      <c r="C590" s="138" t="s">
        <v>710</v>
      </c>
      <c r="D590" s="139">
        <v>8911801761</v>
      </c>
      <c r="E590" s="140">
        <v>190341708</v>
      </c>
      <c r="F590" s="140">
        <f>VLOOKUP($A590,'[2]PAC Calidad matricula'!$A$8:$N$1112,7,FALSE)</f>
        <v>0</v>
      </c>
    </row>
    <row r="591" spans="1:6" ht="12.75" customHeight="1">
      <c r="A591" s="137">
        <v>41319</v>
      </c>
      <c r="B591" s="138" t="s">
        <v>9</v>
      </c>
      <c r="C591" s="138" t="s">
        <v>187</v>
      </c>
      <c r="D591" s="139">
        <v>8911801779</v>
      </c>
      <c r="E591" s="140">
        <v>124585192</v>
      </c>
      <c r="F591" s="140">
        <f>VLOOKUP($A591,'[2]PAC Calidad matricula'!$A$8:$N$1112,7,FALSE)</f>
        <v>0</v>
      </c>
    </row>
    <row r="592" spans="1:6" ht="12.75" customHeight="1">
      <c r="A592" s="137">
        <v>41349</v>
      </c>
      <c r="B592" s="138" t="s">
        <v>9</v>
      </c>
      <c r="C592" s="138" t="s">
        <v>711</v>
      </c>
      <c r="D592" s="139">
        <v>8911800193</v>
      </c>
      <c r="E592" s="140">
        <v>43957256</v>
      </c>
      <c r="F592" s="140">
        <f>VLOOKUP($A592,'[2]PAC Calidad matricula'!$A$8:$N$1112,7,FALSE)</f>
        <v>0</v>
      </c>
    </row>
    <row r="593" spans="1:6" ht="12.75" customHeight="1">
      <c r="A593" s="137">
        <v>41357</v>
      </c>
      <c r="B593" s="138" t="s">
        <v>9</v>
      </c>
      <c r="C593" s="138" t="s">
        <v>712</v>
      </c>
      <c r="D593" s="139">
        <v>8911801310</v>
      </c>
      <c r="E593" s="140">
        <v>93743364</v>
      </c>
      <c r="F593" s="140">
        <f>VLOOKUP($A593,'[2]PAC Calidad matricula'!$A$8:$N$1112,7,FALSE)</f>
        <v>0</v>
      </c>
    </row>
    <row r="594" spans="1:6" ht="12.75" customHeight="1">
      <c r="A594" s="137">
        <v>41359</v>
      </c>
      <c r="B594" s="138" t="s">
        <v>9</v>
      </c>
      <c r="C594" s="138" t="s">
        <v>713</v>
      </c>
      <c r="D594" s="139">
        <v>8000970981</v>
      </c>
      <c r="E594" s="140">
        <v>207117972</v>
      </c>
      <c r="F594" s="140">
        <f>VLOOKUP($A594,'[2]PAC Calidad matricula'!$A$8:$N$1112,7,FALSE)</f>
        <v>0</v>
      </c>
    </row>
    <row r="595" spans="1:6" ht="12.75" customHeight="1">
      <c r="A595" s="137">
        <v>41378</v>
      </c>
      <c r="B595" s="138" t="s">
        <v>9</v>
      </c>
      <c r="C595" s="138" t="s">
        <v>714</v>
      </c>
      <c r="D595" s="139">
        <v>8911802057</v>
      </c>
      <c r="E595" s="140">
        <v>114271728</v>
      </c>
      <c r="F595" s="140">
        <f>VLOOKUP($A595,'[2]PAC Calidad matricula'!$A$8:$N$1112,7,FALSE)</f>
        <v>0</v>
      </c>
    </row>
    <row r="596" spans="1:6" ht="12.75" customHeight="1">
      <c r="A596" s="137">
        <v>41396</v>
      </c>
      <c r="B596" s="138" t="s">
        <v>9</v>
      </c>
      <c r="C596" s="138" t="s">
        <v>715</v>
      </c>
      <c r="D596" s="139">
        <v>8911801557</v>
      </c>
      <c r="E596" s="140">
        <v>636565766</v>
      </c>
      <c r="F596" s="140">
        <f>VLOOKUP($A596,'[2]PAC Calidad matricula'!$A$8:$N$1112,7,FALSE)</f>
        <v>0</v>
      </c>
    </row>
    <row r="597" spans="1:6" ht="12.75" customHeight="1">
      <c r="A597" s="137">
        <v>41483</v>
      </c>
      <c r="B597" s="138" t="s">
        <v>9</v>
      </c>
      <c r="C597" s="138" t="s">
        <v>716</v>
      </c>
      <c r="D597" s="139">
        <v>8911028440</v>
      </c>
      <c r="E597" s="140">
        <v>63861652</v>
      </c>
      <c r="F597" s="140">
        <f>VLOOKUP($A597,'[2]PAC Calidad matricula'!$A$8:$N$1112,7,FALSE)</f>
        <v>0</v>
      </c>
    </row>
    <row r="598" spans="1:6" ht="12.75" customHeight="1">
      <c r="A598" s="137">
        <v>41503</v>
      </c>
      <c r="B598" s="138" t="s">
        <v>9</v>
      </c>
      <c r="C598" s="138" t="s">
        <v>717</v>
      </c>
      <c r="D598" s="139">
        <v>8911801793</v>
      </c>
      <c r="E598" s="140">
        <v>127892768</v>
      </c>
      <c r="F598" s="140">
        <f>VLOOKUP($A598,'[2]PAC Calidad matricula'!$A$8:$N$1112,7,FALSE)</f>
        <v>0</v>
      </c>
    </row>
    <row r="599" spans="1:6" ht="12.75" customHeight="1">
      <c r="A599" s="137">
        <v>41518</v>
      </c>
      <c r="B599" s="138" t="s">
        <v>9</v>
      </c>
      <c r="C599" s="138" t="s">
        <v>718</v>
      </c>
      <c r="D599" s="139">
        <v>8911801944</v>
      </c>
      <c r="E599" s="140">
        <v>0</v>
      </c>
      <c r="F599" s="140" t="s">
        <v>208</v>
      </c>
    </row>
    <row r="600" spans="1:6" ht="12.75" customHeight="1">
      <c r="A600" s="137">
        <v>41524</v>
      </c>
      <c r="B600" s="138" t="s">
        <v>9</v>
      </c>
      <c r="C600" s="138" t="s">
        <v>719</v>
      </c>
      <c r="D600" s="139">
        <v>8911800219</v>
      </c>
      <c r="E600" s="140">
        <v>169158676</v>
      </c>
      <c r="F600" s="140">
        <f>VLOOKUP($A600,'[2]PAC Calidad matricula'!$A$8:$N$1112,7,FALSE)</f>
        <v>0</v>
      </c>
    </row>
    <row r="601" spans="1:6" ht="12.75" customHeight="1">
      <c r="A601" s="137">
        <v>41530</v>
      </c>
      <c r="B601" s="138" t="s">
        <v>9</v>
      </c>
      <c r="C601" s="138" t="s">
        <v>448</v>
      </c>
      <c r="D601" s="139">
        <v>8911027641</v>
      </c>
      <c r="E601" s="140">
        <v>110218468</v>
      </c>
      <c r="F601" s="140">
        <f>VLOOKUP($A601,'[2]PAC Calidad matricula'!$A$8:$N$1112,7,FALSE)</f>
        <v>0</v>
      </c>
    </row>
    <row r="602" spans="1:6" ht="12.75" customHeight="1">
      <c r="A602" s="137">
        <v>41548</v>
      </c>
      <c r="B602" s="138" t="s">
        <v>9</v>
      </c>
      <c r="C602" s="138" t="s">
        <v>720</v>
      </c>
      <c r="D602" s="139">
        <v>8911801990</v>
      </c>
      <c r="E602" s="140">
        <v>116560148</v>
      </c>
      <c r="F602" s="140">
        <f>VLOOKUP($A602,'[2]PAC Calidad matricula'!$A$8:$N$1112,7,FALSE)</f>
        <v>0</v>
      </c>
    </row>
    <row r="603" spans="1:6" ht="12.75" customHeight="1">
      <c r="A603" s="137">
        <v>41615</v>
      </c>
      <c r="B603" s="138" t="s">
        <v>9</v>
      </c>
      <c r="C603" s="138" t="s">
        <v>721</v>
      </c>
      <c r="D603" s="139">
        <v>8911800409</v>
      </c>
      <c r="E603" s="140">
        <v>147677692</v>
      </c>
      <c r="F603" s="140">
        <f>VLOOKUP($A603,'[2]PAC Calidad matricula'!$A$8:$N$1112,7,FALSE)</f>
        <v>0</v>
      </c>
    </row>
    <row r="604" spans="1:6" ht="12.75" customHeight="1">
      <c r="A604" s="137">
        <v>41660</v>
      </c>
      <c r="B604" s="138" t="s">
        <v>9</v>
      </c>
      <c r="C604" s="138" t="s">
        <v>722</v>
      </c>
      <c r="D604" s="139">
        <v>8911801801</v>
      </c>
      <c r="E604" s="140">
        <v>99407996</v>
      </c>
      <c r="F604" s="140">
        <f>VLOOKUP($A604,'[2]PAC Calidad matricula'!$A$8:$N$1112,7,FALSE)</f>
        <v>0</v>
      </c>
    </row>
    <row r="605" spans="1:6" ht="12.75" customHeight="1">
      <c r="A605" s="137">
        <v>41668</v>
      </c>
      <c r="B605" s="138" t="s">
        <v>9</v>
      </c>
      <c r="C605" s="138" t="s">
        <v>723</v>
      </c>
      <c r="D605" s="139">
        <v>8911800566</v>
      </c>
      <c r="E605" s="140">
        <v>225763204</v>
      </c>
      <c r="F605" s="140">
        <f>VLOOKUP($A605,'[2]PAC Calidad matricula'!$A$8:$N$1112,7,FALSE)</f>
        <v>0</v>
      </c>
    </row>
    <row r="606" spans="1:6" ht="12.75" customHeight="1">
      <c r="A606" s="137">
        <v>41676</v>
      </c>
      <c r="B606" s="138" t="s">
        <v>9</v>
      </c>
      <c r="C606" s="138" t="s">
        <v>399</v>
      </c>
      <c r="D606" s="139">
        <v>8911800763</v>
      </c>
      <c r="E606" s="140">
        <v>84809836</v>
      </c>
      <c r="F606" s="140">
        <f>VLOOKUP($A606,'[2]PAC Calidad matricula'!$A$8:$N$1112,7,FALSE)</f>
        <v>0</v>
      </c>
    </row>
    <row r="607" spans="1:6" ht="12.75" customHeight="1">
      <c r="A607" s="137">
        <v>41770</v>
      </c>
      <c r="B607" s="138" t="s">
        <v>9</v>
      </c>
      <c r="C607" s="138" t="s">
        <v>724</v>
      </c>
      <c r="D607" s="139">
        <v>8911801912</v>
      </c>
      <c r="E607" s="140">
        <v>160339428</v>
      </c>
      <c r="F607" s="140">
        <f>VLOOKUP($A607,'[2]PAC Calidad matricula'!$A$8:$N$1112,7,FALSE)</f>
        <v>0</v>
      </c>
    </row>
    <row r="608" spans="1:6" ht="12.75" customHeight="1">
      <c r="A608" s="137">
        <v>41791</v>
      </c>
      <c r="B608" s="138" t="s">
        <v>9</v>
      </c>
      <c r="C608" s="138" t="s">
        <v>725</v>
      </c>
      <c r="D608" s="139">
        <v>8911802111</v>
      </c>
      <c r="E608" s="140">
        <v>173024612</v>
      </c>
      <c r="F608" s="140">
        <f>VLOOKUP($A608,'[2]PAC Calidad matricula'!$A$8:$N$1112,7,FALSE)</f>
        <v>0</v>
      </c>
    </row>
    <row r="609" spans="1:6" ht="12.75" customHeight="1">
      <c r="A609" s="137">
        <v>41797</v>
      </c>
      <c r="B609" s="138" t="s">
        <v>9</v>
      </c>
      <c r="C609" s="138" t="s">
        <v>726</v>
      </c>
      <c r="D609" s="139">
        <v>8000971766</v>
      </c>
      <c r="E609" s="140">
        <v>63626124</v>
      </c>
      <c r="F609" s="140">
        <f>VLOOKUP($A609,'[2]PAC Calidad matricula'!$A$8:$N$1112,7,FALSE)</f>
        <v>0</v>
      </c>
    </row>
    <row r="610" spans="1:6" ht="12.75" customHeight="1">
      <c r="A610" s="137">
        <v>41799</v>
      </c>
      <c r="B610" s="138" t="s">
        <v>9</v>
      </c>
      <c r="C610" s="138" t="s">
        <v>727</v>
      </c>
      <c r="D610" s="139">
        <v>8911801270</v>
      </c>
      <c r="E610" s="140">
        <v>100339204</v>
      </c>
      <c r="F610" s="140">
        <f>VLOOKUP($A610,'[2]PAC Calidad matricula'!$A$8:$N$1112,7,FALSE)</f>
        <v>0</v>
      </c>
    </row>
    <row r="611" spans="1:6" ht="12.75" customHeight="1">
      <c r="A611" s="137">
        <v>41801</v>
      </c>
      <c r="B611" s="138" t="s">
        <v>9</v>
      </c>
      <c r="C611" s="138" t="s">
        <v>728</v>
      </c>
      <c r="D611" s="139">
        <v>8911801819</v>
      </c>
      <c r="E611" s="140">
        <v>56011856</v>
      </c>
      <c r="F611" s="140">
        <f>VLOOKUP($A611,'[2]PAC Calidad matricula'!$A$8:$N$1112,7,FALSE)</f>
        <v>0</v>
      </c>
    </row>
    <row r="612" spans="1:6" ht="12.75" customHeight="1">
      <c r="A612" s="137">
        <v>41807</v>
      </c>
      <c r="B612" s="138" t="s">
        <v>9</v>
      </c>
      <c r="C612" s="138" t="s">
        <v>729</v>
      </c>
      <c r="D612" s="139">
        <v>8911801826</v>
      </c>
      <c r="E612" s="140">
        <v>139106556</v>
      </c>
      <c r="F612" s="140">
        <f>VLOOKUP($A612,'[2]PAC Calidad matricula'!$A$8:$N$1112,7,FALSE)</f>
        <v>0</v>
      </c>
    </row>
    <row r="613" spans="1:6" ht="12.75" customHeight="1">
      <c r="A613" s="137">
        <v>41872</v>
      </c>
      <c r="B613" s="138" t="s">
        <v>9</v>
      </c>
      <c r="C613" s="138" t="s">
        <v>730</v>
      </c>
      <c r="D613" s="139">
        <v>8911801872</v>
      </c>
      <c r="E613" s="140">
        <v>0</v>
      </c>
      <c r="F613" s="140" t="s">
        <v>208</v>
      </c>
    </row>
    <row r="614" spans="1:6" ht="12.75" customHeight="1">
      <c r="A614" s="137">
        <v>41885</v>
      </c>
      <c r="B614" s="138" t="s">
        <v>9</v>
      </c>
      <c r="C614" s="138" t="s">
        <v>731</v>
      </c>
      <c r="D614" s="139">
        <v>8000971806</v>
      </c>
      <c r="E614" s="140">
        <v>45350676</v>
      </c>
      <c r="F614" s="140">
        <f>VLOOKUP($A614,'[2]PAC Calidad matricula'!$A$8:$N$1112,7,FALSE)</f>
        <v>0</v>
      </c>
    </row>
    <row r="615" spans="1:6" ht="12.75" customHeight="1">
      <c r="A615" s="137">
        <v>44035</v>
      </c>
      <c r="B615" s="138" t="s">
        <v>732</v>
      </c>
      <c r="C615" s="138" t="s">
        <v>458</v>
      </c>
      <c r="D615" s="139">
        <v>8390003600</v>
      </c>
      <c r="E615" s="140">
        <v>64235696</v>
      </c>
      <c r="F615" s="140">
        <f>VLOOKUP($A615,'[2]PAC Calidad matricula'!$A$8:$N$1112,7,FALSE)</f>
        <v>0</v>
      </c>
    </row>
    <row r="616" spans="1:6" ht="12.75" customHeight="1">
      <c r="A616" s="137">
        <v>44078</v>
      </c>
      <c r="B616" s="138" t="s">
        <v>732</v>
      </c>
      <c r="C616" s="138" t="s">
        <v>733</v>
      </c>
      <c r="D616" s="139">
        <v>8000992233</v>
      </c>
      <c r="E616" s="140">
        <v>73712385</v>
      </c>
      <c r="F616" s="140">
        <f>VLOOKUP($A616,'[2]PAC Calidad matricula'!$A$8:$N$1112,7,FALSE)</f>
        <v>0</v>
      </c>
    </row>
    <row r="617" spans="1:6" ht="12.75" customHeight="1">
      <c r="A617" s="137">
        <v>44090</v>
      </c>
      <c r="B617" s="138" t="s">
        <v>732</v>
      </c>
      <c r="C617" s="138" t="s">
        <v>734</v>
      </c>
      <c r="D617" s="139">
        <v>8250001341</v>
      </c>
      <c r="E617" s="140">
        <v>86999037</v>
      </c>
      <c r="F617" s="140">
        <f>VLOOKUP($A617,'[2]PAC Calidad matricula'!$A$8:$N$1112,7,FALSE)</f>
        <v>0</v>
      </c>
    </row>
    <row r="618" spans="1:6" ht="12.75" customHeight="1">
      <c r="A618" s="137">
        <v>44098</v>
      </c>
      <c r="B618" s="138" t="s">
        <v>732</v>
      </c>
      <c r="C618" s="138" t="s">
        <v>735</v>
      </c>
      <c r="D618" s="139">
        <v>8250001667</v>
      </c>
      <c r="E618" s="140">
        <v>26666917</v>
      </c>
      <c r="F618" s="140">
        <f>VLOOKUP($A618,'[2]PAC Calidad matricula'!$A$8:$N$1112,7,FALSE)</f>
        <v>0</v>
      </c>
    </row>
    <row r="619" spans="1:6" ht="12.75" customHeight="1">
      <c r="A619" s="137">
        <v>44110</v>
      </c>
      <c r="B619" s="138" t="s">
        <v>732</v>
      </c>
      <c r="C619" s="138" t="s">
        <v>736</v>
      </c>
      <c r="D619" s="139">
        <v>8000927880</v>
      </c>
      <c r="E619" s="140">
        <v>13451117</v>
      </c>
      <c r="F619" s="140">
        <f>VLOOKUP($A619,'[2]PAC Calidad matricula'!$A$8:$N$1112,7,FALSE)</f>
        <v>0</v>
      </c>
    </row>
    <row r="620" spans="1:6" ht="12.75" customHeight="1">
      <c r="A620" s="137">
        <v>44279</v>
      </c>
      <c r="B620" s="138" t="s">
        <v>732</v>
      </c>
      <c r="C620" s="138" t="s">
        <v>737</v>
      </c>
      <c r="D620" s="139">
        <v>8921700083</v>
      </c>
      <c r="E620" s="140">
        <v>92067339</v>
      </c>
      <c r="F620" s="140">
        <f>VLOOKUP($A620,'[2]PAC Calidad matricula'!$A$8:$N$1112,7,FALSE)</f>
        <v>0</v>
      </c>
    </row>
    <row r="621" spans="1:6" ht="12.75" customHeight="1">
      <c r="A621" s="137">
        <v>44378</v>
      </c>
      <c r="B621" s="138" t="s">
        <v>732</v>
      </c>
      <c r="C621" s="138" t="s">
        <v>738</v>
      </c>
      <c r="D621" s="139">
        <v>8002551012</v>
      </c>
      <c r="E621" s="140">
        <v>40601109</v>
      </c>
      <c r="F621" s="140">
        <f>VLOOKUP($A621,'[2]PAC Calidad matricula'!$A$8:$N$1112,7,FALSE)</f>
        <v>0</v>
      </c>
    </row>
    <row r="622" spans="1:6" ht="12.75" customHeight="1">
      <c r="A622" s="137">
        <v>44420</v>
      </c>
      <c r="B622" s="138" t="s">
        <v>732</v>
      </c>
      <c r="C622" s="138" t="s">
        <v>739</v>
      </c>
      <c r="D622" s="139">
        <v>8250006761</v>
      </c>
      <c r="E622" s="140">
        <v>8489502</v>
      </c>
      <c r="F622" s="140">
        <f>VLOOKUP($A622,'[2]PAC Calidad matricula'!$A$8:$N$1112,7,FALSE)</f>
        <v>0</v>
      </c>
    </row>
    <row r="623" spans="1:6" ht="12.75" customHeight="1">
      <c r="A623" s="137">
        <v>44560</v>
      </c>
      <c r="B623" s="138" t="s">
        <v>732</v>
      </c>
      <c r="C623" s="138" t="s">
        <v>527</v>
      </c>
      <c r="D623" s="139">
        <v>8921150248</v>
      </c>
      <c r="E623" s="140">
        <v>323109035</v>
      </c>
      <c r="F623" s="140">
        <f>VLOOKUP($A623,'[2]PAC Calidad matricula'!$A$8:$N$1112,7,FALSE)</f>
        <v>0</v>
      </c>
    </row>
    <row r="624" spans="1:6" ht="12.75" customHeight="1">
      <c r="A624" s="137">
        <v>44650</v>
      </c>
      <c r="B624" s="138" t="s">
        <v>732</v>
      </c>
      <c r="C624" s="138" t="s">
        <v>740</v>
      </c>
      <c r="D624" s="139">
        <v>8921151790</v>
      </c>
      <c r="E624" s="140">
        <v>89922376</v>
      </c>
      <c r="F624" s="140">
        <f>VLOOKUP($A624,'[2]PAC Calidad matricula'!$A$8:$N$1112,7,FALSE)</f>
        <v>0</v>
      </c>
    </row>
    <row r="625" spans="1:6" ht="12.75" customHeight="1">
      <c r="A625" s="137">
        <v>44855</v>
      </c>
      <c r="B625" s="138" t="s">
        <v>732</v>
      </c>
      <c r="C625" s="138" t="s">
        <v>741</v>
      </c>
      <c r="D625" s="139">
        <v>8000594056</v>
      </c>
      <c r="E625" s="140">
        <v>25343139</v>
      </c>
      <c r="F625" s="140">
        <f>VLOOKUP($A625,'[2]PAC Calidad matricula'!$A$8:$N$1112,7,FALSE)</f>
        <v>0</v>
      </c>
    </row>
    <row r="626" spans="1:6" ht="12.75" customHeight="1">
      <c r="A626" s="137">
        <v>44874</v>
      </c>
      <c r="B626" s="138" t="s">
        <v>732</v>
      </c>
      <c r="C626" s="138" t="s">
        <v>315</v>
      </c>
      <c r="D626" s="139">
        <v>8921151980</v>
      </c>
      <c r="E626" s="140">
        <v>48878476</v>
      </c>
      <c r="F626" s="140">
        <f>VLOOKUP($A626,'[2]PAC Calidad matricula'!$A$8:$N$1112,7,FALSE)</f>
        <v>0</v>
      </c>
    </row>
    <row r="627" spans="1:6" ht="12.75" customHeight="1">
      <c r="A627" s="137">
        <v>47030</v>
      </c>
      <c r="B627" s="138" t="s">
        <v>10</v>
      </c>
      <c r="C627" s="138" t="s">
        <v>742</v>
      </c>
      <c r="D627" s="139">
        <v>8190032190</v>
      </c>
      <c r="E627" s="140">
        <v>43403284</v>
      </c>
      <c r="F627" s="140">
        <f>VLOOKUP($A627,'[2]PAC Calidad matricula'!$A$8:$N$1112,7,FALSE)</f>
        <v>0</v>
      </c>
    </row>
    <row r="628" spans="1:6" ht="12.75" customHeight="1">
      <c r="A628" s="137">
        <v>47053</v>
      </c>
      <c r="B628" s="138" t="s">
        <v>10</v>
      </c>
      <c r="C628" s="138" t="s">
        <v>743</v>
      </c>
      <c r="D628" s="139">
        <v>8917800410</v>
      </c>
      <c r="E628" s="140">
        <v>121002589</v>
      </c>
      <c r="F628" s="140">
        <f>VLOOKUP($A628,'[2]PAC Calidad matricula'!$A$8:$N$1112,7,FALSE)</f>
        <v>0</v>
      </c>
    </row>
    <row r="629" spans="1:6" ht="12.75" customHeight="1">
      <c r="A629" s="137">
        <v>47058</v>
      </c>
      <c r="B629" s="138" t="s">
        <v>10</v>
      </c>
      <c r="C629" s="138" t="s">
        <v>744</v>
      </c>
      <c r="D629" s="139">
        <v>8917021867</v>
      </c>
      <c r="E629" s="140">
        <v>82024868</v>
      </c>
      <c r="F629" s="140">
        <f>VLOOKUP($A629,'[2]PAC Calidad matricula'!$A$8:$N$1112,7,FALSE)</f>
        <v>0</v>
      </c>
    </row>
    <row r="630" spans="1:6" ht="12.75" customHeight="1">
      <c r="A630" s="137">
        <v>47161</v>
      </c>
      <c r="B630" s="138" t="s">
        <v>10</v>
      </c>
      <c r="C630" s="138" t="s">
        <v>745</v>
      </c>
      <c r="D630" s="139">
        <v>8917800428</v>
      </c>
      <c r="E630" s="140">
        <v>27985835</v>
      </c>
      <c r="F630" s="140">
        <f>VLOOKUP($A630,'[2]PAC Calidad matricula'!$A$8:$N$1112,7,FALSE)</f>
        <v>0</v>
      </c>
    </row>
    <row r="631" spans="1:6" ht="12.75" customHeight="1">
      <c r="A631" s="137">
        <v>47170</v>
      </c>
      <c r="B631" s="138" t="s">
        <v>10</v>
      </c>
      <c r="C631" s="138" t="s">
        <v>746</v>
      </c>
      <c r="D631" s="139">
        <v>8000719341</v>
      </c>
      <c r="E631" s="140">
        <v>75039032</v>
      </c>
      <c r="F631" s="140">
        <f>VLOOKUP($A631,'[2]PAC Calidad matricula'!$A$8:$N$1112,7,FALSE)</f>
        <v>0</v>
      </c>
    </row>
    <row r="632" spans="1:6" ht="12.75" customHeight="1">
      <c r="A632" s="137">
        <v>47205</v>
      </c>
      <c r="B632" s="138" t="s">
        <v>10</v>
      </c>
      <c r="C632" s="138" t="s">
        <v>174</v>
      </c>
      <c r="D632" s="139">
        <v>8190032255</v>
      </c>
      <c r="E632" s="140">
        <v>38859765</v>
      </c>
      <c r="F632" s="140">
        <f>VLOOKUP($A632,'[2]PAC Calidad matricula'!$A$8:$N$1112,7,FALSE)</f>
        <v>0</v>
      </c>
    </row>
    <row r="633" spans="1:6" ht="12.75" customHeight="1">
      <c r="A633" s="137">
        <v>47245</v>
      </c>
      <c r="B633" s="138" t="s">
        <v>10</v>
      </c>
      <c r="C633" s="138" t="s">
        <v>747</v>
      </c>
      <c r="D633" s="139">
        <v>8917800442</v>
      </c>
      <c r="E633" s="140">
        <v>224397072</v>
      </c>
      <c r="F633" s="140">
        <f>VLOOKUP($A633,'[2]PAC Calidad matricula'!$A$8:$N$1112,7,FALSE)</f>
        <v>0</v>
      </c>
    </row>
    <row r="634" spans="1:6" ht="12.75" customHeight="1">
      <c r="A634" s="137">
        <v>47258</v>
      </c>
      <c r="B634" s="138" t="s">
        <v>10</v>
      </c>
      <c r="C634" s="138" t="s">
        <v>748</v>
      </c>
      <c r="D634" s="139">
        <v>8917800499</v>
      </c>
      <c r="E634" s="140">
        <v>57304335</v>
      </c>
      <c r="F634" s="140">
        <f>VLOOKUP($A634,'[2]PAC Calidad matricula'!$A$8:$N$1112,7,FALSE)</f>
        <v>0</v>
      </c>
    </row>
    <row r="635" spans="1:6" ht="12.75" customHeight="1">
      <c r="A635" s="137">
        <v>47268</v>
      </c>
      <c r="B635" s="138" t="s">
        <v>10</v>
      </c>
      <c r="C635" s="138" t="s">
        <v>749</v>
      </c>
      <c r="D635" s="139">
        <v>8190009259</v>
      </c>
      <c r="E635" s="140">
        <v>75921479</v>
      </c>
      <c r="F635" s="140">
        <f>VLOOKUP($A635,'[2]PAC Calidad matricula'!$A$8:$N$1112,7,FALSE)</f>
        <v>0</v>
      </c>
    </row>
    <row r="636" spans="1:6" ht="12.75" customHeight="1">
      <c r="A636" s="137">
        <v>47288</v>
      </c>
      <c r="B636" s="138" t="s">
        <v>10</v>
      </c>
      <c r="C636" s="138" t="s">
        <v>750</v>
      </c>
      <c r="D636" s="139">
        <v>8917800451</v>
      </c>
      <c r="E636" s="140">
        <v>186525184</v>
      </c>
      <c r="F636" s="140">
        <f>VLOOKUP($A636,'[2]PAC Calidad matricula'!$A$8:$N$1112,7,FALSE)</f>
        <v>0</v>
      </c>
    </row>
    <row r="637" spans="1:6" ht="12.75" customHeight="1">
      <c r="A637" s="137">
        <v>47318</v>
      </c>
      <c r="B637" s="138" t="s">
        <v>10</v>
      </c>
      <c r="C637" s="138" t="s">
        <v>751</v>
      </c>
      <c r="D637" s="139">
        <v>8917800474</v>
      </c>
      <c r="E637" s="140">
        <v>109278021</v>
      </c>
      <c r="F637" s="140">
        <f>VLOOKUP($A637,'[2]PAC Calidad matricula'!$A$8:$N$1112,7,FALSE)</f>
        <v>0</v>
      </c>
    </row>
    <row r="638" spans="1:6" ht="12.75" customHeight="1">
      <c r="A638" s="137">
        <v>47460</v>
      </c>
      <c r="B638" s="138" t="s">
        <v>10</v>
      </c>
      <c r="C638" s="138" t="s">
        <v>752</v>
      </c>
      <c r="D638" s="139">
        <v>8190038490</v>
      </c>
      <c r="E638" s="140">
        <v>89552405</v>
      </c>
      <c r="F638" s="140">
        <f>VLOOKUP($A638,'[2]PAC Calidad matricula'!$A$8:$N$1112,7,FALSE)</f>
        <v>0</v>
      </c>
    </row>
    <row r="639" spans="1:6" ht="12.75" customHeight="1">
      <c r="A639" s="137">
        <v>47541</v>
      </c>
      <c r="B639" s="138" t="s">
        <v>10</v>
      </c>
      <c r="C639" s="138" t="s">
        <v>753</v>
      </c>
      <c r="D639" s="139">
        <v>8917800481</v>
      </c>
      <c r="E639" s="140">
        <v>31303307</v>
      </c>
      <c r="F639" s="140">
        <f>VLOOKUP($A639,'[2]PAC Calidad matricula'!$A$8:$N$1112,7,FALSE)</f>
        <v>0</v>
      </c>
    </row>
    <row r="640" spans="1:6" ht="12.75" customHeight="1">
      <c r="A640" s="137">
        <v>47545</v>
      </c>
      <c r="B640" s="138" t="s">
        <v>10</v>
      </c>
      <c r="C640" s="138" t="s">
        <v>754</v>
      </c>
      <c r="D640" s="139">
        <v>8190009850</v>
      </c>
      <c r="E640" s="140">
        <v>61764324</v>
      </c>
      <c r="F640" s="140">
        <f>VLOOKUP($A640,'[2]PAC Calidad matricula'!$A$8:$N$1112,7,FALSE)</f>
        <v>0</v>
      </c>
    </row>
    <row r="641" spans="1:6" ht="12.75" customHeight="1">
      <c r="A641" s="137">
        <v>47551</v>
      </c>
      <c r="B641" s="138" t="s">
        <v>10</v>
      </c>
      <c r="C641" s="138" t="s">
        <v>755</v>
      </c>
      <c r="D641" s="139">
        <v>8917800507</v>
      </c>
      <c r="E641" s="140">
        <v>96826043</v>
      </c>
      <c r="F641" s="140">
        <f>VLOOKUP($A641,'[2]PAC Calidad matricula'!$A$8:$N$1112,7,FALSE)</f>
        <v>0</v>
      </c>
    </row>
    <row r="642" spans="1:6" ht="12.75" customHeight="1">
      <c r="A642" s="137">
        <v>47555</v>
      </c>
      <c r="B642" s="138" t="s">
        <v>10</v>
      </c>
      <c r="C642" s="138" t="s">
        <v>756</v>
      </c>
      <c r="D642" s="139">
        <v>8917800514</v>
      </c>
      <c r="E642" s="140">
        <v>200806176</v>
      </c>
      <c r="F642" s="140">
        <f>VLOOKUP($A642,'[2]PAC Calidad matricula'!$A$8:$N$1112,7,FALSE)</f>
        <v>0</v>
      </c>
    </row>
    <row r="643" spans="1:6" ht="12.75" customHeight="1">
      <c r="A643" s="137">
        <v>47570</v>
      </c>
      <c r="B643" s="138" t="s">
        <v>10</v>
      </c>
      <c r="C643" s="138" t="s">
        <v>757</v>
      </c>
      <c r="D643" s="139">
        <v>8917030451</v>
      </c>
      <c r="E643" s="140">
        <v>80335261</v>
      </c>
      <c r="F643" s="140">
        <f>VLOOKUP($A643,'[2]PAC Calidad matricula'!$A$8:$N$1112,7,FALSE)</f>
        <v>0</v>
      </c>
    </row>
    <row r="644" spans="1:6" ht="12.75" customHeight="1">
      <c r="A644" s="137">
        <v>47605</v>
      </c>
      <c r="B644" s="138" t="s">
        <v>10</v>
      </c>
      <c r="C644" s="138" t="s">
        <v>758</v>
      </c>
      <c r="D644" s="139">
        <v>8917800521</v>
      </c>
      <c r="E644" s="140">
        <v>24569127</v>
      </c>
      <c r="F644" s="140">
        <f>VLOOKUP($A644,'[2]PAC Calidad matricula'!$A$8:$N$1112,7,FALSE)</f>
        <v>0</v>
      </c>
    </row>
    <row r="645" spans="1:6" ht="12.75" customHeight="1">
      <c r="A645" s="137">
        <v>47660</v>
      </c>
      <c r="B645" s="138" t="s">
        <v>10</v>
      </c>
      <c r="C645" s="138" t="s">
        <v>759</v>
      </c>
      <c r="D645" s="139">
        <v>8190032248</v>
      </c>
      <c r="E645" s="140">
        <v>59871685</v>
      </c>
      <c r="F645" s="140">
        <f>VLOOKUP($A645,'[2]PAC Calidad matricula'!$A$8:$N$1112,7,FALSE)</f>
        <v>0</v>
      </c>
    </row>
    <row r="646" spans="1:6" ht="12.75" customHeight="1">
      <c r="A646" s="137">
        <v>47675</v>
      </c>
      <c r="B646" s="138" t="s">
        <v>10</v>
      </c>
      <c r="C646" s="138" t="s">
        <v>451</v>
      </c>
      <c r="D646" s="142">
        <v>8917800539</v>
      </c>
      <c r="E646" s="140">
        <v>24328499</v>
      </c>
      <c r="F646" s="140">
        <f>VLOOKUP($A646,'[2]PAC Calidad matricula'!$A$8:$N$1112,7,FALSE)</f>
        <v>0</v>
      </c>
    </row>
    <row r="647" spans="1:6" ht="12.75" customHeight="1">
      <c r="A647" s="137">
        <v>47692</v>
      </c>
      <c r="B647" s="138" t="s">
        <v>10</v>
      </c>
      <c r="C647" s="138" t="s">
        <v>502</v>
      </c>
      <c r="D647" s="139">
        <v>8917800546</v>
      </c>
      <c r="E647" s="140">
        <v>78258264</v>
      </c>
      <c r="F647" s="140">
        <f>VLOOKUP($A647,'[2]PAC Calidad matricula'!$A$8:$N$1112,7,FALSE)</f>
        <v>0</v>
      </c>
    </row>
    <row r="648" spans="1:6" ht="12.75" customHeight="1">
      <c r="A648" s="137">
        <v>47703</v>
      </c>
      <c r="B648" s="138" t="s">
        <v>10</v>
      </c>
      <c r="C648" s="138" t="s">
        <v>760</v>
      </c>
      <c r="D648" s="139">
        <v>8917800553</v>
      </c>
      <c r="E648" s="140">
        <v>0</v>
      </c>
      <c r="F648" s="140" t="s">
        <v>208</v>
      </c>
    </row>
    <row r="649" spans="1:6" ht="12.75" customHeight="1">
      <c r="A649" s="137">
        <v>47707</v>
      </c>
      <c r="B649" s="138" t="s">
        <v>10</v>
      </c>
      <c r="C649" s="138" t="s">
        <v>761</v>
      </c>
      <c r="D649" s="139">
        <v>8917800560</v>
      </c>
      <c r="E649" s="140">
        <v>84269405</v>
      </c>
      <c r="F649" s="140"/>
    </row>
    <row r="650" spans="1:6" ht="12.75" customHeight="1">
      <c r="A650" s="137">
        <v>47720</v>
      </c>
      <c r="B650" s="138" t="s">
        <v>10</v>
      </c>
      <c r="C650" s="138" t="s">
        <v>762</v>
      </c>
      <c r="D650" s="139">
        <v>8190037629</v>
      </c>
      <c r="E650" s="140">
        <v>47365456</v>
      </c>
      <c r="F650" s="140"/>
    </row>
    <row r="651" spans="1:6" ht="12.75" customHeight="1">
      <c r="A651" s="137">
        <v>47745</v>
      </c>
      <c r="B651" s="138" t="s">
        <v>10</v>
      </c>
      <c r="C651" s="138" t="s">
        <v>763</v>
      </c>
      <c r="D651" s="139">
        <v>8917801039</v>
      </c>
      <c r="E651" s="140">
        <v>66495039</v>
      </c>
      <c r="F651" s="140"/>
    </row>
    <row r="652" spans="1:6" ht="12.75" customHeight="1">
      <c r="A652" s="137">
        <v>47798</v>
      </c>
      <c r="B652" s="138" t="s">
        <v>10</v>
      </c>
      <c r="C652" s="138" t="s">
        <v>764</v>
      </c>
      <c r="D652" s="139">
        <v>8917800578</v>
      </c>
      <c r="E652" s="140">
        <v>48642048</v>
      </c>
      <c r="F652" s="140"/>
    </row>
    <row r="653" spans="1:6" ht="12.75" customHeight="1">
      <c r="A653" s="137">
        <v>47960</v>
      </c>
      <c r="B653" s="138" t="s">
        <v>10</v>
      </c>
      <c r="C653" s="138" t="s">
        <v>765</v>
      </c>
      <c r="D653" s="139">
        <v>8190037604</v>
      </c>
      <c r="E653" s="140">
        <v>35680199</v>
      </c>
      <c r="F653" s="140"/>
    </row>
    <row r="654" spans="1:6" ht="12.75" customHeight="1">
      <c r="A654" s="137">
        <v>47980</v>
      </c>
      <c r="B654" s="138" t="s">
        <v>10</v>
      </c>
      <c r="C654" s="138" t="s">
        <v>766</v>
      </c>
      <c r="D654" s="139">
        <v>8190032975</v>
      </c>
      <c r="E654" s="140">
        <v>175377632</v>
      </c>
      <c r="F654" s="140"/>
    </row>
    <row r="655" spans="1:6" ht="12.75" customHeight="1">
      <c r="A655" s="137">
        <v>50006</v>
      </c>
      <c r="B655" s="138" t="s">
        <v>11</v>
      </c>
      <c r="C655" s="138" t="s">
        <v>767</v>
      </c>
      <c r="D655" s="139">
        <v>8920014573</v>
      </c>
      <c r="E655" s="140">
        <v>102020968</v>
      </c>
      <c r="F655" s="140"/>
    </row>
    <row r="656" spans="1:6" ht="12.75" customHeight="1">
      <c r="A656" s="137">
        <v>50110</v>
      </c>
      <c r="B656" s="138" t="s">
        <v>11</v>
      </c>
      <c r="C656" s="138" t="s">
        <v>768</v>
      </c>
      <c r="D656" s="139">
        <v>8001525771</v>
      </c>
      <c r="E656" s="140">
        <v>13719745</v>
      </c>
      <c r="F656" s="140"/>
    </row>
    <row r="657" spans="1:6" ht="12.75" customHeight="1">
      <c r="A657" s="137">
        <v>50124</v>
      </c>
      <c r="B657" s="138" t="s">
        <v>11</v>
      </c>
      <c r="C657" s="138" t="s">
        <v>769</v>
      </c>
      <c r="D657" s="139">
        <v>8920992324</v>
      </c>
      <c r="E657" s="140">
        <v>10737747</v>
      </c>
      <c r="F657" s="140"/>
    </row>
    <row r="658" spans="1:6" ht="12.75" customHeight="1">
      <c r="A658" s="137">
        <v>50150</v>
      </c>
      <c r="B658" s="138" t="s">
        <v>11</v>
      </c>
      <c r="C658" s="138" t="s">
        <v>770</v>
      </c>
      <c r="D658" s="139">
        <v>8000981904</v>
      </c>
      <c r="E658" s="140">
        <v>21207950</v>
      </c>
      <c r="F658" s="140"/>
    </row>
    <row r="659" spans="1:6" ht="12.75" customHeight="1">
      <c r="A659" s="137">
        <v>50223</v>
      </c>
      <c r="B659" s="138" t="s">
        <v>11</v>
      </c>
      <c r="C659" s="138" t="s">
        <v>771</v>
      </c>
      <c r="D659" s="139">
        <v>8920008120</v>
      </c>
      <c r="E659" s="140">
        <v>9703694</v>
      </c>
      <c r="F659" s="140"/>
    </row>
    <row r="660" spans="1:6" ht="12.75" customHeight="1">
      <c r="A660" s="137">
        <v>50226</v>
      </c>
      <c r="B660" s="138" t="s">
        <v>11</v>
      </c>
      <c r="C660" s="138" t="s">
        <v>772</v>
      </c>
      <c r="D660" s="139">
        <v>8920991849</v>
      </c>
      <c r="E660" s="140">
        <v>30653239</v>
      </c>
      <c r="F660" s="140"/>
    </row>
    <row r="661" spans="1:6" ht="12.75" customHeight="1">
      <c r="A661" s="137">
        <v>50245</v>
      </c>
      <c r="B661" s="138" t="s">
        <v>11</v>
      </c>
      <c r="C661" s="138" t="s">
        <v>773</v>
      </c>
      <c r="D661" s="139">
        <v>8920990011</v>
      </c>
      <c r="E661" s="140">
        <v>3826616</v>
      </c>
      <c r="F661" s="140"/>
    </row>
    <row r="662" spans="1:6" ht="12.75" customHeight="1">
      <c r="A662" s="137">
        <v>50251</v>
      </c>
      <c r="B662" s="138" t="s">
        <v>11</v>
      </c>
      <c r="C662" s="138" t="s">
        <v>774</v>
      </c>
      <c r="D662" s="139">
        <v>8920992782</v>
      </c>
      <c r="E662" s="140">
        <v>17033001</v>
      </c>
      <c r="F662" s="140"/>
    </row>
    <row r="663" spans="1:6" ht="12.75" customHeight="1">
      <c r="A663" s="137">
        <v>50270</v>
      </c>
      <c r="B663" s="138" t="s">
        <v>11</v>
      </c>
      <c r="C663" s="138" t="s">
        <v>775</v>
      </c>
      <c r="D663" s="139">
        <v>8002554436</v>
      </c>
      <c r="E663" s="140">
        <v>9481215</v>
      </c>
      <c r="F663" s="140"/>
    </row>
    <row r="664" spans="1:6" ht="12.75" customHeight="1">
      <c r="A664" s="137">
        <v>50287</v>
      </c>
      <c r="B664" s="138" t="s">
        <v>11</v>
      </c>
      <c r="C664" s="138" t="s">
        <v>776</v>
      </c>
      <c r="D664" s="139">
        <v>8920991831</v>
      </c>
      <c r="E664" s="140">
        <v>24710465</v>
      </c>
      <c r="F664" s="140"/>
    </row>
    <row r="665" spans="1:6" ht="12.75" customHeight="1">
      <c r="A665" s="137">
        <v>50313</v>
      </c>
      <c r="B665" s="138" t="s">
        <v>11</v>
      </c>
      <c r="C665" s="138" t="s">
        <v>186</v>
      </c>
      <c r="D665" s="139">
        <v>8920992435</v>
      </c>
      <c r="E665" s="140">
        <v>106118320</v>
      </c>
      <c r="F665" s="140"/>
    </row>
    <row r="666" spans="1:6" ht="12.75" customHeight="1">
      <c r="A666" s="137">
        <v>50318</v>
      </c>
      <c r="B666" s="138" t="s">
        <v>11</v>
      </c>
      <c r="C666" s="138" t="s">
        <v>751</v>
      </c>
      <c r="D666" s="139">
        <v>8000981936</v>
      </c>
      <c r="E666" s="140">
        <v>13213096</v>
      </c>
      <c r="F666" s="140"/>
    </row>
    <row r="667" spans="1:6" ht="12.75" customHeight="1">
      <c r="A667" s="137">
        <v>50325</v>
      </c>
      <c r="B667" s="138" t="s">
        <v>11</v>
      </c>
      <c r="C667" s="138" t="s">
        <v>777</v>
      </c>
      <c r="D667" s="139">
        <v>8001364586</v>
      </c>
      <c r="E667" s="140">
        <v>128155518</v>
      </c>
      <c r="F667" s="140" t="s">
        <v>208</v>
      </c>
    </row>
    <row r="668" spans="1:6" ht="12.75" customHeight="1">
      <c r="A668" s="137">
        <v>50330</v>
      </c>
      <c r="B668" s="138" t="s">
        <v>11</v>
      </c>
      <c r="C668" s="138" t="s">
        <v>778</v>
      </c>
      <c r="D668" s="139">
        <v>8920993171</v>
      </c>
      <c r="E668" s="140">
        <v>31129541</v>
      </c>
      <c r="F668" s="140"/>
    </row>
    <row r="669" spans="1:6" ht="12.75" customHeight="1">
      <c r="A669" s="137">
        <v>50350</v>
      </c>
      <c r="B669" s="138" t="s">
        <v>11</v>
      </c>
      <c r="C669" s="138" t="s">
        <v>779</v>
      </c>
      <c r="D669" s="139">
        <v>8920992349</v>
      </c>
      <c r="E669" s="140">
        <v>60777372</v>
      </c>
      <c r="F669" s="140"/>
    </row>
    <row r="670" spans="1:6" ht="12.75" customHeight="1">
      <c r="A670" s="137">
        <v>50370</v>
      </c>
      <c r="B670" s="138" t="s">
        <v>11</v>
      </c>
      <c r="C670" s="138" t="s">
        <v>780</v>
      </c>
      <c r="D670" s="139">
        <v>8001284281</v>
      </c>
      <c r="E670" s="140">
        <v>21526100</v>
      </c>
      <c r="F670" s="140"/>
    </row>
    <row r="671" spans="1:6" ht="12.75" customHeight="1">
      <c r="A671" s="137">
        <v>50400</v>
      </c>
      <c r="B671" s="138" t="s">
        <v>11</v>
      </c>
      <c r="C671" s="138" t="s">
        <v>781</v>
      </c>
      <c r="D671" s="139">
        <v>8920992428</v>
      </c>
      <c r="E671" s="140">
        <v>18139270</v>
      </c>
      <c r="F671" s="140"/>
    </row>
    <row r="672" spans="1:6" ht="12.75" customHeight="1">
      <c r="A672" s="137">
        <v>50450</v>
      </c>
      <c r="B672" s="138" t="s">
        <v>11</v>
      </c>
      <c r="C672" s="138" t="s">
        <v>782</v>
      </c>
      <c r="D672" s="139">
        <v>8001722061</v>
      </c>
      <c r="E672" s="140">
        <v>28687095</v>
      </c>
      <c r="F672" s="140"/>
    </row>
    <row r="673" spans="1:6" ht="12.75" customHeight="1">
      <c r="A673" s="137">
        <v>50568</v>
      </c>
      <c r="B673" s="138" t="s">
        <v>11</v>
      </c>
      <c r="C673" s="138" t="s">
        <v>783</v>
      </c>
      <c r="D673" s="139">
        <v>8000790351</v>
      </c>
      <c r="E673" s="140">
        <v>109438528</v>
      </c>
      <c r="F673" s="140"/>
    </row>
    <row r="674" spans="1:6" ht="12.75" customHeight="1">
      <c r="A674" s="137">
        <v>50573</v>
      </c>
      <c r="B674" s="138" t="s">
        <v>11</v>
      </c>
      <c r="C674" s="138" t="s">
        <v>784</v>
      </c>
      <c r="D674" s="139">
        <v>8920993250</v>
      </c>
      <c r="E674" s="140">
        <v>61078320</v>
      </c>
      <c r="F674" s="140"/>
    </row>
    <row r="675" spans="1:6" ht="12.75" customHeight="1">
      <c r="A675" s="137">
        <v>50577</v>
      </c>
      <c r="B675" s="138" t="s">
        <v>11</v>
      </c>
      <c r="C675" s="138" t="s">
        <v>785</v>
      </c>
      <c r="D675" s="139">
        <v>8920993092</v>
      </c>
      <c r="E675" s="140">
        <v>17665698</v>
      </c>
      <c r="F675" s="140"/>
    </row>
    <row r="676" spans="1:6" ht="12.75" customHeight="1">
      <c r="A676" s="137">
        <v>50590</v>
      </c>
      <c r="B676" s="138" t="s">
        <v>11</v>
      </c>
      <c r="C676" s="138" t="s">
        <v>467</v>
      </c>
      <c r="D676" s="139">
        <v>8000981950</v>
      </c>
      <c r="E676" s="140">
        <v>36148714</v>
      </c>
      <c r="F676" s="140"/>
    </row>
    <row r="677" spans="1:6" ht="12.75" customHeight="1">
      <c r="A677" s="137">
        <v>50606</v>
      </c>
      <c r="B677" s="138" t="s">
        <v>11</v>
      </c>
      <c r="C677" s="138" t="s">
        <v>786</v>
      </c>
      <c r="D677" s="139">
        <v>8000981991</v>
      </c>
      <c r="E677" s="140">
        <v>22692049</v>
      </c>
      <c r="F677" s="140"/>
    </row>
    <row r="678" spans="1:6" ht="16.5" customHeight="1">
      <c r="A678" s="137">
        <v>50680</v>
      </c>
      <c r="B678" s="138" t="s">
        <v>11</v>
      </c>
      <c r="C678" s="143" t="s">
        <v>787</v>
      </c>
      <c r="D678" s="139">
        <v>8000982031</v>
      </c>
      <c r="E678" s="140">
        <v>21940338</v>
      </c>
      <c r="F678" s="140"/>
    </row>
    <row r="679" spans="1:6" ht="12.75" customHeight="1">
      <c r="A679" s="137">
        <v>50683</v>
      </c>
      <c r="B679" s="138" t="s">
        <v>11</v>
      </c>
      <c r="C679" s="138" t="s">
        <v>788</v>
      </c>
      <c r="D679" s="139">
        <v>8000982056</v>
      </c>
      <c r="E679" s="140">
        <v>13568476</v>
      </c>
      <c r="F679" s="140"/>
    </row>
    <row r="680" spans="1:6" ht="12.75" customHeight="1">
      <c r="A680" s="137">
        <v>50686</v>
      </c>
      <c r="B680" s="138" t="s">
        <v>11</v>
      </c>
      <c r="C680" s="138" t="s">
        <v>789</v>
      </c>
      <c r="D680" s="139">
        <v>8920992467</v>
      </c>
      <c r="E680" s="140">
        <v>2430772</v>
      </c>
      <c r="F680" s="140"/>
    </row>
    <row r="681" spans="1:6" ht="12.75" customHeight="1">
      <c r="A681" s="137">
        <v>50689</v>
      </c>
      <c r="B681" s="138" t="s">
        <v>11</v>
      </c>
      <c r="C681" s="138" t="s">
        <v>535</v>
      </c>
      <c r="D681" s="139">
        <v>8920995486</v>
      </c>
      <c r="E681" s="140">
        <v>35430324</v>
      </c>
      <c r="F681" s="140"/>
    </row>
    <row r="682" spans="1:6" ht="12.75" customHeight="1">
      <c r="A682" s="137">
        <v>50711</v>
      </c>
      <c r="B682" s="138" t="s">
        <v>11</v>
      </c>
      <c r="C682" s="138" t="s">
        <v>790</v>
      </c>
      <c r="D682" s="139">
        <v>8920991738</v>
      </c>
      <c r="E682" s="140">
        <v>44360951</v>
      </c>
      <c r="F682" s="140"/>
    </row>
    <row r="683" spans="1:6" ht="12.75" customHeight="1">
      <c r="A683" s="137">
        <v>52019</v>
      </c>
      <c r="B683" s="138" t="s">
        <v>12</v>
      </c>
      <c r="C683" s="138" t="s">
        <v>563</v>
      </c>
      <c r="D683" s="139" t="s">
        <v>791</v>
      </c>
      <c r="E683" s="140">
        <v>15836979</v>
      </c>
      <c r="F683" s="140"/>
    </row>
    <row r="684" spans="1:6" ht="12.75" customHeight="1">
      <c r="A684" s="137">
        <v>52022</v>
      </c>
      <c r="B684" s="138" t="s">
        <v>12</v>
      </c>
      <c r="C684" s="138" t="s">
        <v>792</v>
      </c>
      <c r="D684" s="139" t="s">
        <v>793</v>
      </c>
      <c r="E684" s="140">
        <v>0</v>
      </c>
      <c r="F684" s="140" t="s">
        <v>208</v>
      </c>
    </row>
    <row r="685" spans="1:6" ht="12.75" customHeight="1">
      <c r="A685" s="137">
        <v>52036</v>
      </c>
      <c r="B685" s="138" t="s">
        <v>12</v>
      </c>
      <c r="C685" s="138" t="s">
        <v>794</v>
      </c>
      <c r="D685" s="139" t="s">
        <v>795</v>
      </c>
      <c r="E685" s="140">
        <v>12750863</v>
      </c>
      <c r="F685" s="140"/>
    </row>
    <row r="686" spans="1:6" ht="12.75" customHeight="1">
      <c r="A686" s="137">
        <v>52051</v>
      </c>
      <c r="B686" s="138" t="s">
        <v>12</v>
      </c>
      <c r="C686" s="138" t="s">
        <v>796</v>
      </c>
      <c r="D686" s="139" t="s">
        <v>797</v>
      </c>
      <c r="E686" s="140">
        <v>23897410</v>
      </c>
      <c r="F686" s="140"/>
    </row>
    <row r="687" spans="1:6" ht="12.75" customHeight="1">
      <c r="A687" s="137">
        <v>52079</v>
      </c>
      <c r="B687" s="138" t="s">
        <v>12</v>
      </c>
      <c r="C687" s="138" t="s">
        <v>798</v>
      </c>
      <c r="D687" s="139" t="s">
        <v>799</v>
      </c>
      <c r="E687" s="140">
        <v>161615064</v>
      </c>
      <c r="F687" s="140"/>
    </row>
    <row r="688" spans="1:6" ht="12.75" customHeight="1">
      <c r="A688" s="137">
        <v>52083</v>
      </c>
      <c r="B688" s="138" t="s">
        <v>12</v>
      </c>
      <c r="C688" s="138" t="s">
        <v>320</v>
      </c>
      <c r="D688" s="142" t="s">
        <v>800</v>
      </c>
      <c r="E688" s="140">
        <v>10195090</v>
      </c>
      <c r="F688" s="140"/>
    </row>
    <row r="689" spans="1:6" ht="12.75" customHeight="1">
      <c r="A689" s="137">
        <v>52110</v>
      </c>
      <c r="B689" s="138" t="s">
        <v>12</v>
      </c>
      <c r="C689" s="138" t="s">
        <v>801</v>
      </c>
      <c r="D689" s="139" t="s">
        <v>802</v>
      </c>
      <c r="E689" s="140">
        <v>41422595</v>
      </c>
      <c r="F689" s="140"/>
    </row>
    <row r="690" spans="1:6" ht="12.75" customHeight="1">
      <c r="A690" s="137">
        <v>52203</v>
      </c>
      <c r="B690" s="138" t="s">
        <v>12</v>
      </c>
      <c r="C690" s="138" t="s">
        <v>803</v>
      </c>
      <c r="D690" s="139" t="s">
        <v>804</v>
      </c>
      <c r="E690" s="140">
        <v>18539216</v>
      </c>
      <c r="F690" s="140"/>
    </row>
    <row r="691" spans="1:6" ht="12.75" customHeight="1">
      <c r="A691" s="137">
        <v>52207</v>
      </c>
      <c r="B691" s="138" t="s">
        <v>12</v>
      </c>
      <c r="C691" s="138" t="s">
        <v>805</v>
      </c>
      <c r="D691" s="139" t="s">
        <v>806</v>
      </c>
      <c r="E691" s="140">
        <v>18476491</v>
      </c>
      <c r="F691" s="140"/>
    </row>
    <row r="692" spans="1:6" ht="12.75" customHeight="1">
      <c r="A692" s="137">
        <v>52210</v>
      </c>
      <c r="B692" s="138" t="s">
        <v>12</v>
      </c>
      <c r="C692" s="138" t="s">
        <v>807</v>
      </c>
      <c r="D692" s="139" t="s">
        <v>808</v>
      </c>
      <c r="E692" s="140">
        <v>10853641</v>
      </c>
      <c r="F692" s="140"/>
    </row>
    <row r="693" spans="1:6" ht="12.75" customHeight="1">
      <c r="A693" s="137">
        <v>52215</v>
      </c>
      <c r="B693" s="138" t="s">
        <v>12</v>
      </c>
      <c r="C693" s="138" t="s">
        <v>95</v>
      </c>
      <c r="D693" s="142" t="s">
        <v>809</v>
      </c>
      <c r="E693" s="140">
        <v>39319376</v>
      </c>
      <c r="F693" s="140"/>
    </row>
    <row r="694" spans="1:6" ht="12.75" customHeight="1">
      <c r="A694" s="137">
        <v>52224</v>
      </c>
      <c r="B694" s="138" t="s">
        <v>12</v>
      </c>
      <c r="C694" s="138" t="s">
        <v>810</v>
      </c>
      <c r="D694" s="139" t="s">
        <v>811</v>
      </c>
      <c r="E694" s="140">
        <v>16113810</v>
      </c>
      <c r="F694" s="140"/>
    </row>
    <row r="695" spans="1:6" ht="12.75" customHeight="1">
      <c r="A695" s="137">
        <v>52227</v>
      </c>
      <c r="B695" s="138" t="s">
        <v>12</v>
      </c>
      <c r="C695" s="138" t="s">
        <v>812</v>
      </c>
      <c r="D695" s="139" t="s">
        <v>813</v>
      </c>
      <c r="E695" s="140">
        <v>68185271</v>
      </c>
      <c r="F695" s="140"/>
    </row>
    <row r="696" spans="1:6" ht="12.75" customHeight="1">
      <c r="A696" s="137">
        <v>52233</v>
      </c>
      <c r="B696" s="138" t="s">
        <v>12</v>
      </c>
      <c r="C696" s="138" t="s">
        <v>814</v>
      </c>
      <c r="D696" s="139" t="s">
        <v>815</v>
      </c>
      <c r="E696" s="140">
        <v>27311647</v>
      </c>
      <c r="F696" s="140"/>
    </row>
    <row r="697" spans="1:6" ht="12.75" customHeight="1">
      <c r="A697" s="137">
        <v>52240</v>
      </c>
      <c r="B697" s="138" t="s">
        <v>12</v>
      </c>
      <c r="C697" s="138" t="s">
        <v>816</v>
      </c>
      <c r="D697" s="139" t="s">
        <v>817</v>
      </c>
      <c r="E697" s="140">
        <v>22067367</v>
      </c>
      <c r="F697" s="140"/>
    </row>
    <row r="698" spans="1:6" ht="12.75" customHeight="1">
      <c r="A698" s="137">
        <v>52250</v>
      </c>
      <c r="B698" s="138" t="s">
        <v>12</v>
      </c>
      <c r="C698" s="138" t="s">
        <v>818</v>
      </c>
      <c r="D698" s="139" t="s">
        <v>819</v>
      </c>
      <c r="E698" s="140">
        <v>121016656</v>
      </c>
      <c r="F698" s="140"/>
    </row>
    <row r="699" spans="1:6" ht="12.75" customHeight="1">
      <c r="A699" s="137">
        <v>52254</v>
      </c>
      <c r="B699" s="138" t="s">
        <v>12</v>
      </c>
      <c r="C699" s="138" t="s">
        <v>820</v>
      </c>
      <c r="D699" s="139" t="s">
        <v>821</v>
      </c>
      <c r="E699" s="140">
        <v>12569689</v>
      </c>
      <c r="F699" s="140"/>
    </row>
    <row r="700" spans="1:6" ht="12.75" customHeight="1">
      <c r="A700" s="137">
        <v>52256</v>
      </c>
      <c r="B700" s="138" t="s">
        <v>12</v>
      </c>
      <c r="C700" s="138" t="s">
        <v>822</v>
      </c>
      <c r="D700" s="139" t="s">
        <v>823</v>
      </c>
      <c r="E700" s="140">
        <v>22693221</v>
      </c>
      <c r="F700" s="140"/>
    </row>
    <row r="701" spans="1:6" ht="12.75" customHeight="1">
      <c r="A701" s="137">
        <v>52258</v>
      </c>
      <c r="B701" s="138" t="s">
        <v>12</v>
      </c>
      <c r="C701" s="138" t="s">
        <v>824</v>
      </c>
      <c r="D701" s="139" t="s">
        <v>825</v>
      </c>
      <c r="E701" s="140">
        <v>33638321</v>
      </c>
      <c r="F701" s="140"/>
    </row>
    <row r="702" spans="1:6" ht="12.75" customHeight="1">
      <c r="A702" s="137">
        <v>52260</v>
      </c>
      <c r="B702" s="138" t="s">
        <v>12</v>
      </c>
      <c r="C702" s="138" t="s">
        <v>480</v>
      </c>
      <c r="D702" s="139" t="s">
        <v>826</v>
      </c>
      <c r="E702" s="140">
        <v>25962619</v>
      </c>
      <c r="F702" s="140"/>
    </row>
    <row r="703" spans="1:6" ht="12.75" customHeight="1">
      <c r="A703" s="137">
        <v>52287</v>
      </c>
      <c r="B703" s="138" t="s">
        <v>12</v>
      </c>
      <c r="C703" s="138" t="s">
        <v>827</v>
      </c>
      <c r="D703" s="139" t="s">
        <v>828</v>
      </c>
      <c r="E703" s="140">
        <v>14551237</v>
      </c>
      <c r="F703" s="140"/>
    </row>
    <row r="704" spans="1:6" ht="12.75" customHeight="1">
      <c r="A704" s="137">
        <v>52317</v>
      </c>
      <c r="B704" s="138" t="s">
        <v>12</v>
      </c>
      <c r="C704" s="138" t="s">
        <v>829</v>
      </c>
      <c r="D704" s="139" t="s">
        <v>830</v>
      </c>
      <c r="E704" s="140">
        <v>25991759</v>
      </c>
      <c r="F704" s="140"/>
    </row>
    <row r="705" spans="1:6" ht="12.75" customHeight="1">
      <c r="A705" s="137">
        <v>52320</v>
      </c>
      <c r="B705" s="138" t="s">
        <v>12</v>
      </c>
      <c r="C705" s="138" t="s">
        <v>831</v>
      </c>
      <c r="D705" s="139" t="s">
        <v>832</v>
      </c>
      <c r="E705" s="140">
        <v>22813764</v>
      </c>
      <c r="F705" s="140"/>
    </row>
    <row r="706" spans="1:6" ht="12.75" customHeight="1">
      <c r="A706" s="137">
        <v>52323</v>
      </c>
      <c r="B706" s="138" t="s">
        <v>12</v>
      </c>
      <c r="C706" s="138" t="s">
        <v>833</v>
      </c>
      <c r="D706" s="139" t="s">
        <v>834</v>
      </c>
      <c r="E706" s="140">
        <v>13018717</v>
      </c>
      <c r="F706" s="140"/>
    </row>
    <row r="707" spans="1:6" ht="12.75" customHeight="1">
      <c r="A707" s="137">
        <v>52352</v>
      </c>
      <c r="B707" s="138" t="s">
        <v>12</v>
      </c>
      <c r="C707" s="138" t="s">
        <v>835</v>
      </c>
      <c r="D707" s="139" t="s">
        <v>836</v>
      </c>
      <c r="E707" s="140">
        <v>17496459</v>
      </c>
      <c r="F707" s="140"/>
    </row>
    <row r="708" spans="1:6" ht="12.75" customHeight="1">
      <c r="A708" s="137">
        <v>52354</v>
      </c>
      <c r="B708" s="138" t="s">
        <v>12</v>
      </c>
      <c r="C708" s="138" t="s">
        <v>837</v>
      </c>
      <c r="D708" s="139" t="s">
        <v>838</v>
      </c>
      <c r="E708" s="140">
        <v>15329884</v>
      </c>
      <c r="F708" s="140"/>
    </row>
    <row r="709" spans="1:6" ht="12.75" customHeight="1">
      <c r="A709" s="137">
        <v>52378</v>
      </c>
      <c r="B709" s="138" t="s">
        <v>12</v>
      </c>
      <c r="C709" s="138" t="s">
        <v>839</v>
      </c>
      <c r="D709" s="139" t="s">
        <v>840</v>
      </c>
      <c r="E709" s="140">
        <v>46481708</v>
      </c>
      <c r="F709" s="140"/>
    </row>
    <row r="710" spans="1:6" ht="12.75" customHeight="1">
      <c r="A710" s="137">
        <v>52381</v>
      </c>
      <c r="B710" s="138" t="s">
        <v>12</v>
      </c>
      <c r="C710" s="138" t="s">
        <v>841</v>
      </c>
      <c r="D710" s="139" t="s">
        <v>842</v>
      </c>
      <c r="E710" s="140">
        <v>17717521</v>
      </c>
      <c r="F710" s="140"/>
    </row>
    <row r="711" spans="1:6" ht="12.75" customHeight="1">
      <c r="A711" s="137">
        <v>52385</v>
      </c>
      <c r="B711" s="138" t="s">
        <v>12</v>
      </c>
      <c r="C711" s="138" t="s">
        <v>843</v>
      </c>
      <c r="D711" s="139" t="s">
        <v>844</v>
      </c>
      <c r="E711" s="140">
        <v>7963603</v>
      </c>
      <c r="F711" s="140"/>
    </row>
    <row r="712" spans="1:6" ht="12.75" customHeight="1">
      <c r="A712" s="137">
        <v>52390</v>
      </c>
      <c r="B712" s="138" t="s">
        <v>12</v>
      </c>
      <c r="C712" s="138" t="s">
        <v>845</v>
      </c>
      <c r="D712" s="139" t="s">
        <v>846</v>
      </c>
      <c r="E712" s="140">
        <v>36745560</v>
      </c>
      <c r="F712" s="140"/>
    </row>
    <row r="713" spans="1:6" ht="12.75" customHeight="1">
      <c r="A713" s="137">
        <v>52399</v>
      </c>
      <c r="B713" s="138" t="s">
        <v>12</v>
      </c>
      <c r="C713" s="138" t="s">
        <v>198</v>
      </c>
      <c r="D713" s="139" t="s">
        <v>847</v>
      </c>
      <c r="E713" s="140">
        <v>45275079</v>
      </c>
      <c r="F713" s="140"/>
    </row>
    <row r="714" spans="1:6" ht="12.75" customHeight="1">
      <c r="A714" s="137">
        <v>52405</v>
      </c>
      <c r="B714" s="138" t="s">
        <v>12</v>
      </c>
      <c r="C714" s="138" t="s">
        <v>848</v>
      </c>
      <c r="D714" s="139" t="s">
        <v>849</v>
      </c>
      <c r="E714" s="140">
        <v>23154461</v>
      </c>
      <c r="F714" s="140"/>
    </row>
    <row r="715" spans="1:6" ht="12.75" customHeight="1">
      <c r="A715" s="137">
        <v>52411</v>
      </c>
      <c r="B715" s="138" t="s">
        <v>12</v>
      </c>
      <c r="C715" s="138" t="s">
        <v>850</v>
      </c>
      <c r="D715" s="139" t="s">
        <v>851</v>
      </c>
      <c r="E715" s="140">
        <v>18367819</v>
      </c>
      <c r="F715" s="140"/>
    </row>
    <row r="716" spans="1:6" ht="12.75" customHeight="1">
      <c r="A716" s="137">
        <v>52418</v>
      </c>
      <c r="B716" s="138" t="s">
        <v>12</v>
      </c>
      <c r="C716" s="138" t="s">
        <v>852</v>
      </c>
      <c r="D716" s="139" t="s">
        <v>853</v>
      </c>
      <c r="E716" s="140">
        <v>25163101</v>
      </c>
      <c r="F716" s="140"/>
    </row>
    <row r="717" spans="1:6" ht="12.75" customHeight="1">
      <c r="A717" s="137">
        <v>52427</v>
      </c>
      <c r="B717" s="138" t="s">
        <v>12</v>
      </c>
      <c r="C717" s="138" t="s">
        <v>854</v>
      </c>
      <c r="D717" s="139" t="s">
        <v>855</v>
      </c>
      <c r="E717" s="140">
        <v>51150304</v>
      </c>
      <c r="F717" s="140"/>
    </row>
    <row r="718" spans="1:6" ht="12.75" customHeight="1">
      <c r="A718" s="137">
        <v>52435</v>
      </c>
      <c r="B718" s="138" t="s">
        <v>12</v>
      </c>
      <c r="C718" s="138" t="s">
        <v>856</v>
      </c>
      <c r="D718" s="139" t="s">
        <v>857</v>
      </c>
      <c r="E718" s="140">
        <v>15018487</v>
      </c>
      <c r="F718" s="140"/>
    </row>
    <row r="719" spans="1:6" ht="12.75" customHeight="1">
      <c r="A719" s="137">
        <v>52473</v>
      </c>
      <c r="B719" s="138" t="s">
        <v>12</v>
      </c>
      <c r="C719" s="138" t="s">
        <v>53</v>
      </c>
      <c r="D719" s="139" t="s">
        <v>858</v>
      </c>
      <c r="E719" s="140">
        <v>33981747</v>
      </c>
      <c r="F719" s="140"/>
    </row>
    <row r="720" spans="1:6" ht="12.75" customHeight="1">
      <c r="A720" s="137">
        <v>52480</v>
      </c>
      <c r="B720" s="138" t="s">
        <v>12</v>
      </c>
      <c r="C720" s="138" t="s">
        <v>12</v>
      </c>
      <c r="D720" s="142" t="s">
        <v>859</v>
      </c>
      <c r="E720" s="140">
        <v>6402246</v>
      </c>
      <c r="F720" s="140"/>
    </row>
    <row r="721" spans="1:6" ht="12.75" customHeight="1">
      <c r="A721" s="137">
        <v>52490</v>
      </c>
      <c r="B721" s="138" t="s">
        <v>12</v>
      </c>
      <c r="C721" s="138" t="s">
        <v>860</v>
      </c>
      <c r="D721" s="139" t="s">
        <v>861</v>
      </c>
      <c r="E721" s="140">
        <v>78691973</v>
      </c>
      <c r="F721" s="140"/>
    </row>
    <row r="722" spans="1:6" ht="12.75" customHeight="1">
      <c r="A722" s="137">
        <v>52506</v>
      </c>
      <c r="B722" s="138" t="s">
        <v>12</v>
      </c>
      <c r="C722" s="138" t="s">
        <v>862</v>
      </c>
      <c r="D722" s="139" t="s">
        <v>863</v>
      </c>
      <c r="E722" s="140">
        <v>12190436</v>
      </c>
      <c r="F722" s="140"/>
    </row>
    <row r="723" spans="1:6" ht="12.75" customHeight="1">
      <c r="A723" s="137">
        <v>52520</v>
      </c>
      <c r="B723" s="138" t="s">
        <v>12</v>
      </c>
      <c r="C723" s="138" t="s">
        <v>864</v>
      </c>
      <c r="D723" s="139" t="s">
        <v>865</v>
      </c>
      <c r="E723" s="140">
        <v>27005861</v>
      </c>
      <c r="F723" s="140"/>
    </row>
    <row r="724" spans="1:6" ht="12.75" customHeight="1">
      <c r="A724" s="137">
        <v>52540</v>
      </c>
      <c r="B724" s="138" t="s">
        <v>12</v>
      </c>
      <c r="C724" s="138" t="s">
        <v>866</v>
      </c>
      <c r="D724" s="139" t="s">
        <v>867</v>
      </c>
      <c r="E724" s="140">
        <v>25781714</v>
      </c>
      <c r="F724" s="140"/>
    </row>
    <row r="725" spans="1:6" ht="12.75" customHeight="1">
      <c r="A725" s="137">
        <v>52560</v>
      </c>
      <c r="B725" s="138" t="s">
        <v>12</v>
      </c>
      <c r="C725" s="138" t="s">
        <v>868</v>
      </c>
      <c r="D725" s="139" t="s">
        <v>869</v>
      </c>
      <c r="E725" s="140">
        <v>20151264</v>
      </c>
      <c r="F725" s="140"/>
    </row>
    <row r="726" spans="1:6" ht="12.75" customHeight="1">
      <c r="A726" s="137">
        <v>52565</v>
      </c>
      <c r="B726" s="138" t="s">
        <v>12</v>
      </c>
      <c r="C726" s="138" t="s">
        <v>870</v>
      </c>
      <c r="D726" s="139" t="s">
        <v>871</v>
      </c>
      <c r="E726" s="140">
        <v>11238873</v>
      </c>
      <c r="F726" s="140"/>
    </row>
    <row r="727" spans="1:6" ht="12.75" customHeight="1">
      <c r="A727" s="137">
        <v>52573</v>
      </c>
      <c r="B727" s="138" t="s">
        <v>12</v>
      </c>
      <c r="C727" s="138" t="s">
        <v>872</v>
      </c>
      <c r="D727" s="139">
        <v>8000991188</v>
      </c>
      <c r="E727" s="140">
        <v>15513312</v>
      </c>
      <c r="F727" s="140"/>
    </row>
    <row r="728" spans="1:6" ht="12.75" customHeight="1">
      <c r="A728" s="137">
        <v>52585</v>
      </c>
      <c r="B728" s="138" t="s">
        <v>12</v>
      </c>
      <c r="C728" s="138" t="s">
        <v>873</v>
      </c>
      <c r="D728" s="139">
        <v>8000991228</v>
      </c>
      <c r="E728" s="140">
        <v>32656929</v>
      </c>
      <c r="F728" s="140"/>
    </row>
    <row r="729" spans="1:6" ht="12.75" customHeight="1">
      <c r="A729" s="137">
        <v>52612</v>
      </c>
      <c r="B729" s="138" t="s">
        <v>12</v>
      </c>
      <c r="C729" s="138" t="s">
        <v>628</v>
      </c>
      <c r="D729" s="142">
        <v>8000991274</v>
      </c>
      <c r="E729" s="140">
        <v>64846611</v>
      </c>
      <c r="F729" s="140"/>
    </row>
    <row r="730" spans="1:6" ht="12.75" customHeight="1">
      <c r="A730" s="137">
        <v>52621</v>
      </c>
      <c r="B730" s="138" t="s">
        <v>12</v>
      </c>
      <c r="C730" s="138" t="s">
        <v>874</v>
      </c>
      <c r="D730" s="139">
        <v>8000991321</v>
      </c>
      <c r="E730" s="140">
        <v>58612913</v>
      </c>
      <c r="F730" s="140"/>
    </row>
    <row r="731" spans="1:6" ht="12.75" customHeight="1">
      <c r="A731" s="137">
        <v>52678</v>
      </c>
      <c r="B731" s="138" t="s">
        <v>12</v>
      </c>
      <c r="C731" s="138" t="s">
        <v>875</v>
      </c>
      <c r="D731" s="139">
        <v>8000991360</v>
      </c>
      <c r="E731" s="140">
        <v>52376291</v>
      </c>
      <c r="F731" s="140"/>
    </row>
    <row r="732" spans="1:6" ht="12.75" customHeight="1">
      <c r="A732" s="137">
        <v>52683</v>
      </c>
      <c r="B732" s="138" t="s">
        <v>12</v>
      </c>
      <c r="C732" s="138" t="s">
        <v>876</v>
      </c>
      <c r="D732" s="139">
        <v>8000991385</v>
      </c>
      <c r="E732" s="140">
        <v>37455523</v>
      </c>
      <c r="F732" s="140"/>
    </row>
    <row r="733" spans="1:6" ht="12.75" customHeight="1">
      <c r="A733" s="137">
        <v>52685</v>
      </c>
      <c r="B733" s="138" t="s">
        <v>12</v>
      </c>
      <c r="C733" s="138" t="s">
        <v>630</v>
      </c>
      <c r="D733" s="142">
        <v>8001930318</v>
      </c>
      <c r="E733" s="140">
        <v>13919964</v>
      </c>
      <c r="F733" s="140"/>
    </row>
    <row r="734" spans="1:6" ht="12.75" customHeight="1">
      <c r="A734" s="137">
        <v>52687</v>
      </c>
      <c r="B734" s="138" t="s">
        <v>12</v>
      </c>
      <c r="C734" s="138" t="s">
        <v>877</v>
      </c>
      <c r="D734" s="139">
        <v>8000991425</v>
      </c>
      <c r="E734" s="140">
        <v>37508343</v>
      </c>
      <c r="F734" s="140"/>
    </row>
    <row r="735" spans="1:6" ht="12.75" customHeight="1">
      <c r="A735" s="137">
        <v>52693</v>
      </c>
      <c r="B735" s="138" t="s">
        <v>12</v>
      </c>
      <c r="C735" s="138" t="s">
        <v>305</v>
      </c>
      <c r="D735" s="142">
        <v>8000991432</v>
      </c>
      <c r="E735" s="140">
        <v>23956226</v>
      </c>
      <c r="F735" s="140"/>
    </row>
    <row r="736" spans="1:6" ht="12.75" customHeight="1">
      <c r="A736" s="137">
        <v>52694</v>
      </c>
      <c r="B736" s="138" t="s">
        <v>12</v>
      </c>
      <c r="C736" s="138" t="s">
        <v>878</v>
      </c>
      <c r="D736" s="139">
        <v>8001487203</v>
      </c>
      <c r="E736" s="140">
        <v>12873242</v>
      </c>
      <c r="F736" s="140"/>
    </row>
    <row r="737" spans="1:6" ht="12.75" customHeight="1">
      <c r="A737" s="137">
        <v>52696</v>
      </c>
      <c r="B737" s="138" t="s">
        <v>12</v>
      </c>
      <c r="C737" s="138" t="s">
        <v>231</v>
      </c>
      <c r="D737" s="142">
        <v>8000991471</v>
      </c>
      <c r="E737" s="140">
        <v>58706659</v>
      </c>
      <c r="F737" s="140"/>
    </row>
    <row r="738" spans="1:6" ht="12.75" customHeight="1">
      <c r="A738" s="137">
        <v>52699</v>
      </c>
      <c r="B738" s="138" t="s">
        <v>12</v>
      </c>
      <c r="C738" s="138" t="s">
        <v>879</v>
      </c>
      <c r="D738" s="139">
        <v>8000196850</v>
      </c>
      <c r="E738" s="140">
        <v>19788842</v>
      </c>
      <c r="F738" s="140"/>
    </row>
    <row r="739" spans="1:6" ht="12.75" customHeight="1">
      <c r="A739" s="137">
        <v>52720</v>
      </c>
      <c r="B739" s="138" t="s">
        <v>12</v>
      </c>
      <c r="C739" s="138" t="s">
        <v>880</v>
      </c>
      <c r="D739" s="139">
        <v>8000991496</v>
      </c>
      <c r="E739" s="140">
        <v>10391381</v>
      </c>
      <c r="F739" s="140"/>
    </row>
    <row r="740" spans="1:6" ht="12.75" customHeight="1">
      <c r="A740" s="137">
        <v>52786</v>
      </c>
      <c r="B740" s="138" t="s">
        <v>12</v>
      </c>
      <c r="C740" s="138" t="s">
        <v>881</v>
      </c>
      <c r="D740" s="139">
        <v>8000249776</v>
      </c>
      <c r="E740" s="140">
        <v>35560419</v>
      </c>
      <c r="F740" s="140"/>
    </row>
    <row r="741" spans="1:6" ht="12.75" customHeight="1">
      <c r="A741" s="137">
        <v>52788</v>
      </c>
      <c r="B741" s="138" t="s">
        <v>12</v>
      </c>
      <c r="C741" s="138" t="s">
        <v>882</v>
      </c>
      <c r="D741" s="139">
        <v>8000991511</v>
      </c>
      <c r="E741" s="140">
        <v>18029111</v>
      </c>
      <c r="F741" s="140"/>
    </row>
    <row r="742" spans="1:6" ht="12.75" customHeight="1">
      <c r="A742" s="137">
        <v>52838</v>
      </c>
      <c r="B742" s="138" t="s">
        <v>12</v>
      </c>
      <c r="C742" s="138" t="s">
        <v>883</v>
      </c>
      <c r="D742" s="139">
        <v>8000991529</v>
      </c>
      <c r="E742" s="140">
        <v>82045259</v>
      </c>
      <c r="F742" s="140"/>
    </row>
    <row r="743" spans="1:6" ht="12.75" customHeight="1">
      <c r="A743" s="137">
        <v>52885</v>
      </c>
      <c r="B743" s="138" t="s">
        <v>12</v>
      </c>
      <c r="C743" s="138" t="s">
        <v>884</v>
      </c>
      <c r="D743" s="139">
        <v>8000991536</v>
      </c>
      <c r="E743" s="140">
        <v>22876844</v>
      </c>
      <c r="F743" s="140"/>
    </row>
    <row r="744" spans="1:6" ht="12.75" customHeight="1">
      <c r="A744" s="137">
        <v>54003</v>
      </c>
      <c r="B744" s="138" t="s">
        <v>132</v>
      </c>
      <c r="C744" s="138" t="s">
        <v>885</v>
      </c>
      <c r="D744" s="139">
        <v>8905046120</v>
      </c>
      <c r="E744" s="140">
        <v>356060070</v>
      </c>
      <c r="F744" s="140" t="s">
        <v>208</v>
      </c>
    </row>
    <row r="745" spans="1:6" ht="12.75" customHeight="1">
      <c r="A745" s="137">
        <v>54051</v>
      </c>
      <c r="B745" s="138" t="s">
        <v>132</v>
      </c>
      <c r="C745" s="138" t="s">
        <v>886</v>
      </c>
      <c r="D745" s="139">
        <v>8905014367</v>
      </c>
      <c r="E745" s="140">
        <v>17796670</v>
      </c>
      <c r="F745" s="140"/>
    </row>
    <row r="746" spans="1:6" ht="12.75" customHeight="1">
      <c r="A746" s="137">
        <v>54099</v>
      </c>
      <c r="B746" s="138" t="s">
        <v>132</v>
      </c>
      <c r="C746" s="138" t="s">
        <v>887</v>
      </c>
      <c r="D746" s="139">
        <v>8905056623</v>
      </c>
      <c r="E746" s="140">
        <v>10962423</v>
      </c>
      <c r="F746" s="140"/>
    </row>
    <row r="747" spans="1:6" ht="12.75" customHeight="1">
      <c r="A747" s="137">
        <v>54109</v>
      </c>
      <c r="B747" s="138" t="s">
        <v>132</v>
      </c>
      <c r="C747" s="138" t="s">
        <v>888</v>
      </c>
      <c r="D747" s="139">
        <v>8905034832</v>
      </c>
      <c r="E747" s="140">
        <v>13716292</v>
      </c>
      <c r="F747" s="140"/>
    </row>
    <row r="748" spans="1:6" ht="12.75" customHeight="1">
      <c r="A748" s="137">
        <v>54125</v>
      </c>
      <c r="B748" s="138" t="s">
        <v>132</v>
      </c>
      <c r="C748" s="138" t="s">
        <v>889</v>
      </c>
      <c r="D748" s="139">
        <v>8000992344</v>
      </c>
      <c r="E748" s="140">
        <v>4877633</v>
      </c>
      <c r="F748" s="140"/>
    </row>
    <row r="749" spans="1:6" ht="12.75" customHeight="1">
      <c r="A749" s="137">
        <v>54128</v>
      </c>
      <c r="B749" s="138" t="s">
        <v>132</v>
      </c>
      <c r="C749" s="138" t="s">
        <v>890</v>
      </c>
      <c r="D749" s="139">
        <v>8905017766</v>
      </c>
      <c r="E749" s="140">
        <v>20066036</v>
      </c>
      <c r="F749" s="140"/>
    </row>
    <row r="750" spans="1:6" ht="12.75" customHeight="1">
      <c r="A750" s="137">
        <v>54172</v>
      </c>
      <c r="B750" s="138" t="s">
        <v>132</v>
      </c>
      <c r="C750" s="138" t="s">
        <v>891</v>
      </c>
      <c r="D750" s="139">
        <v>8905031060</v>
      </c>
      <c r="E750" s="140">
        <v>24865919</v>
      </c>
      <c r="F750" s="140"/>
    </row>
    <row r="751" spans="1:6" ht="12.75" customHeight="1">
      <c r="A751" s="137">
        <v>54174</v>
      </c>
      <c r="B751" s="138" t="s">
        <v>132</v>
      </c>
      <c r="C751" s="138" t="s">
        <v>892</v>
      </c>
      <c r="D751" s="139">
        <v>8905014224</v>
      </c>
      <c r="E751" s="140">
        <v>21216785</v>
      </c>
      <c r="F751" s="140"/>
    </row>
    <row r="752" spans="1:6" ht="12.75" customHeight="1">
      <c r="A752" s="137">
        <v>54206</v>
      </c>
      <c r="B752" s="138" t="s">
        <v>132</v>
      </c>
      <c r="C752" s="138" t="s">
        <v>893</v>
      </c>
      <c r="D752" s="139">
        <v>8000992369</v>
      </c>
      <c r="E752" s="140">
        <v>38058699</v>
      </c>
      <c r="F752" s="140"/>
    </row>
    <row r="753" spans="1:6" ht="12.75" customHeight="1">
      <c r="A753" s="137">
        <v>54223</v>
      </c>
      <c r="B753" s="138" t="s">
        <v>132</v>
      </c>
      <c r="C753" s="138" t="s">
        <v>894</v>
      </c>
      <c r="D753" s="139">
        <v>8000132377</v>
      </c>
      <c r="E753" s="140">
        <v>16294147</v>
      </c>
      <c r="F753" s="140"/>
    </row>
    <row r="754" spans="1:6" ht="12.75" customHeight="1">
      <c r="A754" s="137">
        <v>54239</v>
      </c>
      <c r="B754" s="138" t="s">
        <v>132</v>
      </c>
      <c r="C754" s="138" t="s">
        <v>895</v>
      </c>
      <c r="D754" s="139">
        <v>8000992376</v>
      </c>
      <c r="E754" s="140">
        <v>6989161</v>
      </c>
      <c r="F754" s="140"/>
    </row>
    <row r="755" spans="1:6" ht="12.75" customHeight="1">
      <c r="A755" s="137">
        <v>54245</v>
      </c>
      <c r="B755" s="138" t="s">
        <v>132</v>
      </c>
      <c r="C755" s="138" t="s">
        <v>682</v>
      </c>
      <c r="D755" s="139">
        <v>8000992383</v>
      </c>
      <c r="E755" s="140">
        <v>32284588</v>
      </c>
      <c r="F755" s="140"/>
    </row>
    <row r="756" spans="1:6" ht="12.75" customHeight="1">
      <c r="A756" s="137">
        <v>54250</v>
      </c>
      <c r="B756" s="138" t="s">
        <v>132</v>
      </c>
      <c r="C756" s="138" t="s">
        <v>896</v>
      </c>
      <c r="D756" s="139">
        <v>8001389593</v>
      </c>
      <c r="E756" s="140">
        <v>62719588</v>
      </c>
      <c r="F756" s="140"/>
    </row>
    <row r="757" spans="1:6" ht="12.75" customHeight="1">
      <c r="A757" s="137">
        <v>54261</v>
      </c>
      <c r="B757" s="138" t="s">
        <v>132</v>
      </c>
      <c r="C757" s="138" t="s">
        <v>897</v>
      </c>
      <c r="D757" s="139">
        <v>8000398039</v>
      </c>
      <c r="E757" s="140">
        <v>45936671</v>
      </c>
      <c r="F757" s="140"/>
    </row>
    <row r="758" spans="1:6" ht="12.75" customHeight="1">
      <c r="A758" s="137">
        <v>54313</v>
      </c>
      <c r="B758" s="138" t="s">
        <v>132</v>
      </c>
      <c r="C758" s="138" t="s">
        <v>898</v>
      </c>
      <c r="D758" s="139">
        <v>8905014041</v>
      </c>
      <c r="E758" s="140">
        <v>9425907</v>
      </c>
      <c r="F758" s="140"/>
    </row>
    <row r="759" spans="1:6" ht="12.75" customHeight="1">
      <c r="A759" s="137">
        <v>54344</v>
      </c>
      <c r="B759" s="138" t="s">
        <v>132</v>
      </c>
      <c r="C759" s="138" t="s">
        <v>899</v>
      </c>
      <c r="D759" s="139">
        <v>8000992416</v>
      </c>
      <c r="E759" s="140">
        <v>29604933</v>
      </c>
      <c r="F759" s="140"/>
    </row>
    <row r="760" spans="1:6" ht="12.75" customHeight="1">
      <c r="A760" s="137">
        <v>54347</v>
      </c>
      <c r="B760" s="138" t="s">
        <v>132</v>
      </c>
      <c r="C760" s="138" t="s">
        <v>900</v>
      </c>
      <c r="D760" s="139">
        <v>8000052929</v>
      </c>
      <c r="E760" s="140">
        <v>3214850</v>
      </c>
      <c r="F760" s="140"/>
    </row>
    <row r="761" spans="1:6" ht="12.75" customHeight="1">
      <c r="A761" s="137">
        <v>54377</v>
      </c>
      <c r="B761" s="138" t="s">
        <v>132</v>
      </c>
      <c r="C761" s="138" t="s">
        <v>901</v>
      </c>
      <c r="D761" s="139">
        <v>8905036807</v>
      </c>
      <c r="E761" s="140">
        <v>9778574</v>
      </c>
      <c r="F761" s="140"/>
    </row>
    <row r="762" spans="1:6" ht="12.75" customHeight="1">
      <c r="A762" s="137">
        <v>54385</v>
      </c>
      <c r="B762" s="138" t="s">
        <v>132</v>
      </c>
      <c r="C762" s="138" t="s">
        <v>902</v>
      </c>
      <c r="D762" s="139">
        <v>8002450219</v>
      </c>
      <c r="E762" s="140">
        <v>30953495</v>
      </c>
      <c r="F762" s="140"/>
    </row>
    <row r="763" spans="1:6" ht="12.75" customHeight="1">
      <c r="A763" s="137">
        <v>54398</v>
      </c>
      <c r="B763" s="138" t="s">
        <v>132</v>
      </c>
      <c r="C763" s="138" t="s">
        <v>903</v>
      </c>
      <c r="D763" s="139">
        <v>8000006818</v>
      </c>
      <c r="E763" s="140">
        <v>18764993</v>
      </c>
      <c r="F763" s="140"/>
    </row>
    <row r="764" spans="1:6" ht="12.75" customHeight="1">
      <c r="A764" s="137">
        <v>54405</v>
      </c>
      <c r="B764" s="138" t="s">
        <v>132</v>
      </c>
      <c r="C764" s="138" t="s">
        <v>904</v>
      </c>
      <c r="D764" s="139">
        <v>8000441135</v>
      </c>
      <c r="E764" s="140">
        <v>69465065</v>
      </c>
      <c r="F764" s="140"/>
    </row>
    <row r="765" spans="1:6" ht="12.75" customHeight="1">
      <c r="A765" s="137">
        <v>54418</v>
      </c>
      <c r="B765" s="138" t="s">
        <v>132</v>
      </c>
      <c r="C765" s="138" t="s">
        <v>905</v>
      </c>
      <c r="D765" s="139">
        <v>8905026114</v>
      </c>
      <c r="E765" s="140">
        <v>0</v>
      </c>
      <c r="F765" s="140" t="s">
        <v>208</v>
      </c>
    </row>
    <row r="766" spans="1:6" ht="12.75" customHeight="1">
      <c r="A766" s="137">
        <v>54480</v>
      </c>
      <c r="B766" s="138" t="s">
        <v>132</v>
      </c>
      <c r="C766" s="138" t="s">
        <v>906</v>
      </c>
      <c r="D766" s="139">
        <v>8905032338</v>
      </c>
      <c r="E766" s="140">
        <v>6642548</v>
      </c>
      <c r="F766" s="140"/>
    </row>
    <row r="767" spans="1:6" ht="12.75" customHeight="1">
      <c r="A767" s="137">
        <v>54498</v>
      </c>
      <c r="B767" s="138" t="s">
        <v>132</v>
      </c>
      <c r="C767" s="138" t="s">
        <v>907</v>
      </c>
      <c r="D767" s="139">
        <v>8905011022</v>
      </c>
      <c r="E767" s="140">
        <v>128938349</v>
      </c>
      <c r="F767" s="140"/>
    </row>
    <row r="768" spans="1:6" ht="12.75" customHeight="1">
      <c r="A768" s="137">
        <v>54518</v>
      </c>
      <c r="B768" s="138" t="s">
        <v>132</v>
      </c>
      <c r="C768" s="138" t="s">
        <v>908</v>
      </c>
      <c r="D768" s="139">
        <v>8000076526</v>
      </c>
      <c r="E768" s="140">
        <v>56475770</v>
      </c>
      <c r="F768" s="140"/>
    </row>
    <row r="769" spans="1:6" ht="12.75" customHeight="1">
      <c r="A769" s="137">
        <v>54520</v>
      </c>
      <c r="B769" s="138" t="s">
        <v>132</v>
      </c>
      <c r="C769" s="138" t="s">
        <v>909</v>
      </c>
      <c r="D769" s="139">
        <v>8905061168</v>
      </c>
      <c r="E769" s="140">
        <v>8917414</v>
      </c>
      <c r="F769" s="140"/>
    </row>
    <row r="770" spans="1:6" ht="12.75" customHeight="1">
      <c r="A770" s="137">
        <v>54553</v>
      </c>
      <c r="B770" s="138" t="s">
        <v>132</v>
      </c>
      <c r="C770" s="138" t="s">
        <v>910</v>
      </c>
      <c r="D770" s="139">
        <v>8002508531</v>
      </c>
      <c r="E770" s="140">
        <v>16036856</v>
      </c>
      <c r="F770" s="140"/>
    </row>
    <row r="771" spans="1:6" ht="12.75" customHeight="1">
      <c r="A771" s="137">
        <v>54599</v>
      </c>
      <c r="B771" s="138" t="s">
        <v>132</v>
      </c>
      <c r="C771" s="138" t="s">
        <v>911</v>
      </c>
      <c r="D771" s="139">
        <v>8000992511</v>
      </c>
      <c r="E771" s="140">
        <v>8657073</v>
      </c>
      <c r="F771" s="140"/>
    </row>
    <row r="772" spans="1:6" ht="12.75" customHeight="1">
      <c r="A772" s="137">
        <v>54660</v>
      </c>
      <c r="B772" s="138" t="s">
        <v>132</v>
      </c>
      <c r="C772" s="138" t="s">
        <v>912</v>
      </c>
      <c r="D772" s="139">
        <v>8905015490</v>
      </c>
      <c r="E772" s="140">
        <v>20620142</v>
      </c>
      <c r="F772" s="140"/>
    </row>
    <row r="773" spans="1:6" ht="12.75" customHeight="1">
      <c r="A773" s="137">
        <v>54670</v>
      </c>
      <c r="B773" s="138" t="s">
        <v>132</v>
      </c>
      <c r="C773" s="138" t="s">
        <v>913</v>
      </c>
      <c r="D773" s="139">
        <v>8000992606</v>
      </c>
      <c r="E773" s="140">
        <v>28788348</v>
      </c>
      <c r="F773" s="140"/>
    </row>
    <row r="774" spans="1:6" ht="12.75" customHeight="1">
      <c r="A774" s="137">
        <v>54673</v>
      </c>
      <c r="B774" s="138" t="s">
        <v>132</v>
      </c>
      <c r="C774" s="138" t="s">
        <v>631</v>
      </c>
      <c r="D774" s="142">
        <v>8905018764</v>
      </c>
      <c r="E774" s="140">
        <v>12292259</v>
      </c>
      <c r="F774" s="140"/>
    </row>
    <row r="775" spans="1:6" ht="12.75" customHeight="1">
      <c r="A775" s="137">
        <v>54680</v>
      </c>
      <c r="B775" s="138" t="s">
        <v>132</v>
      </c>
      <c r="C775" s="138" t="s">
        <v>914</v>
      </c>
      <c r="D775" s="139">
        <v>8000992620</v>
      </c>
      <c r="E775" s="140">
        <v>4826244</v>
      </c>
      <c r="F775" s="140"/>
    </row>
    <row r="776" spans="1:6" ht="12.75" customHeight="1">
      <c r="A776" s="137">
        <v>54720</v>
      </c>
      <c r="B776" s="138" t="s">
        <v>132</v>
      </c>
      <c r="C776" s="138" t="s">
        <v>915</v>
      </c>
      <c r="D776" s="139">
        <v>8000992638</v>
      </c>
      <c r="E776" s="140">
        <v>49054572</v>
      </c>
      <c r="F776" s="140"/>
    </row>
    <row r="777" spans="1:6" ht="12.75" customHeight="1">
      <c r="A777" s="137">
        <v>54743</v>
      </c>
      <c r="B777" s="138" t="s">
        <v>132</v>
      </c>
      <c r="C777" s="138" t="s">
        <v>916</v>
      </c>
      <c r="D777" s="139">
        <v>8905061286</v>
      </c>
      <c r="E777" s="140">
        <v>10113283</v>
      </c>
      <c r="F777" s="140"/>
    </row>
    <row r="778" spans="1:6" ht="12.75" customHeight="1">
      <c r="A778" s="137">
        <v>54800</v>
      </c>
      <c r="B778" s="138" t="s">
        <v>132</v>
      </c>
      <c r="C778" s="138" t="s">
        <v>917</v>
      </c>
      <c r="D778" s="139">
        <v>8000170229</v>
      </c>
      <c r="E778" s="140">
        <v>36173937</v>
      </c>
      <c r="F778" s="140"/>
    </row>
    <row r="779" spans="1:6" ht="12.75" customHeight="1">
      <c r="A779" s="137">
        <v>54810</v>
      </c>
      <c r="B779" s="138" t="s">
        <v>132</v>
      </c>
      <c r="C779" s="138" t="s">
        <v>918</v>
      </c>
      <c r="D779" s="139">
        <v>8000706824</v>
      </c>
      <c r="E779" s="140">
        <v>123717627</v>
      </c>
      <c r="F779" s="140"/>
    </row>
    <row r="780" spans="1:6" ht="12.75" customHeight="1">
      <c r="A780" s="137">
        <v>54820</v>
      </c>
      <c r="B780" s="138" t="s">
        <v>132</v>
      </c>
      <c r="C780" s="138" t="s">
        <v>242</v>
      </c>
      <c r="D780" s="142">
        <v>8905013620</v>
      </c>
      <c r="E780" s="140">
        <v>32746749</v>
      </c>
      <c r="F780" s="140"/>
    </row>
    <row r="781" spans="1:6" ht="12.75" customHeight="1">
      <c r="A781" s="137">
        <v>54871</v>
      </c>
      <c r="B781" s="138" t="s">
        <v>132</v>
      </c>
      <c r="C781" s="138" t="s">
        <v>919</v>
      </c>
      <c r="D781" s="139">
        <v>8905019811</v>
      </c>
      <c r="E781" s="140">
        <v>9854400</v>
      </c>
      <c r="F781" s="140"/>
    </row>
    <row r="782" spans="1:6" ht="12.75" customHeight="1">
      <c r="A782" s="137">
        <v>54874</v>
      </c>
      <c r="B782" s="138" t="s">
        <v>132</v>
      </c>
      <c r="C782" s="138" t="s">
        <v>920</v>
      </c>
      <c r="D782" s="139">
        <v>8905033730</v>
      </c>
      <c r="E782" s="140">
        <v>89394651</v>
      </c>
      <c r="F782" s="140"/>
    </row>
    <row r="783" spans="1:6" ht="12.75" customHeight="1">
      <c r="A783" s="137">
        <v>63111</v>
      </c>
      <c r="B783" s="138" t="s">
        <v>100</v>
      </c>
      <c r="C783" s="138" t="s">
        <v>325</v>
      </c>
      <c r="D783" s="142">
        <v>8900018790</v>
      </c>
      <c r="E783" s="140">
        <v>4510096</v>
      </c>
      <c r="F783" s="140"/>
    </row>
    <row r="784" spans="1:6" ht="12.75" customHeight="1">
      <c r="A784" s="137">
        <v>63130</v>
      </c>
      <c r="B784" s="138" t="s">
        <v>100</v>
      </c>
      <c r="C784" s="138" t="s">
        <v>921</v>
      </c>
      <c r="D784" s="139">
        <v>8900004414</v>
      </c>
      <c r="E784" s="140">
        <v>91278137</v>
      </c>
      <c r="F784" s="140"/>
    </row>
    <row r="785" spans="1:6" ht="12.75" customHeight="1">
      <c r="A785" s="137">
        <v>63190</v>
      </c>
      <c r="B785" s="138" t="s">
        <v>100</v>
      </c>
      <c r="C785" s="138" t="s">
        <v>922</v>
      </c>
      <c r="D785" s="139">
        <v>8900010448</v>
      </c>
      <c r="E785" s="140">
        <v>32847543</v>
      </c>
      <c r="F785" s="140"/>
    </row>
    <row r="786" spans="1:6" ht="12.75" customHeight="1">
      <c r="A786" s="137">
        <v>63212</v>
      </c>
      <c r="B786" s="138" t="s">
        <v>100</v>
      </c>
      <c r="C786" s="138" t="s">
        <v>95</v>
      </c>
      <c r="D786" s="142">
        <v>8900010613</v>
      </c>
      <c r="E786" s="140">
        <v>7500751</v>
      </c>
      <c r="F786" s="140"/>
    </row>
    <row r="787" spans="1:6" ht="12.75" customHeight="1">
      <c r="A787" s="137">
        <v>63272</v>
      </c>
      <c r="B787" s="138" t="s">
        <v>100</v>
      </c>
      <c r="C787" s="138" t="s">
        <v>923</v>
      </c>
      <c r="D787" s="139">
        <v>8900013395</v>
      </c>
      <c r="E787" s="140">
        <v>16796173</v>
      </c>
      <c r="F787" s="140"/>
    </row>
    <row r="788" spans="1:6" ht="12.75" customHeight="1">
      <c r="A788" s="137">
        <v>63302</v>
      </c>
      <c r="B788" s="138" t="s">
        <v>100</v>
      </c>
      <c r="C788" s="138" t="s">
        <v>924</v>
      </c>
      <c r="D788" s="139">
        <v>8900008646</v>
      </c>
      <c r="E788" s="140">
        <v>11127721</v>
      </c>
      <c r="F788" s="140"/>
    </row>
    <row r="789" spans="1:6" ht="12.75" customHeight="1">
      <c r="A789" s="137">
        <v>63401</v>
      </c>
      <c r="B789" s="138" t="s">
        <v>100</v>
      </c>
      <c r="C789" s="138" t="s">
        <v>925</v>
      </c>
      <c r="D789" s="139">
        <v>8900005641</v>
      </c>
      <c r="E789" s="140">
        <v>46784013</v>
      </c>
      <c r="F789" s="140"/>
    </row>
    <row r="790" spans="1:6" ht="12.75" customHeight="1">
      <c r="A790" s="137">
        <v>63470</v>
      </c>
      <c r="B790" s="138" t="s">
        <v>100</v>
      </c>
      <c r="C790" s="138" t="s">
        <v>926</v>
      </c>
      <c r="D790" s="139">
        <v>8900008581</v>
      </c>
      <c r="E790" s="140">
        <v>52454917</v>
      </c>
      <c r="F790" s="140"/>
    </row>
    <row r="791" spans="1:6" ht="12.75" customHeight="1">
      <c r="A791" s="137">
        <v>63548</v>
      </c>
      <c r="B791" s="138" t="s">
        <v>100</v>
      </c>
      <c r="C791" s="138" t="s">
        <v>927</v>
      </c>
      <c r="D791" s="139">
        <v>8900011819</v>
      </c>
      <c r="E791" s="140">
        <v>14707361</v>
      </c>
      <c r="F791" s="140"/>
    </row>
    <row r="792" spans="1:6" ht="12.75" customHeight="1">
      <c r="A792" s="137">
        <v>63594</v>
      </c>
      <c r="B792" s="138" t="s">
        <v>100</v>
      </c>
      <c r="C792" s="138" t="s">
        <v>928</v>
      </c>
      <c r="D792" s="139">
        <v>8900006134</v>
      </c>
      <c r="E792" s="140">
        <v>43636754</v>
      </c>
      <c r="F792" s="140"/>
    </row>
    <row r="793" spans="1:6" ht="12.75" customHeight="1">
      <c r="A793" s="137">
        <v>63690</v>
      </c>
      <c r="B793" s="138" t="s">
        <v>100</v>
      </c>
      <c r="C793" s="138" t="s">
        <v>929</v>
      </c>
      <c r="D793" s="139">
        <v>8900011270</v>
      </c>
      <c r="E793" s="140">
        <v>9708392</v>
      </c>
      <c r="F793" s="140"/>
    </row>
    <row r="794" spans="1:6" ht="12.75" customHeight="1">
      <c r="A794" s="137">
        <v>66045</v>
      </c>
      <c r="B794" s="138" t="s">
        <v>13</v>
      </c>
      <c r="C794" s="138" t="s">
        <v>930</v>
      </c>
      <c r="D794" s="139">
        <v>8914800223</v>
      </c>
      <c r="E794" s="140">
        <v>16230510</v>
      </c>
      <c r="F794" s="140"/>
    </row>
    <row r="795" spans="1:6" ht="12.75" customHeight="1">
      <c r="A795" s="137">
        <v>66075</v>
      </c>
      <c r="B795" s="138" t="s">
        <v>13</v>
      </c>
      <c r="C795" s="138" t="s">
        <v>474</v>
      </c>
      <c r="D795" s="142">
        <v>8908011431</v>
      </c>
      <c r="E795" s="140">
        <v>8451653</v>
      </c>
      <c r="F795" s="140"/>
    </row>
    <row r="796" spans="1:6" ht="12.75" customHeight="1">
      <c r="A796" s="137">
        <v>66088</v>
      </c>
      <c r="B796" s="138" t="s">
        <v>13</v>
      </c>
      <c r="C796" s="138" t="s">
        <v>931</v>
      </c>
      <c r="D796" s="139">
        <v>8914800248</v>
      </c>
      <c r="E796" s="140">
        <v>36054627</v>
      </c>
      <c r="F796" s="140"/>
    </row>
    <row r="797" spans="1:6" ht="12.75" customHeight="1">
      <c r="A797" s="137">
        <v>66318</v>
      </c>
      <c r="B797" s="138" t="s">
        <v>13</v>
      </c>
      <c r="C797" s="138" t="s">
        <v>932</v>
      </c>
      <c r="D797" s="139">
        <v>8914800255</v>
      </c>
      <c r="E797" s="140">
        <v>17611603</v>
      </c>
      <c r="F797" s="140"/>
    </row>
    <row r="798" spans="1:6" ht="12.75" customHeight="1">
      <c r="A798" s="137">
        <v>66383</v>
      </c>
      <c r="B798" s="138" t="s">
        <v>13</v>
      </c>
      <c r="C798" s="138" t="s">
        <v>933</v>
      </c>
      <c r="D798" s="139">
        <v>8914800262</v>
      </c>
      <c r="E798" s="140">
        <v>10458599</v>
      </c>
      <c r="F798" s="140"/>
    </row>
    <row r="799" spans="1:6" ht="12.75" customHeight="1">
      <c r="A799" s="137">
        <v>66400</v>
      </c>
      <c r="B799" s="138" t="s">
        <v>13</v>
      </c>
      <c r="C799" s="138" t="s">
        <v>934</v>
      </c>
      <c r="D799" s="139">
        <v>8914800271</v>
      </c>
      <c r="E799" s="140">
        <v>45499116</v>
      </c>
      <c r="F799" s="140"/>
    </row>
    <row r="800" spans="1:6" ht="12.75" customHeight="1">
      <c r="A800" s="137">
        <v>66440</v>
      </c>
      <c r="B800" s="138" t="s">
        <v>13</v>
      </c>
      <c r="C800" s="138" t="s">
        <v>935</v>
      </c>
      <c r="D800" s="139">
        <v>8000993177</v>
      </c>
      <c r="E800" s="140">
        <v>25059004</v>
      </c>
      <c r="F800" s="140"/>
    </row>
    <row r="801" spans="1:6" ht="12.75" customHeight="1">
      <c r="A801" s="137">
        <v>66456</v>
      </c>
      <c r="B801" s="138" t="s">
        <v>13</v>
      </c>
      <c r="C801" s="138" t="s">
        <v>936</v>
      </c>
      <c r="D801" s="139">
        <v>8000310757</v>
      </c>
      <c r="E801" s="140">
        <v>40629469</v>
      </c>
      <c r="F801" s="140"/>
    </row>
    <row r="802" spans="1:6" ht="12.75" customHeight="1">
      <c r="A802" s="137">
        <v>66572</v>
      </c>
      <c r="B802" s="138" t="s">
        <v>13</v>
      </c>
      <c r="C802" s="138" t="s">
        <v>937</v>
      </c>
      <c r="D802" s="139">
        <v>8914800311</v>
      </c>
      <c r="E802" s="140">
        <v>53725959</v>
      </c>
      <c r="F802" s="140"/>
    </row>
    <row r="803" spans="1:6" ht="12.75" customHeight="1">
      <c r="A803" s="137">
        <v>66594</v>
      </c>
      <c r="B803" s="138" t="s">
        <v>13</v>
      </c>
      <c r="C803" s="138" t="s">
        <v>938</v>
      </c>
      <c r="D803" s="139">
        <v>8914800327</v>
      </c>
      <c r="E803" s="140">
        <v>52122576</v>
      </c>
      <c r="F803" s="140"/>
    </row>
    <row r="804" spans="1:6" ht="12.75" customHeight="1">
      <c r="A804" s="137">
        <v>66682</v>
      </c>
      <c r="B804" s="138" t="s">
        <v>13</v>
      </c>
      <c r="C804" s="138" t="s">
        <v>939</v>
      </c>
      <c r="D804" s="139">
        <v>8914800334</v>
      </c>
      <c r="E804" s="140">
        <v>82245422</v>
      </c>
      <c r="F804" s="140"/>
    </row>
    <row r="805" spans="1:6" ht="12.75" customHeight="1">
      <c r="A805" s="137">
        <v>66687</v>
      </c>
      <c r="B805" s="138" t="s">
        <v>13</v>
      </c>
      <c r="C805" s="138" t="s">
        <v>940</v>
      </c>
      <c r="D805" s="139">
        <v>8914800341</v>
      </c>
      <c r="E805" s="140">
        <v>18112379</v>
      </c>
      <c r="F805" s="140"/>
    </row>
    <row r="806" spans="1:6" ht="12.75" customHeight="1">
      <c r="A806" s="137">
        <v>68013</v>
      </c>
      <c r="B806" s="138" t="s">
        <v>14</v>
      </c>
      <c r="C806" s="138" t="s">
        <v>941</v>
      </c>
      <c r="D806" s="139" t="s">
        <v>942</v>
      </c>
      <c r="E806" s="140">
        <v>2660048</v>
      </c>
      <c r="F806" s="140"/>
    </row>
    <row r="807" spans="1:6" ht="12.75" customHeight="1">
      <c r="A807" s="137">
        <v>68020</v>
      </c>
      <c r="B807" s="138" t="s">
        <v>14</v>
      </c>
      <c r="C807" s="138" t="s">
        <v>458</v>
      </c>
      <c r="D807" s="139" t="s">
        <v>943</v>
      </c>
      <c r="E807" s="140">
        <v>6359326</v>
      </c>
      <c r="F807" s="140"/>
    </row>
    <row r="808" spans="1:6" ht="12.75" customHeight="1">
      <c r="A808" s="137">
        <v>68051</v>
      </c>
      <c r="B808" s="138" t="s">
        <v>14</v>
      </c>
      <c r="C808" s="138" t="s">
        <v>944</v>
      </c>
      <c r="D808" s="139" t="s">
        <v>945</v>
      </c>
      <c r="E808" s="140">
        <v>17893599</v>
      </c>
      <c r="F808" s="140"/>
    </row>
    <row r="809" spans="1:6" ht="12.75" customHeight="1">
      <c r="A809" s="137">
        <v>68077</v>
      </c>
      <c r="B809" s="138" t="s">
        <v>14</v>
      </c>
      <c r="C809" s="138" t="s">
        <v>154</v>
      </c>
      <c r="D809" s="142" t="s">
        <v>946</v>
      </c>
      <c r="E809" s="140">
        <v>26997577</v>
      </c>
      <c r="F809" s="140"/>
    </row>
    <row r="810" spans="1:6" ht="12.75" customHeight="1">
      <c r="A810" s="137">
        <v>68079</v>
      </c>
      <c r="B810" s="138" t="s">
        <v>14</v>
      </c>
      <c r="C810" s="138" t="s">
        <v>947</v>
      </c>
      <c r="D810" s="139" t="s">
        <v>948</v>
      </c>
      <c r="E810" s="140">
        <v>11727023</v>
      </c>
      <c r="F810" s="140"/>
    </row>
    <row r="811" spans="1:6" ht="12.75" customHeight="1">
      <c r="A811" s="137">
        <v>68092</v>
      </c>
      <c r="B811" s="138" t="s">
        <v>14</v>
      </c>
      <c r="C811" s="138" t="s">
        <v>157</v>
      </c>
      <c r="D811" s="142" t="s">
        <v>949</v>
      </c>
      <c r="E811" s="140">
        <v>11110634</v>
      </c>
      <c r="F811" s="140"/>
    </row>
    <row r="812" spans="1:6" ht="12.75" customHeight="1">
      <c r="A812" s="137">
        <v>68101</v>
      </c>
      <c r="B812" s="138" t="s">
        <v>14</v>
      </c>
      <c r="C812" s="138" t="s">
        <v>92</v>
      </c>
      <c r="D812" s="142" t="s">
        <v>950</v>
      </c>
      <c r="E812" s="140">
        <v>24600400</v>
      </c>
      <c r="F812" s="140"/>
    </row>
    <row r="813" spans="1:6" ht="12.75" customHeight="1">
      <c r="A813" s="137">
        <v>68121</v>
      </c>
      <c r="B813" s="138" t="s">
        <v>14</v>
      </c>
      <c r="C813" s="138" t="s">
        <v>570</v>
      </c>
      <c r="D813" s="142" t="s">
        <v>951</v>
      </c>
      <c r="E813" s="140">
        <v>3259910</v>
      </c>
      <c r="F813" s="140"/>
    </row>
    <row r="814" spans="1:6" ht="12.75" customHeight="1">
      <c r="A814" s="137">
        <v>68132</v>
      </c>
      <c r="B814" s="138" t="s">
        <v>14</v>
      </c>
      <c r="C814" s="138" t="s">
        <v>952</v>
      </c>
      <c r="D814" s="139" t="s">
        <v>953</v>
      </c>
      <c r="E814" s="140">
        <v>2378127</v>
      </c>
      <c r="F814" s="140"/>
    </row>
    <row r="815" spans="1:6" ht="12.75" customHeight="1">
      <c r="A815" s="137">
        <v>68147</v>
      </c>
      <c r="B815" s="138" t="s">
        <v>14</v>
      </c>
      <c r="C815" s="138" t="s">
        <v>954</v>
      </c>
      <c r="D815" s="139" t="s">
        <v>955</v>
      </c>
      <c r="E815" s="140">
        <v>9523084</v>
      </c>
      <c r="F815" s="140"/>
    </row>
    <row r="816" spans="1:6" ht="12.75" customHeight="1">
      <c r="A816" s="137">
        <v>68152</v>
      </c>
      <c r="B816" s="138" t="s">
        <v>14</v>
      </c>
      <c r="C816" s="138" t="s">
        <v>956</v>
      </c>
      <c r="D816" s="139" t="s">
        <v>957</v>
      </c>
      <c r="E816" s="140">
        <v>9220190</v>
      </c>
      <c r="F816" s="140"/>
    </row>
    <row r="817" spans="1:6" ht="12.75" customHeight="1">
      <c r="A817" s="137">
        <v>68160</v>
      </c>
      <c r="B817" s="138" t="s">
        <v>14</v>
      </c>
      <c r="C817" s="138" t="s">
        <v>958</v>
      </c>
      <c r="D817" s="139" t="s">
        <v>959</v>
      </c>
      <c r="E817" s="140">
        <v>3353193</v>
      </c>
      <c r="F817" s="140"/>
    </row>
    <row r="818" spans="1:6" ht="12.75" customHeight="1">
      <c r="A818" s="137">
        <v>68162</v>
      </c>
      <c r="B818" s="138" t="s">
        <v>14</v>
      </c>
      <c r="C818" s="138" t="s">
        <v>960</v>
      </c>
      <c r="D818" s="139" t="s">
        <v>961</v>
      </c>
      <c r="E818" s="140">
        <v>10574903</v>
      </c>
      <c r="F818" s="140"/>
    </row>
    <row r="819" spans="1:6" ht="12.75" customHeight="1">
      <c r="A819" s="137">
        <v>68167</v>
      </c>
      <c r="B819" s="138" t="s">
        <v>14</v>
      </c>
      <c r="C819" s="138" t="s">
        <v>962</v>
      </c>
      <c r="D819" s="139" t="s">
        <v>963</v>
      </c>
      <c r="E819" s="140">
        <v>21556095</v>
      </c>
      <c r="F819" s="140"/>
    </row>
    <row r="820" spans="1:6" ht="12.75" customHeight="1">
      <c r="A820" s="137">
        <v>68169</v>
      </c>
      <c r="B820" s="138" t="s">
        <v>14</v>
      </c>
      <c r="C820" s="138" t="s">
        <v>964</v>
      </c>
      <c r="D820" s="139" t="s">
        <v>965</v>
      </c>
      <c r="E820" s="140">
        <v>3349795</v>
      </c>
      <c r="F820" s="140"/>
    </row>
    <row r="821" spans="1:6" ht="12.75" customHeight="1">
      <c r="A821" s="137">
        <v>68176</v>
      </c>
      <c r="B821" s="138" t="s">
        <v>14</v>
      </c>
      <c r="C821" s="138" t="s">
        <v>540</v>
      </c>
      <c r="D821" s="142" t="s">
        <v>966</v>
      </c>
      <c r="E821" s="140">
        <v>4299934</v>
      </c>
      <c r="F821" s="140"/>
    </row>
    <row r="822" spans="1:6" ht="12.75" customHeight="1">
      <c r="A822" s="137">
        <v>68179</v>
      </c>
      <c r="B822" s="138" t="s">
        <v>14</v>
      </c>
      <c r="C822" s="138" t="s">
        <v>967</v>
      </c>
      <c r="D822" s="139" t="s">
        <v>968</v>
      </c>
      <c r="E822" s="140">
        <v>6521407</v>
      </c>
      <c r="F822" s="140"/>
    </row>
    <row r="823" spans="1:6" ht="12.75" customHeight="1">
      <c r="A823" s="137">
        <v>68190</v>
      </c>
      <c r="B823" s="138" t="s">
        <v>14</v>
      </c>
      <c r="C823" s="138" t="s">
        <v>969</v>
      </c>
      <c r="D823" s="139" t="s">
        <v>970</v>
      </c>
      <c r="E823" s="140">
        <v>69926076</v>
      </c>
      <c r="F823" s="140"/>
    </row>
    <row r="824" spans="1:6" ht="12.75" customHeight="1">
      <c r="A824" s="137">
        <v>68207</v>
      </c>
      <c r="B824" s="138" t="s">
        <v>14</v>
      </c>
      <c r="C824" s="138" t="s">
        <v>173</v>
      </c>
      <c r="D824" s="142" t="s">
        <v>971</v>
      </c>
      <c r="E824" s="140">
        <v>7858991</v>
      </c>
      <c r="F824" s="140"/>
    </row>
    <row r="825" spans="1:6" ht="12.75" customHeight="1">
      <c r="A825" s="137">
        <v>68209</v>
      </c>
      <c r="B825" s="138" t="s">
        <v>14</v>
      </c>
      <c r="C825" s="138" t="s">
        <v>972</v>
      </c>
      <c r="D825" s="139" t="s">
        <v>973</v>
      </c>
      <c r="E825" s="140">
        <v>3559539</v>
      </c>
      <c r="F825" s="140"/>
    </row>
    <row r="826" spans="1:6" ht="12.75" customHeight="1">
      <c r="A826" s="137">
        <v>68211</v>
      </c>
      <c r="B826" s="138" t="s">
        <v>14</v>
      </c>
      <c r="C826" s="138" t="s">
        <v>974</v>
      </c>
      <c r="D826" s="139">
        <v>8902060581</v>
      </c>
      <c r="E826" s="140">
        <v>5325125</v>
      </c>
      <c r="F826" s="140"/>
    </row>
    <row r="827" spans="1:6" ht="12.75" customHeight="1">
      <c r="A827" s="137">
        <v>68217</v>
      </c>
      <c r="B827" s="138" t="s">
        <v>14</v>
      </c>
      <c r="C827" s="138" t="s">
        <v>975</v>
      </c>
      <c r="D827" s="139" t="s">
        <v>976</v>
      </c>
      <c r="E827" s="140">
        <v>10073390</v>
      </c>
      <c r="F827" s="140"/>
    </row>
    <row r="828" spans="1:6" ht="12.75" customHeight="1">
      <c r="A828" s="137">
        <v>68229</v>
      </c>
      <c r="B828" s="138" t="s">
        <v>14</v>
      </c>
      <c r="C828" s="138" t="s">
        <v>977</v>
      </c>
      <c r="D828" s="139" t="s">
        <v>978</v>
      </c>
      <c r="E828" s="140">
        <v>22093807</v>
      </c>
      <c r="F828" s="140"/>
    </row>
    <row r="829" spans="1:6" ht="12.75" customHeight="1">
      <c r="A829" s="137">
        <v>68235</v>
      </c>
      <c r="B829" s="138" t="s">
        <v>14</v>
      </c>
      <c r="C829" s="138" t="s">
        <v>682</v>
      </c>
      <c r="D829" s="139" t="s">
        <v>979</v>
      </c>
      <c r="E829" s="140">
        <v>33966255</v>
      </c>
      <c r="F829" s="140"/>
    </row>
    <row r="830" spans="1:6" ht="12.75" customHeight="1">
      <c r="A830" s="137">
        <v>68245</v>
      </c>
      <c r="B830" s="138" t="s">
        <v>14</v>
      </c>
      <c r="C830" s="138" t="s">
        <v>980</v>
      </c>
      <c r="D830" s="139" t="s">
        <v>981</v>
      </c>
      <c r="E830" s="140">
        <v>3001823</v>
      </c>
      <c r="F830" s="140"/>
    </row>
    <row r="831" spans="1:6" ht="12.75" customHeight="1">
      <c r="A831" s="137">
        <v>68250</v>
      </c>
      <c r="B831" s="138" t="s">
        <v>14</v>
      </c>
      <c r="C831" s="138" t="s">
        <v>286</v>
      </c>
      <c r="D831" s="139" t="s">
        <v>982</v>
      </c>
      <c r="E831" s="140">
        <v>11618927</v>
      </c>
      <c r="F831" s="140"/>
    </row>
    <row r="832" spans="1:6" ht="12.75" customHeight="1">
      <c r="A832" s="137">
        <v>68255</v>
      </c>
      <c r="B832" s="138" t="s">
        <v>14</v>
      </c>
      <c r="C832" s="138" t="s">
        <v>983</v>
      </c>
      <c r="D832" s="139" t="s">
        <v>984</v>
      </c>
      <c r="E832" s="140">
        <v>25230578</v>
      </c>
      <c r="F832" s="140"/>
    </row>
    <row r="833" spans="1:6" ht="12.75" customHeight="1">
      <c r="A833" s="137">
        <v>68264</v>
      </c>
      <c r="B833" s="138" t="s">
        <v>14</v>
      </c>
      <c r="C833" s="138" t="s">
        <v>985</v>
      </c>
      <c r="D833" s="139" t="s">
        <v>986</v>
      </c>
      <c r="E833" s="140">
        <v>3434086</v>
      </c>
      <c r="F833" s="140"/>
    </row>
    <row r="834" spans="1:6" ht="12.75" customHeight="1">
      <c r="A834" s="137">
        <v>68266</v>
      </c>
      <c r="B834" s="138" t="s">
        <v>14</v>
      </c>
      <c r="C834" s="138" t="s">
        <v>987</v>
      </c>
      <c r="D834" s="139" t="s">
        <v>988</v>
      </c>
      <c r="E834" s="140">
        <v>6795735</v>
      </c>
      <c r="F834" s="140"/>
    </row>
    <row r="835" spans="1:6" ht="12.75" customHeight="1">
      <c r="A835" s="137">
        <v>68271</v>
      </c>
      <c r="B835" s="138" t="s">
        <v>14</v>
      </c>
      <c r="C835" s="138" t="s">
        <v>989</v>
      </c>
      <c r="D835" s="139" t="s">
        <v>990</v>
      </c>
      <c r="E835" s="140">
        <v>13666450</v>
      </c>
      <c r="F835" s="140"/>
    </row>
    <row r="836" spans="1:6" ht="12.75" customHeight="1">
      <c r="A836" s="137">
        <v>68296</v>
      </c>
      <c r="B836" s="138" t="s">
        <v>14</v>
      </c>
      <c r="C836" s="138" t="s">
        <v>991</v>
      </c>
      <c r="D836" s="139" t="s">
        <v>992</v>
      </c>
      <c r="E836" s="140">
        <v>4711098</v>
      </c>
      <c r="F836" s="140"/>
    </row>
    <row r="837" spans="1:6" ht="12.75" customHeight="1">
      <c r="A837" s="137">
        <v>68298</v>
      </c>
      <c r="B837" s="138" t="s">
        <v>14</v>
      </c>
      <c r="C837" s="138" t="s">
        <v>993</v>
      </c>
      <c r="D837" s="139" t="s">
        <v>994</v>
      </c>
      <c r="E837" s="140">
        <v>8467189</v>
      </c>
      <c r="F837" s="140"/>
    </row>
    <row r="838" spans="1:6" ht="12.75" customHeight="1">
      <c r="A838" s="137">
        <v>68318</v>
      </c>
      <c r="B838" s="138" t="s">
        <v>14</v>
      </c>
      <c r="C838" s="138" t="s">
        <v>995</v>
      </c>
      <c r="D838" s="139" t="s">
        <v>996</v>
      </c>
      <c r="E838" s="140">
        <v>9800167</v>
      </c>
      <c r="F838" s="140"/>
    </row>
    <row r="839" spans="1:6" ht="12.75" customHeight="1">
      <c r="A839" s="137">
        <v>68320</v>
      </c>
      <c r="B839" s="138" t="s">
        <v>14</v>
      </c>
      <c r="C839" s="138" t="s">
        <v>187</v>
      </c>
      <c r="D839" s="139" t="s">
        <v>997</v>
      </c>
      <c r="E839" s="140">
        <v>9219644</v>
      </c>
      <c r="F839" s="140"/>
    </row>
    <row r="840" spans="1:6" ht="12.75" customHeight="1">
      <c r="A840" s="137">
        <v>68322</v>
      </c>
      <c r="B840" s="138" t="s">
        <v>14</v>
      </c>
      <c r="C840" s="138" t="s">
        <v>998</v>
      </c>
      <c r="D840" s="139" t="s">
        <v>999</v>
      </c>
      <c r="E840" s="140">
        <v>3043638</v>
      </c>
      <c r="F840" s="140"/>
    </row>
    <row r="841" spans="1:6" ht="12.75" customHeight="1">
      <c r="A841" s="137">
        <v>68324</v>
      </c>
      <c r="B841" s="138" t="s">
        <v>14</v>
      </c>
      <c r="C841" s="138" t="s">
        <v>1000</v>
      </c>
      <c r="D841" s="139" t="s">
        <v>1001</v>
      </c>
      <c r="E841" s="140">
        <v>4634593</v>
      </c>
      <c r="F841" s="140"/>
    </row>
    <row r="842" spans="1:6" ht="12.75" customHeight="1">
      <c r="A842" s="137">
        <v>68327</v>
      </c>
      <c r="B842" s="138" t="s">
        <v>14</v>
      </c>
      <c r="C842" s="138" t="s">
        <v>1002</v>
      </c>
      <c r="D842" s="139" t="s">
        <v>1003</v>
      </c>
      <c r="E842" s="140">
        <v>7017901</v>
      </c>
      <c r="F842" s="140"/>
    </row>
    <row r="843" spans="1:6" ht="12.75" customHeight="1">
      <c r="A843" s="137">
        <v>68344</v>
      </c>
      <c r="B843" s="138" t="s">
        <v>14</v>
      </c>
      <c r="C843" s="138" t="s">
        <v>1004</v>
      </c>
      <c r="D843" s="139" t="s">
        <v>1005</v>
      </c>
      <c r="E843" s="140">
        <v>4348996</v>
      </c>
      <c r="F843" s="140"/>
    </row>
    <row r="844" spans="1:6" ht="12.75" customHeight="1">
      <c r="A844" s="137">
        <v>68368</v>
      </c>
      <c r="B844" s="138" t="s">
        <v>14</v>
      </c>
      <c r="C844" s="138" t="s">
        <v>1006</v>
      </c>
      <c r="D844" s="139" t="s">
        <v>1007</v>
      </c>
      <c r="E844" s="140">
        <v>5967875</v>
      </c>
      <c r="F844" s="140"/>
    </row>
    <row r="845" spans="1:6" ht="12.75" customHeight="1">
      <c r="A845" s="137">
        <v>68370</v>
      </c>
      <c r="B845" s="138" t="s">
        <v>14</v>
      </c>
      <c r="C845" s="138" t="s">
        <v>1008</v>
      </c>
      <c r="D845" s="139" t="s">
        <v>1009</v>
      </c>
      <c r="E845" s="140">
        <v>3254761</v>
      </c>
      <c r="F845" s="140"/>
    </row>
    <row r="846" spans="1:6" ht="12.75" customHeight="1">
      <c r="A846" s="137">
        <v>68377</v>
      </c>
      <c r="B846" s="138" t="s">
        <v>14</v>
      </c>
      <c r="C846" s="138" t="s">
        <v>1010</v>
      </c>
      <c r="D846" s="139" t="s">
        <v>1011</v>
      </c>
      <c r="E846" s="140">
        <v>10374837</v>
      </c>
      <c r="F846" s="140"/>
    </row>
    <row r="847" spans="1:6" ht="12.75" customHeight="1">
      <c r="A847" s="137">
        <v>68385</v>
      </c>
      <c r="B847" s="138" t="s">
        <v>14</v>
      </c>
      <c r="C847" s="138" t="s">
        <v>1012</v>
      </c>
      <c r="D847" s="139" t="s">
        <v>1013</v>
      </c>
      <c r="E847" s="140">
        <v>23840166</v>
      </c>
      <c r="F847" s="140"/>
    </row>
    <row r="848" spans="1:6" ht="12.75" customHeight="1">
      <c r="A848" s="137">
        <v>68397</v>
      </c>
      <c r="B848" s="138" t="s">
        <v>14</v>
      </c>
      <c r="C848" s="138" t="s">
        <v>532</v>
      </c>
      <c r="D848" s="142" t="s">
        <v>1014</v>
      </c>
      <c r="E848" s="140">
        <v>5641506</v>
      </c>
      <c r="F848" s="140"/>
    </row>
    <row r="849" spans="1:6" ht="12.75" customHeight="1">
      <c r="A849" s="137">
        <v>68406</v>
      </c>
      <c r="B849" s="138" t="s">
        <v>14</v>
      </c>
      <c r="C849" s="138" t="s">
        <v>1015</v>
      </c>
      <c r="D849" s="139" t="s">
        <v>1016</v>
      </c>
      <c r="E849" s="140">
        <v>48928063</v>
      </c>
      <c r="F849" s="140"/>
    </row>
    <row r="850" spans="1:6" ht="12.75" customHeight="1">
      <c r="A850" s="137">
        <v>68418</v>
      </c>
      <c r="B850" s="138" t="s">
        <v>14</v>
      </c>
      <c r="C850" s="138" t="s">
        <v>1017</v>
      </c>
      <c r="D850" s="139" t="s">
        <v>1018</v>
      </c>
      <c r="E850" s="140">
        <v>26410459</v>
      </c>
      <c r="F850" s="140"/>
    </row>
    <row r="851" spans="1:6" ht="12.75" customHeight="1">
      <c r="A851" s="137">
        <v>68425</v>
      </c>
      <c r="B851" s="138" t="s">
        <v>14</v>
      </c>
      <c r="C851" s="138" t="s">
        <v>1019</v>
      </c>
      <c r="D851" s="139" t="s">
        <v>1020</v>
      </c>
      <c r="E851" s="140">
        <v>5787903</v>
      </c>
      <c r="F851" s="140"/>
    </row>
    <row r="852" spans="1:6" ht="12.75" customHeight="1">
      <c r="A852" s="137">
        <v>68432</v>
      </c>
      <c r="B852" s="138" t="s">
        <v>14</v>
      </c>
      <c r="C852" s="138" t="s">
        <v>1021</v>
      </c>
      <c r="D852" s="139" t="s">
        <v>1022</v>
      </c>
      <c r="E852" s="140">
        <v>32294127</v>
      </c>
      <c r="F852" s="140"/>
    </row>
    <row r="853" spans="1:6" ht="12.75" customHeight="1">
      <c r="A853" s="137">
        <v>68444</v>
      </c>
      <c r="B853" s="138" t="s">
        <v>14</v>
      </c>
      <c r="C853" s="138" t="s">
        <v>1023</v>
      </c>
      <c r="D853" s="139" t="s">
        <v>1024</v>
      </c>
      <c r="E853" s="140">
        <v>8656387</v>
      </c>
      <c r="F853" s="140"/>
    </row>
    <row r="854" spans="1:6" ht="12.75" customHeight="1">
      <c r="A854" s="137">
        <v>68464</v>
      </c>
      <c r="B854" s="138" t="s">
        <v>14</v>
      </c>
      <c r="C854" s="138" t="s">
        <v>1025</v>
      </c>
      <c r="D854" s="139" t="s">
        <v>1026</v>
      </c>
      <c r="E854" s="140">
        <v>21108767</v>
      </c>
      <c r="F854" s="140"/>
    </row>
    <row r="855" spans="1:6" ht="12.75" customHeight="1">
      <c r="A855" s="137">
        <v>68468</v>
      </c>
      <c r="B855" s="138" t="s">
        <v>14</v>
      </c>
      <c r="C855" s="138" t="s">
        <v>1027</v>
      </c>
      <c r="D855" s="139" t="s">
        <v>1028</v>
      </c>
      <c r="E855" s="140">
        <v>7444204</v>
      </c>
      <c r="F855" s="140"/>
    </row>
    <row r="856" spans="1:6" ht="12.75" customHeight="1">
      <c r="A856" s="137">
        <v>68498</v>
      </c>
      <c r="B856" s="138" t="s">
        <v>14</v>
      </c>
      <c r="C856" s="138" t="s">
        <v>1029</v>
      </c>
      <c r="D856" s="139" t="s">
        <v>1030</v>
      </c>
      <c r="E856" s="140">
        <v>5877544</v>
      </c>
      <c r="F856" s="140"/>
    </row>
    <row r="857" spans="1:6" ht="12.75" customHeight="1">
      <c r="A857" s="137">
        <v>68500</v>
      </c>
      <c r="B857" s="138" t="s">
        <v>14</v>
      </c>
      <c r="C857" s="138" t="s">
        <v>1031</v>
      </c>
      <c r="D857" s="139" t="s">
        <v>1032</v>
      </c>
      <c r="E857" s="140">
        <v>20135933</v>
      </c>
      <c r="F857" s="140"/>
    </row>
    <row r="858" spans="1:6" ht="12.75" customHeight="1">
      <c r="A858" s="137">
        <v>68502</v>
      </c>
      <c r="B858" s="138" t="s">
        <v>14</v>
      </c>
      <c r="C858" s="138" t="s">
        <v>1033</v>
      </c>
      <c r="D858" s="139" t="s">
        <v>1034</v>
      </c>
      <c r="E858" s="140">
        <v>7482481</v>
      </c>
      <c r="F858" s="140"/>
    </row>
    <row r="859" spans="1:6" ht="12.75" customHeight="1">
      <c r="A859" s="137">
        <v>68522</v>
      </c>
      <c r="B859" s="138" t="s">
        <v>14</v>
      </c>
      <c r="C859" s="138" t="s">
        <v>1035</v>
      </c>
      <c r="D859" s="139" t="s">
        <v>1036</v>
      </c>
      <c r="E859" s="140">
        <v>2808033</v>
      </c>
      <c r="F859" s="140"/>
    </row>
    <row r="860" spans="1:6" ht="12.75" customHeight="1">
      <c r="A860" s="137">
        <v>68524</v>
      </c>
      <c r="B860" s="138" t="s">
        <v>14</v>
      </c>
      <c r="C860" s="138" t="s">
        <v>1037</v>
      </c>
      <c r="D860" s="139" t="s">
        <v>1038</v>
      </c>
      <c r="E860" s="140">
        <v>3294008</v>
      </c>
      <c r="F860" s="140"/>
    </row>
    <row r="861" spans="1:6" ht="12.75" customHeight="1">
      <c r="A861" s="137">
        <v>68533</v>
      </c>
      <c r="B861" s="138" t="s">
        <v>14</v>
      </c>
      <c r="C861" s="138" t="s">
        <v>1039</v>
      </c>
      <c r="D861" s="139" t="s">
        <v>1040</v>
      </c>
      <c r="E861" s="140">
        <v>6220841</v>
      </c>
      <c r="F861" s="140"/>
    </row>
    <row r="862" spans="1:6" ht="12.75" customHeight="1">
      <c r="A862" s="137">
        <v>68549</v>
      </c>
      <c r="B862" s="138" t="s">
        <v>14</v>
      </c>
      <c r="C862" s="138" t="s">
        <v>1041</v>
      </c>
      <c r="D862" s="139" t="s">
        <v>1042</v>
      </c>
      <c r="E862" s="140">
        <v>5852359</v>
      </c>
      <c r="F862" s="140"/>
    </row>
    <row r="863" spans="1:6" ht="12.75" customHeight="1">
      <c r="A863" s="137">
        <v>68572</v>
      </c>
      <c r="B863" s="138" t="s">
        <v>14</v>
      </c>
      <c r="C863" s="138" t="s">
        <v>1043</v>
      </c>
      <c r="D863" s="139" t="s">
        <v>1044</v>
      </c>
      <c r="E863" s="140">
        <v>33169608</v>
      </c>
      <c r="F863" s="140"/>
    </row>
    <row r="864" spans="1:6" ht="12.75" customHeight="1">
      <c r="A864" s="137">
        <v>68573</v>
      </c>
      <c r="B864" s="138" t="s">
        <v>14</v>
      </c>
      <c r="C864" s="138" t="s">
        <v>1045</v>
      </c>
      <c r="D864" s="139" t="s">
        <v>1046</v>
      </c>
      <c r="E864" s="140">
        <v>14940857</v>
      </c>
      <c r="F864" s="140"/>
    </row>
    <row r="865" spans="1:6" ht="12.75" customHeight="1">
      <c r="A865" s="137">
        <v>68575</v>
      </c>
      <c r="B865" s="138" t="s">
        <v>14</v>
      </c>
      <c r="C865" s="138" t="s">
        <v>1047</v>
      </c>
      <c r="D865" s="139" t="s">
        <v>1048</v>
      </c>
      <c r="E865" s="140">
        <v>80366171</v>
      </c>
      <c r="F865" s="140"/>
    </row>
    <row r="866" spans="1:6" ht="12.75" customHeight="1">
      <c r="A866" s="137">
        <v>68615</v>
      </c>
      <c r="B866" s="138" t="s">
        <v>14</v>
      </c>
      <c r="C866" s="138" t="s">
        <v>51</v>
      </c>
      <c r="D866" s="139" t="s">
        <v>1049</v>
      </c>
      <c r="E866" s="140">
        <v>47526435</v>
      </c>
      <c r="F866" s="140"/>
    </row>
    <row r="867" spans="1:6" ht="12.75" customHeight="1">
      <c r="A867" s="137">
        <v>68655</v>
      </c>
      <c r="B867" s="138" t="s">
        <v>14</v>
      </c>
      <c r="C867" s="138" t="s">
        <v>1050</v>
      </c>
      <c r="D867" s="139" t="s">
        <v>1051</v>
      </c>
      <c r="E867" s="140">
        <v>53361168</v>
      </c>
      <c r="F867" s="140"/>
    </row>
    <row r="868" spans="1:6" ht="12.75" customHeight="1">
      <c r="A868" s="137">
        <v>68669</v>
      </c>
      <c r="B868" s="138" t="s">
        <v>14</v>
      </c>
      <c r="C868" s="138" t="s">
        <v>93</v>
      </c>
      <c r="D868" s="142" t="s">
        <v>1052</v>
      </c>
      <c r="E868" s="140">
        <v>14529478</v>
      </c>
      <c r="F868" s="140"/>
    </row>
    <row r="869" spans="1:6" ht="12.75" customHeight="1">
      <c r="A869" s="137">
        <v>68673</v>
      </c>
      <c r="B869" s="138" t="s">
        <v>14</v>
      </c>
      <c r="C869" s="138" t="s">
        <v>1053</v>
      </c>
      <c r="D869" s="139" t="s">
        <v>1054</v>
      </c>
      <c r="E869" s="140">
        <v>3868734</v>
      </c>
      <c r="F869" s="140"/>
    </row>
    <row r="870" spans="1:6" ht="12.75" customHeight="1">
      <c r="A870" s="137">
        <v>68679</v>
      </c>
      <c r="B870" s="138" t="s">
        <v>14</v>
      </c>
      <c r="C870" s="138" t="s">
        <v>1055</v>
      </c>
      <c r="D870" s="139" t="s">
        <v>1056</v>
      </c>
      <c r="E870" s="140">
        <v>57572999</v>
      </c>
      <c r="F870" s="140"/>
    </row>
    <row r="871" spans="1:6" ht="12.75" customHeight="1">
      <c r="A871" s="137">
        <v>68682</v>
      </c>
      <c r="B871" s="138" t="s">
        <v>14</v>
      </c>
      <c r="C871" s="138" t="s">
        <v>1057</v>
      </c>
      <c r="D871" s="139" t="s">
        <v>1058</v>
      </c>
      <c r="E871" s="140">
        <v>4220510</v>
      </c>
      <c r="F871" s="140"/>
    </row>
    <row r="872" spans="1:6" ht="12.75" customHeight="1">
      <c r="A872" s="137">
        <v>68684</v>
      </c>
      <c r="B872" s="138" t="s">
        <v>14</v>
      </c>
      <c r="C872" s="138" t="s">
        <v>1059</v>
      </c>
      <c r="D872" s="139" t="s">
        <v>1060</v>
      </c>
      <c r="E872" s="140">
        <v>6371490</v>
      </c>
      <c r="F872" s="140"/>
    </row>
    <row r="873" spans="1:6" ht="12.75" customHeight="1">
      <c r="A873" s="137">
        <v>68686</v>
      </c>
      <c r="B873" s="138" t="s">
        <v>14</v>
      </c>
      <c r="C873" s="138" t="s">
        <v>1061</v>
      </c>
      <c r="D873" s="139" t="s">
        <v>1062</v>
      </c>
      <c r="E873" s="140">
        <v>5461403</v>
      </c>
      <c r="F873" s="140"/>
    </row>
    <row r="874" spans="1:6" ht="12.75" customHeight="1">
      <c r="A874" s="137">
        <v>68689</v>
      </c>
      <c r="B874" s="138" t="s">
        <v>14</v>
      </c>
      <c r="C874" s="138" t="s">
        <v>1063</v>
      </c>
      <c r="D874" s="139">
        <v>8000998296</v>
      </c>
      <c r="E874" s="140">
        <v>49773036</v>
      </c>
      <c r="F874" s="140"/>
    </row>
    <row r="875" spans="1:6" ht="12.75" customHeight="1">
      <c r="A875" s="137">
        <v>68705</v>
      </c>
      <c r="B875" s="138" t="s">
        <v>14</v>
      </c>
      <c r="C875" s="138" t="s">
        <v>231</v>
      </c>
      <c r="D875" s="142" t="s">
        <v>1064</v>
      </c>
      <c r="E875" s="140">
        <v>3487113</v>
      </c>
      <c r="F875" s="140"/>
    </row>
    <row r="876" spans="1:6" ht="12.75" customHeight="1">
      <c r="A876" s="137">
        <v>68720</v>
      </c>
      <c r="B876" s="138" t="s">
        <v>14</v>
      </c>
      <c r="C876" s="138" t="s">
        <v>1065</v>
      </c>
      <c r="D876" s="139" t="s">
        <v>1066</v>
      </c>
      <c r="E876" s="140">
        <v>7003561</v>
      </c>
      <c r="F876" s="140"/>
    </row>
    <row r="877" spans="1:6" ht="12.75" customHeight="1">
      <c r="A877" s="137">
        <v>68745</v>
      </c>
      <c r="B877" s="138" t="s">
        <v>14</v>
      </c>
      <c r="C877" s="138" t="s">
        <v>1067</v>
      </c>
      <c r="D877" s="139" t="s">
        <v>1068</v>
      </c>
      <c r="E877" s="140">
        <v>18057815</v>
      </c>
      <c r="F877" s="140"/>
    </row>
    <row r="878" spans="1:6" ht="12.75" customHeight="1">
      <c r="A878" s="137">
        <v>68755</v>
      </c>
      <c r="B878" s="138" t="s">
        <v>14</v>
      </c>
      <c r="C878" s="138" t="s">
        <v>1069</v>
      </c>
      <c r="D878" s="139" t="s">
        <v>1070</v>
      </c>
      <c r="E878" s="140">
        <v>33280314</v>
      </c>
      <c r="F878" s="140"/>
    </row>
    <row r="879" spans="1:6" ht="12.75" customHeight="1">
      <c r="A879" s="137">
        <v>68770</v>
      </c>
      <c r="B879" s="138" t="s">
        <v>14</v>
      </c>
      <c r="C879" s="138" t="s">
        <v>1071</v>
      </c>
      <c r="D879" s="139" t="s">
        <v>1072</v>
      </c>
      <c r="E879" s="140">
        <v>16337789</v>
      </c>
      <c r="F879" s="140"/>
    </row>
    <row r="880" spans="1:6" ht="12.75" customHeight="1">
      <c r="A880" s="137">
        <v>68773</v>
      </c>
      <c r="B880" s="138" t="s">
        <v>14</v>
      </c>
      <c r="C880" s="138" t="s">
        <v>15</v>
      </c>
      <c r="D880" s="142" t="s">
        <v>1073</v>
      </c>
      <c r="E880" s="140">
        <v>14874737</v>
      </c>
      <c r="F880" s="140"/>
    </row>
    <row r="881" spans="1:6" ht="12.75" customHeight="1">
      <c r="A881" s="137">
        <v>68780</v>
      </c>
      <c r="B881" s="138" t="s">
        <v>14</v>
      </c>
      <c r="C881" s="138" t="s">
        <v>1074</v>
      </c>
      <c r="D881" s="139" t="s">
        <v>1075</v>
      </c>
      <c r="E881" s="140">
        <v>0</v>
      </c>
      <c r="F881" s="140" t="s">
        <v>208</v>
      </c>
    </row>
    <row r="882" spans="1:6" ht="12.75" customHeight="1">
      <c r="A882" s="137">
        <v>68820</v>
      </c>
      <c r="B882" s="138" t="s">
        <v>14</v>
      </c>
      <c r="C882" s="138" t="s">
        <v>1076</v>
      </c>
      <c r="D882" s="139" t="s">
        <v>1077</v>
      </c>
      <c r="E882" s="140">
        <v>9066034</v>
      </c>
      <c r="F882" s="140"/>
    </row>
    <row r="883" spans="1:6" ht="12.75" customHeight="1">
      <c r="A883" s="137">
        <v>68855</v>
      </c>
      <c r="B883" s="138" t="s">
        <v>14</v>
      </c>
      <c r="C883" s="138" t="s">
        <v>1078</v>
      </c>
      <c r="D883" s="139" t="s">
        <v>1079</v>
      </c>
      <c r="E883" s="140">
        <v>7183665</v>
      </c>
      <c r="F883" s="140"/>
    </row>
    <row r="884" spans="1:6" ht="12.75" customHeight="1">
      <c r="A884" s="137">
        <v>68861</v>
      </c>
      <c r="B884" s="138" t="s">
        <v>14</v>
      </c>
      <c r="C884" s="138" t="s">
        <v>1080</v>
      </c>
      <c r="D884" s="139" t="s">
        <v>1081</v>
      </c>
      <c r="E884" s="140">
        <v>30453675</v>
      </c>
      <c r="F884" s="140"/>
    </row>
    <row r="885" spans="1:6" ht="12.75" customHeight="1">
      <c r="A885" s="137">
        <v>68867</v>
      </c>
      <c r="B885" s="138" t="s">
        <v>14</v>
      </c>
      <c r="C885" s="138" t="s">
        <v>1082</v>
      </c>
      <c r="D885" s="139" t="s">
        <v>1083</v>
      </c>
      <c r="E885" s="140">
        <v>2325182</v>
      </c>
      <c r="F885" s="140"/>
    </row>
    <row r="886" spans="1:6" ht="12.75" customHeight="1">
      <c r="A886" s="137">
        <v>68872</v>
      </c>
      <c r="B886" s="138" t="s">
        <v>14</v>
      </c>
      <c r="C886" s="138" t="s">
        <v>315</v>
      </c>
      <c r="D886" s="139" t="s">
        <v>1084</v>
      </c>
      <c r="E886" s="140">
        <v>9351427</v>
      </c>
      <c r="F886" s="140"/>
    </row>
    <row r="887" spans="1:6" ht="12.75" customHeight="1">
      <c r="A887" s="137">
        <v>68895</v>
      </c>
      <c r="B887" s="138" t="s">
        <v>14</v>
      </c>
      <c r="C887" s="138" t="s">
        <v>1085</v>
      </c>
      <c r="D887" s="139" t="s">
        <v>1086</v>
      </c>
      <c r="E887" s="140">
        <v>9854832</v>
      </c>
      <c r="F887" s="140"/>
    </row>
    <row r="888" spans="1:6" ht="12.75" customHeight="1">
      <c r="A888" s="137">
        <v>70110</v>
      </c>
      <c r="B888" s="138" t="s">
        <v>15</v>
      </c>
      <c r="C888" s="138" t="s">
        <v>325</v>
      </c>
      <c r="D888" s="142">
        <v>8922012869</v>
      </c>
      <c r="E888" s="140">
        <v>23241819</v>
      </c>
      <c r="F888" s="140"/>
    </row>
    <row r="889" spans="1:6" ht="12.75" customHeight="1">
      <c r="A889" s="137">
        <v>70124</v>
      </c>
      <c r="B889" s="138" t="s">
        <v>15</v>
      </c>
      <c r="C889" s="138" t="s">
        <v>1087</v>
      </c>
      <c r="D889" s="139">
        <v>8922000581</v>
      </c>
      <c r="E889" s="140">
        <v>35344789</v>
      </c>
      <c r="F889" s="140"/>
    </row>
    <row r="890" spans="1:6" ht="12.75" customHeight="1">
      <c r="A890" s="137">
        <v>70204</v>
      </c>
      <c r="B890" s="138" t="s">
        <v>15</v>
      </c>
      <c r="C890" s="138" t="s">
        <v>1088</v>
      </c>
      <c r="D890" s="139">
        <v>8922800537</v>
      </c>
      <c r="E890" s="140">
        <v>26679083</v>
      </c>
      <c r="F890" s="140"/>
    </row>
    <row r="891" spans="1:6" ht="12.75" customHeight="1">
      <c r="A891" s="137">
        <v>70215</v>
      </c>
      <c r="B891" s="138" t="s">
        <v>15</v>
      </c>
      <c r="C891" s="138" t="s">
        <v>1089</v>
      </c>
      <c r="D891" s="139">
        <v>8922800322</v>
      </c>
      <c r="E891" s="140">
        <v>149610856</v>
      </c>
      <c r="F891" s="140"/>
    </row>
    <row r="892" spans="1:6" ht="12.75" customHeight="1">
      <c r="A892" s="137">
        <v>70221</v>
      </c>
      <c r="B892" s="138" t="s">
        <v>15</v>
      </c>
      <c r="C892" s="138" t="s">
        <v>1090</v>
      </c>
      <c r="D892" s="139">
        <v>8230035437</v>
      </c>
      <c r="E892" s="140">
        <v>42985787</v>
      </c>
      <c r="F892" s="140"/>
    </row>
    <row r="893" spans="1:6" ht="12.75" customHeight="1">
      <c r="A893" s="137">
        <v>70230</v>
      </c>
      <c r="B893" s="138" t="s">
        <v>15</v>
      </c>
      <c r="C893" s="138" t="s">
        <v>1091</v>
      </c>
      <c r="D893" s="139">
        <v>8922007407</v>
      </c>
      <c r="E893" s="140">
        <v>14315985</v>
      </c>
      <c r="F893" s="140"/>
    </row>
    <row r="894" spans="1:6" ht="12.75" customHeight="1">
      <c r="A894" s="137">
        <v>70233</v>
      </c>
      <c r="B894" s="138" t="s">
        <v>15</v>
      </c>
      <c r="C894" s="138" t="s">
        <v>1092</v>
      </c>
      <c r="D894" s="139">
        <v>8230025955</v>
      </c>
      <c r="E894" s="140">
        <v>31070742</v>
      </c>
      <c r="F894" s="140"/>
    </row>
    <row r="895" spans="1:6" ht="12.75" customHeight="1">
      <c r="A895" s="137">
        <v>70235</v>
      </c>
      <c r="B895" s="138" t="s">
        <v>15</v>
      </c>
      <c r="C895" s="138" t="s">
        <v>1093</v>
      </c>
      <c r="D895" s="139">
        <v>8000498260</v>
      </c>
      <c r="E895" s="140">
        <v>53051980</v>
      </c>
      <c r="F895" s="140"/>
    </row>
    <row r="896" spans="1:6" ht="12.75" customHeight="1">
      <c r="A896" s="137">
        <v>70265</v>
      </c>
      <c r="B896" s="138" t="s">
        <v>15</v>
      </c>
      <c r="C896" s="138" t="s">
        <v>1094</v>
      </c>
      <c r="D896" s="139">
        <v>8000613133</v>
      </c>
      <c r="E896" s="140">
        <v>52881817</v>
      </c>
      <c r="F896" s="140"/>
    </row>
    <row r="897" spans="1:6" ht="12.75" customHeight="1">
      <c r="A897" s="137">
        <v>70400</v>
      </c>
      <c r="B897" s="138" t="s">
        <v>15</v>
      </c>
      <c r="C897" s="138" t="s">
        <v>198</v>
      </c>
      <c r="D897" s="142">
        <v>8000503319</v>
      </c>
      <c r="E897" s="140">
        <v>38953047</v>
      </c>
      <c r="F897" s="140"/>
    </row>
    <row r="898" spans="1:6" ht="12.75" customHeight="1">
      <c r="A898" s="137">
        <v>70418</v>
      </c>
      <c r="B898" s="138" t="s">
        <v>15</v>
      </c>
      <c r="C898" s="138" t="s">
        <v>1095</v>
      </c>
      <c r="D898" s="139">
        <v>8922012876</v>
      </c>
      <c r="E898" s="140">
        <v>56470527</v>
      </c>
      <c r="F898" s="140"/>
    </row>
    <row r="899" spans="1:6" ht="12.75" customHeight="1">
      <c r="A899" s="137">
        <v>70429</v>
      </c>
      <c r="B899" s="138" t="s">
        <v>15</v>
      </c>
      <c r="C899" s="138" t="s">
        <v>1096</v>
      </c>
      <c r="D899" s="139">
        <v>8922800576</v>
      </c>
      <c r="E899" s="140">
        <v>127783459</v>
      </c>
      <c r="F899" s="140"/>
    </row>
    <row r="900" spans="1:6" ht="12.75" customHeight="1">
      <c r="A900" s="137">
        <v>70473</v>
      </c>
      <c r="B900" s="138" t="s">
        <v>15</v>
      </c>
      <c r="C900" s="138" t="s">
        <v>1097</v>
      </c>
      <c r="D900" s="139">
        <v>8922012962</v>
      </c>
      <c r="E900" s="140">
        <v>33483429</v>
      </c>
      <c r="F900" s="140"/>
    </row>
    <row r="901" spans="1:6" ht="12.75" customHeight="1">
      <c r="A901" s="137">
        <v>70508</v>
      </c>
      <c r="B901" s="138" t="s">
        <v>15</v>
      </c>
      <c r="C901" s="138" t="s">
        <v>1098</v>
      </c>
      <c r="D901" s="139">
        <v>8001007291</v>
      </c>
      <c r="E901" s="140">
        <v>62637488</v>
      </c>
      <c r="F901" s="140"/>
    </row>
    <row r="902" spans="1:6" ht="12.75" customHeight="1">
      <c r="A902" s="137">
        <v>70523</v>
      </c>
      <c r="B902" s="138" t="s">
        <v>15</v>
      </c>
      <c r="C902" s="138" t="s">
        <v>1099</v>
      </c>
      <c r="D902" s="139">
        <v>8922003128</v>
      </c>
      <c r="E902" s="140">
        <v>48352947</v>
      </c>
      <c r="F902" s="140"/>
    </row>
    <row r="903" spans="1:6" ht="12.75" customHeight="1">
      <c r="A903" s="137">
        <v>70670</v>
      </c>
      <c r="B903" s="138" t="s">
        <v>15</v>
      </c>
      <c r="C903" s="138" t="s">
        <v>1100</v>
      </c>
      <c r="D903" s="139">
        <v>8922800551</v>
      </c>
      <c r="E903" s="140">
        <v>145792755</v>
      </c>
      <c r="F903" s="140"/>
    </row>
    <row r="904" spans="1:6" ht="12.75" customHeight="1">
      <c r="A904" s="137">
        <v>70678</v>
      </c>
      <c r="B904" s="138" t="s">
        <v>15</v>
      </c>
      <c r="C904" s="138" t="s">
        <v>1101</v>
      </c>
      <c r="D904" s="139">
        <v>8922800544</v>
      </c>
      <c r="E904" s="140">
        <v>74680199</v>
      </c>
      <c r="F904" s="140"/>
    </row>
    <row r="905" spans="1:6" ht="12.75" customHeight="1">
      <c r="A905" s="137">
        <v>70702</v>
      </c>
      <c r="B905" s="138" t="s">
        <v>15</v>
      </c>
      <c r="C905" s="138" t="s">
        <v>1102</v>
      </c>
      <c r="D905" s="139">
        <v>8922012821</v>
      </c>
      <c r="E905" s="140">
        <v>28973139</v>
      </c>
      <c r="F905" s="140"/>
    </row>
    <row r="906" spans="1:6" ht="12.75" customHeight="1">
      <c r="A906" s="137">
        <v>70708</v>
      </c>
      <c r="B906" s="138" t="s">
        <v>15</v>
      </c>
      <c r="C906" s="138" t="s">
        <v>1103</v>
      </c>
      <c r="D906" s="139">
        <v>8922005916</v>
      </c>
      <c r="E906" s="140">
        <v>150007149</v>
      </c>
      <c r="F906" s="140"/>
    </row>
    <row r="907" spans="1:6" ht="12.75" customHeight="1">
      <c r="A907" s="137">
        <v>70713</v>
      </c>
      <c r="B907" s="138" t="s">
        <v>15</v>
      </c>
      <c r="C907" s="138" t="s">
        <v>1104</v>
      </c>
      <c r="D907" s="139">
        <v>8922005923</v>
      </c>
      <c r="E907" s="140">
        <v>157017613</v>
      </c>
      <c r="F907" s="140"/>
    </row>
    <row r="908" spans="1:6" ht="12.75" customHeight="1">
      <c r="A908" s="137">
        <v>70717</v>
      </c>
      <c r="B908" s="138" t="s">
        <v>15</v>
      </c>
      <c r="C908" s="138" t="s">
        <v>226</v>
      </c>
      <c r="D908" s="142">
        <v>8922800630</v>
      </c>
      <c r="E908" s="140">
        <v>46477591</v>
      </c>
      <c r="F908" s="140"/>
    </row>
    <row r="909" spans="1:6" ht="12.75" customHeight="1">
      <c r="A909" s="137">
        <v>70742</v>
      </c>
      <c r="B909" s="138" t="s">
        <v>15</v>
      </c>
      <c r="C909" s="138" t="s">
        <v>1105</v>
      </c>
      <c r="D909" s="139">
        <v>8001007474</v>
      </c>
      <c r="E909" s="140">
        <v>63160389</v>
      </c>
      <c r="F909" s="140"/>
    </row>
    <row r="910" spans="1:6" ht="12.75" customHeight="1">
      <c r="A910" s="137">
        <v>70771</v>
      </c>
      <c r="B910" s="138" t="s">
        <v>15</v>
      </c>
      <c r="C910" s="138" t="s">
        <v>15</v>
      </c>
      <c r="D910" s="142">
        <v>8922800616</v>
      </c>
      <c r="E910" s="140">
        <v>74999359</v>
      </c>
      <c r="F910" s="140"/>
    </row>
    <row r="911" spans="1:6" ht="12.75" customHeight="1">
      <c r="A911" s="137">
        <v>70820</v>
      </c>
      <c r="B911" s="138" t="s">
        <v>15</v>
      </c>
      <c r="C911" s="138" t="s">
        <v>1106</v>
      </c>
      <c r="D911" s="139">
        <v>8922008397</v>
      </c>
      <c r="E911" s="140">
        <v>65327280</v>
      </c>
      <c r="F911" s="140"/>
    </row>
    <row r="912" spans="1:6" ht="12.75" customHeight="1">
      <c r="A912" s="137">
        <v>70823</v>
      </c>
      <c r="B912" s="138" t="s">
        <v>15</v>
      </c>
      <c r="C912" s="138" t="s">
        <v>1107</v>
      </c>
      <c r="D912" s="139">
        <v>8001007514</v>
      </c>
      <c r="E912" s="140">
        <v>54882131</v>
      </c>
      <c r="F912" s="140"/>
    </row>
    <row r="913" spans="1:6" ht="12.75" customHeight="1">
      <c r="A913" s="137">
        <v>73024</v>
      </c>
      <c r="B913" s="138" t="s">
        <v>1108</v>
      </c>
      <c r="C913" s="138" t="s">
        <v>1109</v>
      </c>
      <c r="D913" s="139">
        <v>8907020177</v>
      </c>
      <c r="E913" s="140">
        <v>6538248</v>
      </c>
      <c r="F913" s="140"/>
    </row>
    <row r="914" spans="1:6" ht="12.75" customHeight="1">
      <c r="A914" s="137">
        <v>73026</v>
      </c>
      <c r="B914" s="138" t="s">
        <v>1108</v>
      </c>
      <c r="C914" s="138" t="s">
        <v>1110</v>
      </c>
      <c r="D914" s="139">
        <v>8907009616</v>
      </c>
      <c r="E914" s="140">
        <v>16218748</v>
      </c>
      <c r="F914" s="140"/>
    </row>
    <row r="915" spans="1:6" ht="12.75" customHeight="1">
      <c r="A915" s="137">
        <v>73030</v>
      </c>
      <c r="B915" s="138" t="s">
        <v>1108</v>
      </c>
      <c r="C915" s="138" t="s">
        <v>1111</v>
      </c>
      <c r="D915" s="139">
        <v>8001000484</v>
      </c>
      <c r="E915" s="140">
        <v>10682524</v>
      </c>
      <c r="F915" s="140"/>
    </row>
    <row r="916" spans="1:6" ht="12.75" customHeight="1">
      <c r="A916" s="137">
        <v>73043</v>
      </c>
      <c r="B916" s="138" t="s">
        <v>1108</v>
      </c>
      <c r="C916" s="138" t="s">
        <v>1112</v>
      </c>
      <c r="D916" s="139">
        <v>8907020184</v>
      </c>
      <c r="E916" s="140">
        <v>32141625</v>
      </c>
      <c r="F916" s="140"/>
    </row>
    <row r="917" spans="1:6" ht="12.75" customHeight="1">
      <c r="A917" s="137">
        <v>73055</v>
      </c>
      <c r="B917" s="138" t="s">
        <v>1108</v>
      </c>
      <c r="C917" s="138" t="s">
        <v>1113</v>
      </c>
      <c r="D917" s="139">
        <v>8907009820</v>
      </c>
      <c r="E917" s="140">
        <v>19613947</v>
      </c>
      <c r="F917" s="140"/>
    </row>
    <row r="918" spans="1:6" ht="12.75" customHeight="1">
      <c r="A918" s="137">
        <v>73067</v>
      </c>
      <c r="B918" s="138" t="s">
        <v>1108</v>
      </c>
      <c r="C918" s="138" t="s">
        <v>1114</v>
      </c>
      <c r="D918" s="139">
        <v>8001000491</v>
      </c>
      <c r="E918" s="140">
        <v>58331348</v>
      </c>
      <c r="F918" s="140"/>
    </row>
    <row r="919" spans="1:6" ht="12.75" customHeight="1">
      <c r="A919" s="137">
        <v>73124</v>
      </c>
      <c r="B919" s="138" t="s">
        <v>1108</v>
      </c>
      <c r="C919" s="138" t="s">
        <v>1115</v>
      </c>
      <c r="D919" s="139">
        <v>8907008592</v>
      </c>
      <c r="E919" s="140">
        <v>27098639</v>
      </c>
      <c r="F919" s="140"/>
    </row>
    <row r="920" spans="1:6" ht="12.75" customHeight="1">
      <c r="A920" s="137">
        <v>73148</v>
      </c>
      <c r="B920" s="138" t="s">
        <v>1108</v>
      </c>
      <c r="C920" s="138" t="s">
        <v>1116</v>
      </c>
      <c r="D920" s="139">
        <v>8001000501</v>
      </c>
      <c r="E920" s="140">
        <v>12384738</v>
      </c>
      <c r="F920" s="140"/>
    </row>
    <row r="921" spans="1:6" ht="12.75" customHeight="1">
      <c r="A921" s="137">
        <v>73152</v>
      </c>
      <c r="B921" s="138" t="s">
        <v>1108</v>
      </c>
      <c r="C921" s="138" t="s">
        <v>1117</v>
      </c>
      <c r="D921" s="139">
        <v>8907020217</v>
      </c>
      <c r="E921" s="140">
        <v>11130063</v>
      </c>
      <c r="F921" s="140"/>
    </row>
    <row r="922" spans="1:6" ht="12.75" customHeight="1">
      <c r="A922" s="137">
        <v>73168</v>
      </c>
      <c r="B922" s="138" t="s">
        <v>1108</v>
      </c>
      <c r="C922" s="138" t="s">
        <v>1118</v>
      </c>
      <c r="D922" s="139">
        <v>8001000531</v>
      </c>
      <c r="E922" s="140">
        <v>110044317</v>
      </c>
      <c r="F922" s="140"/>
    </row>
    <row r="923" spans="1:6" ht="12.75" customHeight="1">
      <c r="A923" s="137">
        <v>73200</v>
      </c>
      <c r="B923" s="138" t="s">
        <v>1108</v>
      </c>
      <c r="C923" s="138" t="s">
        <v>1119</v>
      </c>
      <c r="D923" s="139">
        <v>8001000517</v>
      </c>
      <c r="E923" s="140">
        <v>16748670</v>
      </c>
      <c r="F923" s="140"/>
    </row>
    <row r="924" spans="1:6" ht="12.75" customHeight="1">
      <c r="A924" s="137">
        <v>73217</v>
      </c>
      <c r="B924" s="138" t="s">
        <v>1108</v>
      </c>
      <c r="C924" s="138" t="s">
        <v>1120</v>
      </c>
      <c r="D924" s="139">
        <v>8907020231</v>
      </c>
      <c r="E924" s="140">
        <v>83789704</v>
      </c>
      <c r="F924" s="140"/>
    </row>
    <row r="925" spans="1:6" ht="12.75" customHeight="1">
      <c r="A925" s="137">
        <v>73226</v>
      </c>
      <c r="B925" s="138" t="s">
        <v>1108</v>
      </c>
      <c r="C925" s="138" t="s">
        <v>1121</v>
      </c>
      <c r="D925" s="139">
        <v>8001000524</v>
      </c>
      <c r="E925" s="140">
        <v>17126227</v>
      </c>
      <c r="F925" s="140"/>
    </row>
    <row r="926" spans="1:6" ht="12.75" customHeight="1">
      <c r="A926" s="137">
        <v>73236</v>
      </c>
      <c r="B926" s="138" t="s">
        <v>1108</v>
      </c>
      <c r="C926" s="138" t="s">
        <v>1122</v>
      </c>
      <c r="D926" s="139">
        <v>8907020263</v>
      </c>
      <c r="E926" s="140">
        <v>15215318</v>
      </c>
      <c r="F926" s="140"/>
    </row>
    <row r="927" spans="1:6" ht="12.75" customHeight="1">
      <c r="A927" s="137">
        <v>73268</v>
      </c>
      <c r="B927" s="138" t="s">
        <v>1108</v>
      </c>
      <c r="C927" s="138" t="s">
        <v>1123</v>
      </c>
      <c r="D927" s="139">
        <v>8907020270</v>
      </c>
      <c r="E927" s="140">
        <v>78562969</v>
      </c>
      <c r="F927" s="140"/>
    </row>
    <row r="928" spans="1:6" ht="12.75" customHeight="1">
      <c r="A928" s="137">
        <v>73270</v>
      </c>
      <c r="B928" s="138" t="s">
        <v>1108</v>
      </c>
      <c r="C928" s="138" t="s">
        <v>1124</v>
      </c>
      <c r="D928" s="139">
        <v>8001000549</v>
      </c>
      <c r="E928" s="140">
        <v>17523733</v>
      </c>
      <c r="F928" s="140"/>
    </row>
    <row r="929" spans="1:6" ht="12.75" customHeight="1">
      <c r="A929" s="137">
        <v>73275</v>
      </c>
      <c r="B929" s="138" t="s">
        <v>1108</v>
      </c>
      <c r="C929" s="138" t="s">
        <v>1125</v>
      </c>
      <c r="D929" s="139">
        <v>8001000556</v>
      </c>
      <c r="E929" s="140">
        <v>29540685</v>
      </c>
      <c r="F929" s="140"/>
    </row>
    <row r="930" spans="1:6" ht="12.75" customHeight="1">
      <c r="A930" s="137">
        <v>73283</v>
      </c>
      <c r="B930" s="138" t="s">
        <v>1108</v>
      </c>
      <c r="C930" s="138" t="s">
        <v>1126</v>
      </c>
      <c r="D930" s="139">
        <v>8001000563</v>
      </c>
      <c r="E930" s="140">
        <v>44329171</v>
      </c>
      <c r="F930" s="140"/>
    </row>
    <row r="931" spans="1:6" ht="12.75" customHeight="1">
      <c r="A931" s="137">
        <v>73319</v>
      </c>
      <c r="B931" s="138" t="s">
        <v>1108</v>
      </c>
      <c r="C931" s="138" t="s">
        <v>1127</v>
      </c>
      <c r="D931" s="139">
        <v>8907020152</v>
      </c>
      <c r="E931" s="140">
        <v>50451824</v>
      </c>
      <c r="F931" s="140"/>
    </row>
    <row r="932" spans="1:6" ht="12.75" customHeight="1">
      <c r="A932" s="137">
        <v>73347</v>
      </c>
      <c r="B932" s="138" t="s">
        <v>1108</v>
      </c>
      <c r="C932" s="138" t="s">
        <v>1128</v>
      </c>
      <c r="D932" s="139">
        <v>8001000570</v>
      </c>
      <c r="E932" s="140">
        <v>10211467</v>
      </c>
      <c r="F932" s="140"/>
    </row>
    <row r="933" spans="1:6" ht="12.75" customHeight="1">
      <c r="A933" s="137">
        <v>73349</v>
      </c>
      <c r="B933" s="138" t="s">
        <v>1108</v>
      </c>
      <c r="C933" s="138" t="s">
        <v>1129</v>
      </c>
      <c r="D933" s="139">
        <v>8001000588</v>
      </c>
      <c r="E933" s="140">
        <v>32701991</v>
      </c>
      <c r="F933" s="140"/>
    </row>
    <row r="934" spans="1:6" ht="12.75" customHeight="1">
      <c r="A934" s="137">
        <v>73352</v>
      </c>
      <c r="B934" s="138" t="s">
        <v>1108</v>
      </c>
      <c r="C934" s="138" t="s">
        <v>1130</v>
      </c>
      <c r="D934" s="139">
        <v>8001000595</v>
      </c>
      <c r="E934" s="140">
        <v>21572647</v>
      </c>
      <c r="F934" s="140"/>
    </row>
    <row r="935" spans="1:6" ht="12.75" customHeight="1">
      <c r="A935" s="137">
        <v>73408</v>
      </c>
      <c r="B935" s="138" t="s">
        <v>1108</v>
      </c>
      <c r="C935" s="138" t="s">
        <v>1131</v>
      </c>
      <c r="D935" s="139">
        <v>8907020342</v>
      </c>
      <c r="E935" s="140">
        <v>27118133</v>
      </c>
      <c r="F935" s="140"/>
    </row>
    <row r="936" spans="1:6" ht="12.75" customHeight="1">
      <c r="A936" s="137">
        <v>73411</v>
      </c>
      <c r="B936" s="138" t="s">
        <v>1108</v>
      </c>
      <c r="C936" s="138" t="s">
        <v>1132</v>
      </c>
      <c r="D936" s="139">
        <v>8001000610</v>
      </c>
      <c r="E936" s="140">
        <v>58257093</v>
      </c>
      <c r="F936" s="140"/>
    </row>
    <row r="937" spans="1:6" ht="12.75" customHeight="1">
      <c r="A937" s="137">
        <v>73443</v>
      </c>
      <c r="B937" s="138" t="s">
        <v>1108</v>
      </c>
      <c r="C937" s="138" t="s">
        <v>1133</v>
      </c>
      <c r="D937" s="139">
        <v>8907013421</v>
      </c>
      <c r="E937" s="140">
        <v>45307076</v>
      </c>
      <c r="F937" s="140"/>
    </row>
    <row r="938" spans="1:6" ht="12.75" customHeight="1">
      <c r="A938" s="137">
        <v>73449</v>
      </c>
      <c r="B938" s="138" t="s">
        <v>1108</v>
      </c>
      <c r="C938" s="138" t="s">
        <v>1134</v>
      </c>
      <c r="D938" s="139" t="s">
        <v>1135</v>
      </c>
      <c r="E938" s="140">
        <v>43461551</v>
      </c>
      <c r="F938" s="140"/>
    </row>
    <row r="939" spans="1:6" ht="12.75" customHeight="1">
      <c r="A939" s="137">
        <v>73461</v>
      </c>
      <c r="B939" s="138" t="s">
        <v>1108</v>
      </c>
      <c r="C939" s="138" t="s">
        <v>1136</v>
      </c>
      <c r="D939" s="139">
        <v>8000103508</v>
      </c>
      <c r="E939" s="140">
        <v>6910523</v>
      </c>
      <c r="F939" s="140"/>
    </row>
    <row r="940" spans="1:6" ht="12.75" customHeight="1">
      <c r="A940" s="137">
        <v>73483</v>
      </c>
      <c r="B940" s="138" t="s">
        <v>1108</v>
      </c>
      <c r="C940" s="138" t="s">
        <v>1137</v>
      </c>
      <c r="D940" s="139">
        <v>8001001341</v>
      </c>
      <c r="E940" s="140">
        <v>28378992</v>
      </c>
      <c r="F940" s="140"/>
    </row>
    <row r="941" spans="1:6" ht="12.75" customHeight="1">
      <c r="A941" s="137">
        <v>73504</v>
      </c>
      <c r="B941" s="138" t="s">
        <v>1108</v>
      </c>
      <c r="C941" s="138" t="s">
        <v>1138</v>
      </c>
      <c r="D941" s="139">
        <v>8907009426</v>
      </c>
      <c r="E941" s="140">
        <v>87822376</v>
      </c>
      <c r="F941" s="140"/>
    </row>
    <row r="942" spans="1:6" ht="12.75" customHeight="1">
      <c r="A942" s="137">
        <v>73520</v>
      </c>
      <c r="B942" s="138" t="s">
        <v>1108</v>
      </c>
      <c r="C942" s="138" t="s">
        <v>1139</v>
      </c>
      <c r="D942" s="139">
        <v>8090026375</v>
      </c>
      <c r="E942" s="140">
        <v>14370279</v>
      </c>
      <c r="F942" s="140"/>
    </row>
    <row r="943" spans="1:6" ht="12.75" customHeight="1">
      <c r="A943" s="137">
        <v>73547</v>
      </c>
      <c r="B943" s="138" t="s">
        <v>1108</v>
      </c>
      <c r="C943" s="138" t="s">
        <v>1140</v>
      </c>
      <c r="D943" s="139">
        <v>8001001364</v>
      </c>
      <c r="E943" s="140">
        <v>8422355</v>
      </c>
      <c r="F943" s="140"/>
    </row>
    <row r="944" spans="1:6" ht="12.75" customHeight="1">
      <c r="A944" s="137">
        <v>73555</v>
      </c>
      <c r="B944" s="138" t="s">
        <v>1108</v>
      </c>
      <c r="C944" s="138" t="s">
        <v>1141</v>
      </c>
      <c r="D944" s="139">
        <v>8001001371</v>
      </c>
      <c r="E944" s="140">
        <v>79416889</v>
      </c>
      <c r="F944" s="140"/>
    </row>
    <row r="945" spans="1:6" ht="12.75" customHeight="1">
      <c r="A945" s="137">
        <v>73563</v>
      </c>
      <c r="B945" s="138" t="s">
        <v>1108</v>
      </c>
      <c r="C945" s="138" t="s">
        <v>1142</v>
      </c>
      <c r="D945" s="139">
        <v>8907020381</v>
      </c>
      <c r="E945" s="140">
        <v>17111608</v>
      </c>
      <c r="F945" s="140"/>
    </row>
    <row r="946" spans="1:6" ht="12.75" customHeight="1">
      <c r="A946" s="137">
        <v>73585</v>
      </c>
      <c r="B946" s="138" t="s">
        <v>1108</v>
      </c>
      <c r="C946" s="138" t="s">
        <v>1143</v>
      </c>
      <c r="D946" s="139">
        <v>8907010774</v>
      </c>
      <c r="E946" s="140">
        <v>34775156</v>
      </c>
      <c r="F946" s="140"/>
    </row>
    <row r="947" spans="1:6" ht="12.75" customHeight="1">
      <c r="A947" s="137">
        <v>73616</v>
      </c>
      <c r="B947" s="138" t="s">
        <v>1108</v>
      </c>
      <c r="C947" s="138" t="s">
        <v>1144</v>
      </c>
      <c r="D947" s="139">
        <v>8907020407</v>
      </c>
      <c r="E947" s="140">
        <v>63122563</v>
      </c>
      <c r="F947" s="140"/>
    </row>
    <row r="948" spans="1:6" ht="12.75" customHeight="1">
      <c r="A948" s="137">
        <v>73622</v>
      </c>
      <c r="B948" s="138" t="s">
        <v>1108</v>
      </c>
      <c r="C948" s="138" t="s">
        <v>1145</v>
      </c>
      <c r="D948" s="139">
        <v>8907009118</v>
      </c>
      <c r="E948" s="140">
        <v>10455195</v>
      </c>
      <c r="F948" s="140"/>
    </row>
    <row r="949" spans="1:6" ht="12.75" customHeight="1">
      <c r="A949" s="137">
        <v>73624</v>
      </c>
      <c r="B949" s="138" t="s">
        <v>1108</v>
      </c>
      <c r="C949" s="138" t="s">
        <v>1146</v>
      </c>
      <c r="D949" s="139">
        <v>8001001389</v>
      </c>
      <c r="E949" s="140">
        <v>55376161</v>
      </c>
      <c r="F949" s="140"/>
    </row>
    <row r="950" spans="1:6" ht="12.75" customHeight="1">
      <c r="A950" s="137">
        <v>73671</v>
      </c>
      <c r="B950" s="138" t="s">
        <v>1108</v>
      </c>
      <c r="C950" s="138" t="s">
        <v>1147</v>
      </c>
      <c r="D950" s="139">
        <v>8001001404</v>
      </c>
      <c r="E950" s="140">
        <v>22094958</v>
      </c>
      <c r="F950" s="140"/>
    </row>
    <row r="951" spans="1:6" ht="12.75" customHeight="1">
      <c r="A951" s="137">
        <v>73675</v>
      </c>
      <c r="B951" s="138" t="s">
        <v>1108</v>
      </c>
      <c r="C951" s="138" t="s">
        <v>1148</v>
      </c>
      <c r="D951" s="139">
        <v>8001001411</v>
      </c>
      <c r="E951" s="140">
        <v>32951492</v>
      </c>
      <c r="F951" s="140"/>
    </row>
    <row r="952" spans="1:6" ht="12.75" customHeight="1">
      <c r="A952" s="137">
        <v>73678</v>
      </c>
      <c r="B952" s="138" t="s">
        <v>1108</v>
      </c>
      <c r="C952" s="138" t="s">
        <v>225</v>
      </c>
      <c r="D952" s="142">
        <v>8907008428</v>
      </c>
      <c r="E952" s="140">
        <v>26591971</v>
      </c>
      <c r="F952" s="140"/>
    </row>
    <row r="953" spans="1:6" ht="12.75" customHeight="1">
      <c r="A953" s="137">
        <v>73686</v>
      </c>
      <c r="B953" s="138" t="s">
        <v>1108</v>
      </c>
      <c r="C953" s="138" t="s">
        <v>1149</v>
      </c>
      <c r="D953" s="139">
        <v>8900720441</v>
      </c>
      <c r="E953" s="140">
        <v>9933847</v>
      </c>
      <c r="F953" s="140"/>
    </row>
    <row r="954" spans="1:6" ht="12.75" customHeight="1">
      <c r="A954" s="137">
        <v>73770</v>
      </c>
      <c r="B954" s="143" t="s">
        <v>1108</v>
      </c>
      <c r="C954" s="143" t="s">
        <v>507</v>
      </c>
      <c r="D954" s="144" t="s">
        <v>1150</v>
      </c>
      <c r="E954" s="140">
        <v>0</v>
      </c>
      <c r="F954" s="140" t="s">
        <v>208</v>
      </c>
    </row>
    <row r="955" spans="1:6" ht="12.75" customHeight="1">
      <c r="A955" s="137">
        <v>73854</v>
      </c>
      <c r="B955" s="138" t="s">
        <v>1108</v>
      </c>
      <c r="C955" s="138" t="s">
        <v>1151</v>
      </c>
      <c r="D955" s="139">
        <v>8001001436</v>
      </c>
      <c r="E955" s="140">
        <v>10487953</v>
      </c>
      <c r="F955" s="140"/>
    </row>
    <row r="956" spans="1:6" ht="12.75" customHeight="1">
      <c r="A956" s="137">
        <v>73861</v>
      </c>
      <c r="B956" s="138" t="s">
        <v>1108</v>
      </c>
      <c r="C956" s="138" t="s">
        <v>1152</v>
      </c>
      <c r="D956" s="139">
        <v>8001001443</v>
      </c>
      <c r="E956" s="140">
        <v>21030356</v>
      </c>
      <c r="F956" s="140"/>
    </row>
    <row r="957" spans="1:6" ht="12.75" customHeight="1">
      <c r="A957" s="137">
        <v>73870</v>
      </c>
      <c r="B957" s="138" t="s">
        <v>1108</v>
      </c>
      <c r="C957" s="138" t="s">
        <v>1153</v>
      </c>
      <c r="D957" s="139">
        <v>8001001450</v>
      </c>
      <c r="E957" s="140">
        <v>14669531</v>
      </c>
      <c r="F957" s="140"/>
    </row>
    <row r="958" spans="1:6" ht="12.75" customHeight="1">
      <c r="A958" s="137">
        <v>73873</v>
      </c>
      <c r="B958" s="138" t="s">
        <v>1108</v>
      </c>
      <c r="C958" s="138" t="s">
        <v>1154</v>
      </c>
      <c r="D958" s="139">
        <v>8001001475</v>
      </c>
      <c r="E958" s="140">
        <v>7722962</v>
      </c>
      <c r="F958" s="140"/>
    </row>
    <row r="959" spans="1:6" ht="12.75" customHeight="1">
      <c r="A959" s="137">
        <v>76020</v>
      </c>
      <c r="B959" s="138" t="s">
        <v>133</v>
      </c>
      <c r="C959" s="138" t="s">
        <v>1155</v>
      </c>
      <c r="D959" s="139" t="s">
        <v>1156</v>
      </c>
      <c r="E959" s="140">
        <v>19070588</v>
      </c>
      <c r="F959" s="140"/>
    </row>
    <row r="960" spans="1:6" ht="12.75" customHeight="1">
      <c r="A960" s="137">
        <v>76036</v>
      </c>
      <c r="B960" s="138" t="s">
        <v>133</v>
      </c>
      <c r="C960" s="138" t="s">
        <v>1157</v>
      </c>
      <c r="D960" s="139">
        <v>8919004434</v>
      </c>
      <c r="E960" s="140">
        <v>23871093</v>
      </c>
      <c r="F960" s="140"/>
    </row>
    <row r="961" spans="1:6" ht="12.75" customHeight="1">
      <c r="A961" s="137">
        <v>76041</v>
      </c>
      <c r="B961" s="138" t="s">
        <v>133</v>
      </c>
      <c r="C961" s="138" t="s">
        <v>1158</v>
      </c>
      <c r="D961" s="139">
        <v>8001005328</v>
      </c>
      <c r="E961" s="140">
        <v>21810128</v>
      </c>
      <c r="F961" s="140"/>
    </row>
    <row r="962" spans="1:6" ht="12.75" customHeight="1">
      <c r="A962" s="137">
        <v>76054</v>
      </c>
      <c r="B962" s="138" t="s">
        <v>133</v>
      </c>
      <c r="C962" s="138" t="s">
        <v>153</v>
      </c>
      <c r="D962" s="142">
        <v>8919010199</v>
      </c>
      <c r="E962" s="140">
        <v>7777933</v>
      </c>
      <c r="F962" s="140"/>
    </row>
    <row r="963" spans="1:6" ht="12.75" customHeight="1">
      <c r="A963" s="137">
        <v>76100</v>
      </c>
      <c r="B963" s="138" t="s">
        <v>133</v>
      </c>
      <c r="C963" s="138" t="s">
        <v>92</v>
      </c>
      <c r="D963" s="142">
        <v>8919009451</v>
      </c>
      <c r="E963" s="140">
        <v>21368833</v>
      </c>
      <c r="F963" s="140"/>
    </row>
    <row r="964" spans="1:6" ht="12.75" customHeight="1">
      <c r="A964" s="137">
        <v>76113</v>
      </c>
      <c r="B964" s="138" t="s">
        <v>133</v>
      </c>
      <c r="C964" s="138" t="s">
        <v>1159</v>
      </c>
      <c r="D964" s="139">
        <v>8919003531</v>
      </c>
      <c r="E964" s="140">
        <v>27702424</v>
      </c>
      <c r="F964" s="140"/>
    </row>
    <row r="965" spans="1:6" ht="12.75" customHeight="1">
      <c r="A965" s="137">
        <v>76122</v>
      </c>
      <c r="B965" s="138" t="s">
        <v>133</v>
      </c>
      <c r="C965" s="138" t="s">
        <v>1160</v>
      </c>
      <c r="D965" s="139">
        <v>8919006606</v>
      </c>
      <c r="E965" s="140">
        <v>36757155</v>
      </c>
      <c r="F965" s="140"/>
    </row>
    <row r="966" spans="1:6" ht="12.75" customHeight="1">
      <c r="A966" s="137">
        <v>76126</v>
      </c>
      <c r="B966" s="138" t="s">
        <v>133</v>
      </c>
      <c r="C966" s="138" t="s">
        <v>1161</v>
      </c>
      <c r="D966" s="139">
        <v>8903096118</v>
      </c>
      <c r="E966" s="140">
        <v>0</v>
      </c>
      <c r="F966" s="140" t="s">
        <v>208</v>
      </c>
    </row>
    <row r="967" spans="1:6" ht="12.75" customHeight="1">
      <c r="A967" s="137">
        <v>76130</v>
      </c>
      <c r="B967" s="138" t="s">
        <v>133</v>
      </c>
      <c r="C967" s="138" t="s">
        <v>257</v>
      </c>
      <c r="D967" s="142">
        <v>8913800381</v>
      </c>
      <c r="E967" s="140">
        <v>72083801</v>
      </c>
      <c r="F967" s="140"/>
    </row>
    <row r="968" spans="1:6" ht="12.75" customHeight="1">
      <c r="A968" s="137">
        <v>76233</v>
      </c>
      <c r="B968" s="138" t="s">
        <v>133</v>
      </c>
      <c r="C968" s="138" t="s">
        <v>1162</v>
      </c>
      <c r="D968" s="139">
        <v>8001005145</v>
      </c>
      <c r="E968" s="140">
        <v>45239285</v>
      </c>
      <c r="F968" s="140"/>
    </row>
    <row r="969" spans="1:6" ht="12.75" customHeight="1">
      <c r="A969" s="137">
        <v>76243</v>
      </c>
      <c r="B969" s="138" t="s">
        <v>133</v>
      </c>
      <c r="C969" s="138" t="s">
        <v>1163</v>
      </c>
      <c r="D969" s="139">
        <v>8001005184</v>
      </c>
      <c r="E969" s="140">
        <v>13543597</v>
      </c>
      <c r="F969" s="140"/>
    </row>
    <row r="970" spans="1:6" ht="12.75" customHeight="1">
      <c r="A970" s="137">
        <v>76246</v>
      </c>
      <c r="B970" s="138" t="s">
        <v>133</v>
      </c>
      <c r="C970" s="138" t="s">
        <v>1164</v>
      </c>
      <c r="D970" s="139" t="s">
        <v>1165</v>
      </c>
      <c r="E970" s="140">
        <v>10151409</v>
      </c>
      <c r="F970" s="140"/>
    </row>
    <row r="971" spans="1:6" ht="12.75" customHeight="1">
      <c r="A971" s="137">
        <v>76248</v>
      </c>
      <c r="B971" s="138" t="s">
        <v>133</v>
      </c>
      <c r="C971" s="138" t="s">
        <v>1166</v>
      </c>
      <c r="D971" s="139">
        <v>8001005335</v>
      </c>
      <c r="E971" s="140">
        <v>52929864</v>
      </c>
      <c r="F971" s="140"/>
    </row>
    <row r="972" spans="1:6" ht="12.75" customHeight="1">
      <c r="A972" s="137">
        <v>76250</v>
      </c>
      <c r="B972" s="138" t="s">
        <v>133</v>
      </c>
      <c r="C972" s="138" t="s">
        <v>1167</v>
      </c>
      <c r="D972" s="139" t="s">
        <v>1168</v>
      </c>
      <c r="E972" s="140">
        <v>18941204</v>
      </c>
      <c r="F972" s="140"/>
    </row>
    <row r="973" spans="1:6" ht="12.75" customHeight="1">
      <c r="A973" s="137">
        <v>76275</v>
      </c>
      <c r="B973" s="138" t="s">
        <v>133</v>
      </c>
      <c r="C973" s="138" t="s">
        <v>1169</v>
      </c>
      <c r="D973" s="139">
        <v>8001005191</v>
      </c>
      <c r="E973" s="140">
        <v>71939829</v>
      </c>
      <c r="F973" s="140"/>
    </row>
    <row r="974" spans="1:6" ht="12.75" customHeight="1">
      <c r="A974" s="137">
        <v>76306</v>
      </c>
      <c r="B974" s="138" t="s">
        <v>133</v>
      </c>
      <c r="C974" s="138" t="s">
        <v>1170</v>
      </c>
      <c r="D974" s="139" t="s">
        <v>1171</v>
      </c>
      <c r="E974" s="140">
        <v>21181829</v>
      </c>
      <c r="F974" s="140"/>
    </row>
    <row r="975" spans="1:6" ht="12.75" customHeight="1">
      <c r="A975" s="137">
        <v>76318</v>
      </c>
      <c r="B975" s="138" t="s">
        <v>133</v>
      </c>
      <c r="C975" s="138" t="s">
        <v>1172</v>
      </c>
      <c r="D975" s="139" t="s">
        <v>1173</v>
      </c>
      <c r="E975" s="140">
        <v>40558633</v>
      </c>
      <c r="F975" s="140"/>
    </row>
    <row r="976" spans="1:6" ht="12.75" customHeight="1">
      <c r="A976" s="137">
        <v>76377</v>
      </c>
      <c r="B976" s="138" t="s">
        <v>133</v>
      </c>
      <c r="C976" s="138" t="s">
        <v>1174</v>
      </c>
      <c r="D976" s="139">
        <v>8001005217</v>
      </c>
      <c r="E976" s="140">
        <v>15838511</v>
      </c>
      <c r="F976" s="140"/>
    </row>
    <row r="977" spans="1:6" ht="12.75" customHeight="1">
      <c r="A977" s="137">
        <v>76400</v>
      </c>
      <c r="B977" s="138" t="s">
        <v>133</v>
      </c>
      <c r="C977" s="138" t="s">
        <v>198</v>
      </c>
      <c r="D977" s="142">
        <v>8919011093</v>
      </c>
      <c r="E977" s="140">
        <v>38143075</v>
      </c>
      <c r="F977" s="140"/>
    </row>
    <row r="978" spans="1:6" ht="12.75" customHeight="1">
      <c r="A978" s="137">
        <v>76403</v>
      </c>
      <c r="B978" s="138" t="s">
        <v>133</v>
      </c>
      <c r="C978" s="138" t="s">
        <v>359</v>
      </c>
      <c r="D978" s="142">
        <v>8001005249</v>
      </c>
      <c r="E978" s="140">
        <v>18607280</v>
      </c>
      <c r="F978" s="140"/>
    </row>
    <row r="979" spans="1:6" ht="12.75" customHeight="1">
      <c r="A979" s="137">
        <v>76497</v>
      </c>
      <c r="B979" s="138" t="s">
        <v>133</v>
      </c>
      <c r="C979" s="138" t="s">
        <v>1175</v>
      </c>
      <c r="D979" s="139">
        <v>8919009023</v>
      </c>
      <c r="E979" s="140">
        <v>17509539</v>
      </c>
      <c r="F979" s="140"/>
    </row>
    <row r="980" spans="1:6" ht="12.75" customHeight="1">
      <c r="A980" s="137">
        <v>76563</v>
      </c>
      <c r="B980" s="138" t="s">
        <v>133</v>
      </c>
      <c r="C980" s="138" t="s">
        <v>1176</v>
      </c>
      <c r="D980" s="139">
        <v>8913801150</v>
      </c>
      <c r="E980" s="140">
        <v>62257063</v>
      </c>
      <c r="F980" s="140"/>
    </row>
    <row r="981" spans="1:6" ht="12.75" customHeight="1">
      <c r="A981" s="137">
        <v>76606</v>
      </c>
      <c r="B981" s="138" t="s">
        <v>133</v>
      </c>
      <c r="C981" s="138" t="s">
        <v>786</v>
      </c>
      <c r="D981" s="142" t="s">
        <v>1177</v>
      </c>
      <c r="E981" s="140">
        <v>24098147</v>
      </c>
      <c r="F981" s="140"/>
    </row>
    <row r="982" spans="1:6" ht="12.75" customHeight="1">
      <c r="A982" s="137">
        <v>76616</v>
      </c>
      <c r="B982" s="138" t="s">
        <v>133</v>
      </c>
      <c r="C982" s="138" t="s">
        <v>1178</v>
      </c>
      <c r="D982" s="139">
        <v>8919003579</v>
      </c>
      <c r="E982" s="140">
        <v>22888387</v>
      </c>
      <c r="F982" s="140"/>
    </row>
    <row r="983" spans="1:6" ht="12.75" customHeight="1">
      <c r="A983" s="137">
        <v>76622</v>
      </c>
      <c r="B983" s="138" t="s">
        <v>133</v>
      </c>
      <c r="C983" s="138" t="s">
        <v>1179</v>
      </c>
      <c r="D983" s="139">
        <v>8919002896</v>
      </c>
      <c r="E983" s="140">
        <v>44582029</v>
      </c>
      <c r="F983" s="140"/>
    </row>
    <row r="984" spans="1:6" ht="12.75" customHeight="1">
      <c r="A984" s="137">
        <v>76670</v>
      </c>
      <c r="B984" s="138" t="s">
        <v>133</v>
      </c>
      <c r="C984" s="138" t="s">
        <v>226</v>
      </c>
      <c r="D984" s="142" t="s">
        <v>1180</v>
      </c>
      <c r="E984" s="140">
        <v>20201237</v>
      </c>
      <c r="F984" s="140"/>
    </row>
    <row r="985" spans="1:6" ht="12.75" customHeight="1">
      <c r="A985" s="137">
        <v>76736</v>
      </c>
      <c r="B985" s="138" t="s">
        <v>133</v>
      </c>
      <c r="C985" s="138" t="s">
        <v>1181</v>
      </c>
      <c r="D985" s="139">
        <v>8001005270</v>
      </c>
      <c r="E985" s="140">
        <v>56418102</v>
      </c>
      <c r="F985" s="140"/>
    </row>
    <row r="986" spans="1:6" ht="12.75" customHeight="1">
      <c r="A986" s="137">
        <v>76823</v>
      </c>
      <c r="B986" s="138" t="s">
        <v>133</v>
      </c>
      <c r="C986" s="138" t="s">
        <v>1182</v>
      </c>
      <c r="D986" s="139" t="s">
        <v>1183</v>
      </c>
      <c r="E986" s="140">
        <v>22184781</v>
      </c>
      <c r="F986" s="140"/>
    </row>
    <row r="987" spans="1:6" ht="12.75" customHeight="1">
      <c r="A987" s="137">
        <v>76828</v>
      </c>
      <c r="B987" s="138" t="s">
        <v>133</v>
      </c>
      <c r="C987" s="138" t="s">
        <v>1184</v>
      </c>
      <c r="D987" s="139">
        <v>8919007643</v>
      </c>
      <c r="E987" s="140">
        <v>22930923</v>
      </c>
      <c r="F987" s="140"/>
    </row>
    <row r="988" spans="1:6" ht="12.75" customHeight="1">
      <c r="A988" s="137">
        <v>76845</v>
      </c>
      <c r="B988" s="138" t="s">
        <v>133</v>
      </c>
      <c r="C988" s="138" t="s">
        <v>1185</v>
      </c>
      <c r="D988" s="139">
        <v>8001005295</v>
      </c>
      <c r="E988" s="140">
        <v>6386487</v>
      </c>
      <c r="F988" s="140"/>
    </row>
    <row r="989" spans="1:6" ht="12.75" customHeight="1">
      <c r="A989" s="137">
        <v>76863</v>
      </c>
      <c r="B989" s="138" t="s">
        <v>133</v>
      </c>
      <c r="C989" s="138" t="s">
        <v>1186</v>
      </c>
      <c r="D989" s="139">
        <v>8919011552</v>
      </c>
      <c r="E989" s="140">
        <v>9968352</v>
      </c>
      <c r="F989" s="140"/>
    </row>
    <row r="990" spans="1:6" ht="12.75" customHeight="1">
      <c r="A990" s="137">
        <v>76869</v>
      </c>
      <c r="B990" s="138" t="s">
        <v>133</v>
      </c>
      <c r="C990" s="138" t="s">
        <v>1187</v>
      </c>
      <c r="D990" s="139">
        <v>8002430227</v>
      </c>
      <c r="E990" s="140">
        <v>12235891</v>
      </c>
      <c r="F990" s="140"/>
    </row>
    <row r="991" spans="1:6" ht="12.75" customHeight="1">
      <c r="A991" s="137">
        <v>76890</v>
      </c>
      <c r="B991" s="138" t="s">
        <v>133</v>
      </c>
      <c r="C991" s="138" t="s">
        <v>1188</v>
      </c>
      <c r="D991" s="139">
        <v>8001005310</v>
      </c>
      <c r="E991" s="140">
        <v>22118322</v>
      </c>
      <c r="F991" s="140"/>
    </row>
    <row r="992" spans="1:6" ht="12.75" customHeight="1">
      <c r="A992" s="137">
        <v>76895</v>
      </c>
      <c r="B992" s="138" t="s">
        <v>133</v>
      </c>
      <c r="C992" s="138" t="s">
        <v>1189</v>
      </c>
      <c r="D992" s="139">
        <v>8919006240</v>
      </c>
      <c r="E992" s="140">
        <v>47874864</v>
      </c>
      <c r="F992" s="140"/>
    </row>
    <row r="993" spans="1:6" s="141" customFormat="1" ht="12.75" customHeight="1">
      <c r="A993" s="137">
        <v>81001</v>
      </c>
      <c r="B993" s="138" t="s">
        <v>17</v>
      </c>
      <c r="C993" s="138" t="s">
        <v>17</v>
      </c>
      <c r="D993" s="144">
        <v>8001025040</v>
      </c>
      <c r="E993" s="140">
        <v>152417853</v>
      </c>
      <c r="F993" s="140"/>
    </row>
    <row r="994" spans="1:6" s="141" customFormat="1" ht="12.75" customHeight="1">
      <c r="A994" s="137">
        <v>81065</v>
      </c>
      <c r="B994" s="138" t="s">
        <v>17</v>
      </c>
      <c r="C994" s="138" t="s">
        <v>1190</v>
      </c>
      <c r="D994" s="139">
        <v>8920994947</v>
      </c>
      <c r="E994" s="140">
        <v>83354523</v>
      </c>
      <c r="F994" s="140"/>
    </row>
    <row r="995" spans="1:6" s="141" customFormat="1" ht="12.75" customHeight="1">
      <c r="A995" s="137">
        <v>81220</v>
      </c>
      <c r="B995" s="138" t="s">
        <v>17</v>
      </c>
      <c r="C995" s="138" t="s">
        <v>1191</v>
      </c>
      <c r="D995" s="139">
        <v>8000144346</v>
      </c>
      <c r="E995" s="140">
        <v>7394074</v>
      </c>
      <c r="F995" s="140"/>
    </row>
    <row r="996" spans="1:6" s="141" customFormat="1" ht="12.75" customHeight="1">
      <c r="A996" s="137">
        <v>81300</v>
      </c>
      <c r="B996" s="138" t="s">
        <v>17</v>
      </c>
      <c r="C996" s="138" t="s">
        <v>1192</v>
      </c>
      <c r="D996" s="139">
        <v>8001360694</v>
      </c>
      <c r="E996" s="140">
        <v>84698259</v>
      </c>
      <c r="F996" s="140"/>
    </row>
    <row r="997" spans="1:6" s="141" customFormat="1" ht="12.75" customHeight="1">
      <c r="A997" s="137">
        <v>81591</v>
      </c>
      <c r="B997" s="138" t="s">
        <v>17</v>
      </c>
      <c r="C997" s="138" t="s">
        <v>1193</v>
      </c>
      <c r="D997" s="139">
        <v>8001027989</v>
      </c>
      <c r="E997" s="140">
        <v>6676041</v>
      </c>
      <c r="F997" s="140"/>
    </row>
    <row r="998" spans="1:6" s="141" customFormat="1" ht="12.75" customHeight="1">
      <c r="A998" s="137">
        <v>81736</v>
      </c>
      <c r="B998" s="138" t="s">
        <v>17</v>
      </c>
      <c r="C998" s="138" t="s">
        <v>1194</v>
      </c>
      <c r="D998" s="139">
        <v>8001027996</v>
      </c>
      <c r="E998" s="140">
        <v>106653539</v>
      </c>
      <c r="F998" s="140"/>
    </row>
    <row r="999" spans="1:6" s="141" customFormat="1" ht="12.75" customHeight="1">
      <c r="A999" s="137">
        <v>81794</v>
      </c>
      <c r="B999" s="138" t="s">
        <v>17</v>
      </c>
      <c r="C999" s="138" t="s">
        <v>1195</v>
      </c>
      <c r="D999" s="139">
        <v>8001028013</v>
      </c>
      <c r="E999" s="140">
        <v>221793531</v>
      </c>
      <c r="F999" s="140"/>
    </row>
    <row r="1000" spans="1:6" s="141" customFormat="1" ht="12.75" customHeight="1">
      <c r="A1000" s="137">
        <v>85010</v>
      </c>
      <c r="B1000" s="138" t="s">
        <v>18</v>
      </c>
      <c r="C1000" s="138" t="s">
        <v>1196</v>
      </c>
      <c r="D1000" s="139">
        <v>8918552009</v>
      </c>
      <c r="E1000" s="140">
        <v>59770901</v>
      </c>
      <c r="F1000" s="140"/>
    </row>
    <row r="1001" spans="1:6" s="141" customFormat="1" ht="12.75" customHeight="1">
      <c r="A1001" s="137">
        <v>85015</v>
      </c>
      <c r="B1001" s="138" t="s">
        <v>18</v>
      </c>
      <c r="C1001" s="138" t="s">
        <v>1197</v>
      </c>
      <c r="D1001" s="139">
        <v>8000860176</v>
      </c>
      <c r="E1001" s="140">
        <v>3590350</v>
      </c>
      <c r="F1001" s="140"/>
    </row>
    <row r="1002" spans="1:6" s="141" customFormat="1" ht="12.75" customHeight="1">
      <c r="A1002" s="137">
        <v>85125</v>
      </c>
      <c r="B1002" s="138" t="s">
        <v>18</v>
      </c>
      <c r="C1002" s="138" t="s">
        <v>1198</v>
      </c>
      <c r="D1002" s="139">
        <v>8000126382</v>
      </c>
      <c r="E1002" s="140">
        <v>37119543</v>
      </c>
      <c r="F1002" s="140"/>
    </row>
    <row r="1003" spans="1:6" ht="12.75" customHeight="1">
      <c r="A1003" s="137">
        <v>85136</v>
      </c>
      <c r="B1003" s="138" t="s">
        <v>18</v>
      </c>
      <c r="C1003" s="138" t="s">
        <v>1199</v>
      </c>
      <c r="D1003" s="139">
        <v>8001036573</v>
      </c>
      <c r="E1003" s="140">
        <v>2894400</v>
      </c>
      <c r="F1003" s="140"/>
    </row>
    <row r="1004" spans="1:6" ht="12.75" customHeight="1">
      <c r="A1004" s="137">
        <v>85139</v>
      </c>
      <c r="B1004" s="138" t="s">
        <v>18</v>
      </c>
      <c r="C1004" s="138" t="s">
        <v>1200</v>
      </c>
      <c r="D1004" s="139">
        <v>8000084563</v>
      </c>
      <c r="E1004" s="140">
        <v>28165499</v>
      </c>
      <c r="F1004" s="140"/>
    </row>
    <row r="1005" spans="1:6" ht="12.75" customHeight="1">
      <c r="A1005" s="137">
        <v>85162</v>
      </c>
      <c r="B1005" s="138" t="s">
        <v>18</v>
      </c>
      <c r="C1005" s="138" t="s">
        <v>1201</v>
      </c>
      <c r="D1005" s="139">
        <v>8918578243</v>
      </c>
      <c r="E1005" s="140">
        <v>25362642</v>
      </c>
      <c r="F1005" s="140"/>
    </row>
    <row r="1006" spans="1:6" ht="12.75" customHeight="1">
      <c r="A1006" s="137">
        <v>85225</v>
      </c>
      <c r="B1006" s="138" t="s">
        <v>18</v>
      </c>
      <c r="C1006" s="138" t="s">
        <v>1202</v>
      </c>
      <c r="D1006" s="139">
        <v>8000994254</v>
      </c>
      <c r="E1006" s="140">
        <v>23154526</v>
      </c>
      <c r="F1006" s="140"/>
    </row>
    <row r="1007" spans="1:6" ht="12.75" customHeight="1">
      <c r="A1007" s="137">
        <v>85230</v>
      </c>
      <c r="B1007" s="138" t="s">
        <v>18</v>
      </c>
      <c r="C1007" s="138" t="s">
        <v>1203</v>
      </c>
      <c r="D1007" s="139">
        <v>8920993924</v>
      </c>
      <c r="E1007" s="140">
        <v>34462885</v>
      </c>
      <c r="F1007" s="140"/>
    </row>
    <row r="1008" spans="1:6" ht="12.75" customHeight="1">
      <c r="A1008" s="137">
        <v>85250</v>
      </c>
      <c r="B1008" s="138" t="s">
        <v>18</v>
      </c>
      <c r="C1008" s="138" t="s">
        <v>1204</v>
      </c>
      <c r="D1008" s="139">
        <v>8001036598</v>
      </c>
      <c r="E1008" s="140">
        <v>84620436</v>
      </c>
      <c r="F1008" s="140"/>
    </row>
    <row r="1009" spans="1:6" ht="12.75" customHeight="1">
      <c r="A1009" s="137">
        <v>85263</v>
      </c>
      <c r="B1009" s="138" t="s">
        <v>18</v>
      </c>
      <c r="C1009" s="138" t="s">
        <v>1205</v>
      </c>
      <c r="D1009" s="139">
        <v>8000994293</v>
      </c>
      <c r="E1009" s="140">
        <v>30576870</v>
      </c>
      <c r="F1009" s="140"/>
    </row>
    <row r="1010" spans="1:6" ht="12.75" customHeight="1">
      <c r="A1010" s="137">
        <v>85279</v>
      </c>
      <c r="B1010" s="138" t="s">
        <v>18</v>
      </c>
      <c r="C1010" s="138" t="s">
        <v>1206</v>
      </c>
      <c r="D1010" s="139">
        <v>8001036613</v>
      </c>
      <c r="E1010" s="140">
        <v>2172554</v>
      </c>
      <c r="F1010" s="140"/>
    </row>
    <row r="1011" spans="1:6" ht="12.75" customHeight="1">
      <c r="A1011" s="137">
        <v>85300</v>
      </c>
      <c r="B1011" s="138" t="s">
        <v>18</v>
      </c>
      <c r="C1011" s="138" t="s">
        <v>218</v>
      </c>
      <c r="D1011" s="142">
        <v>8918578236</v>
      </c>
      <c r="E1011" s="140">
        <v>6336789</v>
      </c>
      <c r="F1011" s="140"/>
    </row>
    <row r="1012" spans="1:6" ht="12.75" customHeight="1">
      <c r="A1012" s="137">
        <v>85315</v>
      </c>
      <c r="B1012" s="138" t="s">
        <v>18</v>
      </c>
      <c r="C1012" s="138" t="s">
        <v>1207</v>
      </c>
      <c r="D1012" s="139">
        <v>8001036638</v>
      </c>
      <c r="E1012" s="140">
        <v>2764495</v>
      </c>
      <c r="F1012" s="140"/>
    </row>
    <row r="1013" spans="1:6" ht="12.75" customHeight="1">
      <c r="A1013" s="137">
        <v>85325</v>
      </c>
      <c r="B1013" s="138" t="s">
        <v>18</v>
      </c>
      <c r="C1013" s="138" t="s">
        <v>1208</v>
      </c>
      <c r="D1013" s="139">
        <v>8001037201</v>
      </c>
      <c r="E1013" s="140">
        <v>16556080</v>
      </c>
      <c r="F1013" s="140"/>
    </row>
    <row r="1014" spans="1:6" ht="12.75" customHeight="1">
      <c r="A1014" s="137">
        <v>85400</v>
      </c>
      <c r="B1014" s="138" t="s">
        <v>18</v>
      </c>
      <c r="C1014" s="138" t="s">
        <v>1209</v>
      </c>
      <c r="D1014" s="139">
        <v>8000994319</v>
      </c>
      <c r="E1014" s="140">
        <v>19811895</v>
      </c>
      <c r="F1014" s="140"/>
    </row>
    <row r="1015" spans="1:6" ht="12.75" customHeight="1">
      <c r="A1015" s="137">
        <v>85410</v>
      </c>
      <c r="B1015" s="138" t="s">
        <v>18</v>
      </c>
      <c r="C1015" s="138" t="s">
        <v>1210</v>
      </c>
      <c r="D1015" s="139">
        <v>8000128737</v>
      </c>
      <c r="E1015" s="140">
        <v>48764004</v>
      </c>
      <c r="F1015" s="140"/>
    </row>
    <row r="1016" spans="1:6" ht="12.75" customHeight="1">
      <c r="A1016" s="137">
        <v>85430</v>
      </c>
      <c r="B1016" s="138" t="s">
        <v>18</v>
      </c>
      <c r="C1016" s="138" t="s">
        <v>1211</v>
      </c>
      <c r="D1016" s="139">
        <v>8918578616</v>
      </c>
      <c r="E1016" s="140">
        <v>29591707</v>
      </c>
      <c r="F1016" s="140"/>
    </row>
    <row r="1017" spans="1:6" ht="12.75" customHeight="1">
      <c r="A1017" s="137">
        <v>85440</v>
      </c>
      <c r="B1017" s="138" t="s">
        <v>18</v>
      </c>
      <c r="C1017" s="138" t="s">
        <v>315</v>
      </c>
      <c r="D1017" s="142">
        <v>8920994757</v>
      </c>
      <c r="E1017" s="140">
        <v>62646845</v>
      </c>
      <c r="F1017" s="140"/>
    </row>
    <row r="1018" spans="1:6" ht="12.75" customHeight="1">
      <c r="A1018" s="137">
        <v>86001</v>
      </c>
      <c r="B1018" s="138" t="s">
        <v>19</v>
      </c>
      <c r="C1018" s="138" t="s">
        <v>1212</v>
      </c>
      <c r="D1018" s="139">
        <v>8001028916</v>
      </c>
      <c r="E1018" s="140">
        <v>77082667</v>
      </c>
      <c r="F1018" s="140"/>
    </row>
    <row r="1019" spans="1:6" ht="12.75" customHeight="1">
      <c r="A1019" s="137">
        <v>86219</v>
      </c>
      <c r="B1019" s="138" t="s">
        <v>19</v>
      </c>
      <c r="C1019" s="138" t="s">
        <v>1213</v>
      </c>
      <c r="D1019" s="139">
        <v>8000186509</v>
      </c>
      <c r="E1019" s="140">
        <v>6738123</v>
      </c>
      <c r="F1019" s="140"/>
    </row>
    <row r="1020" spans="1:6" ht="12.75" customHeight="1">
      <c r="A1020" s="137">
        <v>86320</v>
      </c>
      <c r="B1020" s="138" t="s">
        <v>19</v>
      </c>
      <c r="C1020" s="138" t="s">
        <v>1214</v>
      </c>
      <c r="D1020" s="139" t="s">
        <v>1215</v>
      </c>
      <c r="E1020" s="140">
        <v>88318989</v>
      </c>
      <c r="F1020" s="140"/>
    </row>
    <row r="1021" spans="1:6" ht="12.75" customHeight="1">
      <c r="A1021" s="137">
        <v>86568</v>
      </c>
      <c r="B1021" s="138" t="s">
        <v>19</v>
      </c>
      <c r="C1021" s="138" t="s">
        <v>1216</v>
      </c>
      <c r="D1021" s="139">
        <v>8912004613</v>
      </c>
      <c r="E1021" s="140">
        <v>107306976</v>
      </c>
      <c r="F1021" s="140"/>
    </row>
    <row r="1022" spans="1:6" ht="12.75" customHeight="1">
      <c r="A1022" s="137">
        <v>86569</v>
      </c>
      <c r="B1022" s="138" t="s">
        <v>19</v>
      </c>
      <c r="C1022" s="138" t="s">
        <v>1217</v>
      </c>
      <c r="D1022" s="139" t="s">
        <v>1218</v>
      </c>
      <c r="E1022" s="140">
        <v>22319612</v>
      </c>
      <c r="F1022" s="140"/>
    </row>
    <row r="1023" spans="1:6" ht="12.75" customHeight="1">
      <c r="A1023" s="137">
        <v>86571</v>
      </c>
      <c r="B1023" s="138" t="s">
        <v>19</v>
      </c>
      <c r="C1023" s="138" t="s">
        <v>1219</v>
      </c>
      <c r="D1023" s="139">
        <v>8002224892</v>
      </c>
      <c r="E1023" s="140">
        <v>89195501</v>
      </c>
      <c r="F1023" s="140"/>
    </row>
    <row r="1024" spans="1:6" ht="12.75" customHeight="1">
      <c r="A1024" s="137">
        <v>86573</v>
      </c>
      <c r="B1024" s="138" t="s">
        <v>19</v>
      </c>
      <c r="C1024" s="138" t="s">
        <v>1220</v>
      </c>
      <c r="D1024" s="139">
        <v>8912005138</v>
      </c>
      <c r="E1024" s="140">
        <v>49851367</v>
      </c>
      <c r="F1024" s="140"/>
    </row>
    <row r="1025" spans="1:6" ht="12.75" customHeight="1">
      <c r="A1025" s="137">
        <v>86749</v>
      </c>
      <c r="B1025" s="138" t="s">
        <v>19</v>
      </c>
      <c r="C1025" s="138" t="s">
        <v>1221</v>
      </c>
      <c r="D1025" s="139">
        <v>8912016456</v>
      </c>
      <c r="E1025" s="140">
        <v>28871503</v>
      </c>
      <c r="F1025" s="140"/>
    </row>
    <row r="1026" spans="1:6" ht="12.75" customHeight="1">
      <c r="A1026" s="137">
        <v>86755</v>
      </c>
      <c r="B1026" s="138" t="s">
        <v>19</v>
      </c>
      <c r="C1026" s="138" t="s">
        <v>221</v>
      </c>
      <c r="D1026" s="142">
        <v>8001029036</v>
      </c>
      <c r="E1026" s="140">
        <v>7720183</v>
      </c>
      <c r="F1026" s="140"/>
    </row>
    <row r="1027" spans="1:6" ht="12.75" customHeight="1">
      <c r="A1027" s="137">
        <v>86757</v>
      </c>
      <c r="B1027" s="138" t="s">
        <v>19</v>
      </c>
      <c r="C1027" s="138" t="s">
        <v>1061</v>
      </c>
      <c r="D1027" s="142">
        <v>8002529229</v>
      </c>
      <c r="E1027" s="140">
        <v>38684972</v>
      </c>
      <c r="F1027" s="140"/>
    </row>
    <row r="1028" spans="1:6" ht="12.75" customHeight="1">
      <c r="A1028" s="137">
        <v>86760</v>
      </c>
      <c r="B1028" s="138" t="s">
        <v>19</v>
      </c>
      <c r="C1028" s="138" t="s">
        <v>914</v>
      </c>
      <c r="D1028" s="142">
        <v>8001029068</v>
      </c>
      <c r="E1028" s="140">
        <v>12764779</v>
      </c>
      <c r="F1028" s="140"/>
    </row>
    <row r="1029" spans="1:6" ht="12.75" customHeight="1">
      <c r="A1029" s="137">
        <v>86865</v>
      </c>
      <c r="B1029" s="138" t="s">
        <v>19</v>
      </c>
      <c r="C1029" s="138" t="s">
        <v>1222</v>
      </c>
      <c r="D1029" s="139">
        <v>8001029122</v>
      </c>
      <c r="E1029" s="140">
        <v>67177596</v>
      </c>
      <c r="F1029" s="140"/>
    </row>
    <row r="1030" spans="1:6" ht="12.75" customHeight="1">
      <c r="A1030" s="137">
        <v>86885</v>
      </c>
      <c r="B1030" s="138" t="s">
        <v>19</v>
      </c>
      <c r="C1030" s="138" t="s">
        <v>1223</v>
      </c>
      <c r="D1030" s="139">
        <v>8000542490</v>
      </c>
      <c r="E1030" s="140">
        <v>42061752</v>
      </c>
      <c r="F1030" s="140"/>
    </row>
    <row r="1031" spans="1:6" ht="12.75" customHeight="1">
      <c r="A1031" s="137">
        <v>88001</v>
      </c>
      <c r="B1031" s="138" t="s">
        <v>93</v>
      </c>
      <c r="C1031" s="138" t="s">
        <v>93</v>
      </c>
      <c r="D1031" s="139">
        <v>8924000382</v>
      </c>
      <c r="E1031" s="140">
        <v>73578611</v>
      </c>
      <c r="F1031" s="140"/>
    </row>
    <row r="1032" spans="1:6" ht="12.75" customHeight="1">
      <c r="A1032" s="137">
        <v>88564</v>
      </c>
      <c r="B1032" s="138" t="s">
        <v>93</v>
      </c>
      <c r="C1032" s="138" t="s">
        <v>1224</v>
      </c>
      <c r="D1032" s="139">
        <v>8001030211</v>
      </c>
      <c r="E1032" s="140">
        <v>5891815</v>
      </c>
      <c r="F1032" s="140"/>
    </row>
    <row r="1033" spans="1:6" s="141" customFormat="1" ht="12.75" customHeight="1">
      <c r="A1033" s="137">
        <v>91001</v>
      </c>
      <c r="B1033" s="138" t="s">
        <v>20</v>
      </c>
      <c r="C1033" s="138" t="s">
        <v>1225</v>
      </c>
      <c r="D1033" s="139">
        <v>8999993029</v>
      </c>
      <c r="E1033" s="140">
        <v>112235240</v>
      </c>
      <c r="F1033" s="140"/>
    </row>
    <row r="1034" spans="1:6" s="141" customFormat="1" ht="12.75" customHeight="1">
      <c r="A1034" s="137">
        <v>91540</v>
      </c>
      <c r="B1034" s="138" t="s">
        <v>20</v>
      </c>
      <c r="C1034" s="138" t="s">
        <v>1226</v>
      </c>
      <c r="D1034" s="142">
        <v>8001031612</v>
      </c>
      <c r="E1034" s="140">
        <v>21905695</v>
      </c>
      <c r="F1034" s="140"/>
    </row>
    <row r="1035" spans="1:6" s="141" customFormat="1" ht="12.75" customHeight="1">
      <c r="A1035" s="137">
        <v>94001</v>
      </c>
      <c r="B1035" s="138" t="s">
        <v>102</v>
      </c>
      <c r="C1035" s="138" t="s">
        <v>1227</v>
      </c>
      <c r="D1035" s="142">
        <v>8920991057</v>
      </c>
      <c r="E1035" s="140">
        <v>72521213</v>
      </c>
      <c r="F1035" s="140"/>
    </row>
    <row r="1036" spans="1:6" ht="12.75" customHeight="1">
      <c r="A1036" s="137">
        <v>95001</v>
      </c>
      <c r="B1036" s="138" t="s">
        <v>21</v>
      </c>
      <c r="C1036" s="138" t="s">
        <v>1228</v>
      </c>
      <c r="D1036" s="142">
        <v>8001031802</v>
      </c>
      <c r="E1036" s="140">
        <v>123033837</v>
      </c>
      <c r="F1036" s="140"/>
    </row>
    <row r="1037" spans="1:6" ht="12.75" customHeight="1">
      <c r="A1037" s="137">
        <v>95015</v>
      </c>
      <c r="B1037" s="138" t="s">
        <v>21</v>
      </c>
      <c r="C1037" s="138" t="s">
        <v>280</v>
      </c>
      <c r="D1037" s="142">
        <v>8001914311</v>
      </c>
      <c r="E1037" s="140">
        <v>13086874</v>
      </c>
      <c r="F1037" s="140"/>
    </row>
    <row r="1038" spans="1:6" ht="12.75" customHeight="1">
      <c r="A1038" s="137">
        <v>95025</v>
      </c>
      <c r="B1038" s="138" t="s">
        <v>21</v>
      </c>
      <c r="C1038" s="138" t="s">
        <v>1229</v>
      </c>
      <c r="D1038" s="139">
        <v>8001914271</v>
      </c>
      <c r="E1038" s="140">
        <v>47532445</v>
      </c>
      <c r="F1038" s="140"/>
    </row>
    <row r="1039" spans="1:6" ht="12.75" customHeight="1">
      <c r="A1039" s="137">
        <v>95200</v>
      </c>
      <c r="B1039" s="138" t="s">
        <v>21</v>
      </c>
      <c r="C1039" s="138" t="s">
        <v>364</v>
      </c>
      <c r="D1039" s="142">
        <v>8001031984</v>
      </c>
      <c r="E1039" s="140">
        <v>11279350</v>
      </c>
      <c r="F1039" s="140"/>
    </row>
    <row r="1040" spans="1:6" ht="12.75" customHeight="1">
      <c r="A1040" s="137">
        <v>97001</v>
      </c>
      <c r="B1040" s="138" t="s">
        <v>103</v>
      </c>
      <c r="C1040" s="138" t="s">
        <v>1230</v>
      </c>
      <c r="D1040" s="142">
        <v>8920992331</v>
      </c>
      <c r="E1040" s="140">
        <v>65038421</v>
      </c>
      <c r="F1040" s="140"/>
    </row>
    <row r="1041" spans="1:6" ht="12.75" customHeight="1">
      <c r="A1041" s="137">
        <v>97161</v>
      </c>
      <c r="B1041" s="138" t="s">
        <v>103</v>
      </c>
      <c r="C1041" s="138" t="s">
        <v>1231</v>
      </c>
      <c r="D1041" s="139">
        <v>8320006054</v>
      </c>
      <c r="E1041" s="140">
        <v>11989448</v>
      </c>
      <c r="F1041" s="140"/>
    </row>
    <row r="1042" spans="1:6" ht="12.75" customHeight="1">
      <c r="A1042" s="137">
        <v>97666</v>
      </c>
      <c r="B1042" s="138" t="s">
        <v>103</v>
      </c>
      <c r="C1042" s="138" t="s">
        <v>1232</v>
      </c>
      <c r="D1042" s="139">
        <v>8320002194</v>
      </c>
      <c r="E1042" s="140">
        <v>5820134</v>
      </c>
      <c r="F1042" s="140"/>
    </row>
    <row r="1043" spans="1:6" ht="12.75" customHeight="1">
      <c r="A1043" s="137">
        <v>99001</v>
      </c>
      <c r="B1043" s="138" t="s">
        <v>22</v>
      </c>
      <c r="C1043" s="138" t="s">
        <v>1233</v>
      </c>
      <c r="D1043" s="142">
        <v>8920993053</v>
      </c>
      <c r="E1043" s="140">
        <v>38383693</v>
      </c>
      <c r="F1043" s="140"/>
    </row>
    <row r="1044" spans="1:6" ht="12.75" customHeight="1">
      <c r="A1044" s="137">
        <v>99524</v>
      </c>
      <c r="B1044" s="138" t="s">
        <v>22</v>
      </c>
      <c r="C1044" s="138" t="s">
        <v>1234</v>
      </c>
      <c r="D1044" s="139">
        <v>8001033088</v>
      </c>
      <c r="E1044" s="140">
        <v>41780345</v>
      </c>
      <c r="F1044" s="140"/>
    </row>
    <row r="1045" spans="1:6" ht="12.75" customHeight="1">
      <c r="A1045" s="137">
        <v>99624</v>
      </c>
      <c r="B1045" s="138" t="s">
        <v>22</v>
      </c>
      <c r="C1045" s="138" t="s">
        <v>1235</v>
      </c>
      <c r="D1045" s="139">
        <v>8001033181</v>
      </c>
      <c r="E1045" s="140">
        <v>11538394</v>
      </c>
      <c r="F1045" s="140"/>
    </row>
    <row r="1046" spans="1:6" s="141" customFormat="1" ht="12.75" customHeight="1">
      <c r="A1046" s="137">
        <v>99773</v>
      </c>
      <c r="B1046" s="138" t="s">
        <v>22</v>
      </c>
      <c r="C1046" s="138" t="s">
        <v>1236</v>
      </c>
      <c r="D1046" s="139">
        <v>8420000171</v>
      </c>
      <c r="E1046" s="140">
        <v>161633163</v>
      </c>
      <c r="F1046" s="140"/>
    </row>
    <row r="1047" spans="1:6" s="141" customFormat="1" ht="12.75" customHeight="1">
      <c r="A1047" s="145">
        <v>91</v>
      </c>
      <c r="B1047" s="143" t="s">
        <v>20</v>
      </c>
      <c r="C1047" s="143" t="s">
        <v>1237</v>
      </c>
      <c r="D1047" s="142">
        <v>8999993369</v>
      </c>
      <c r="E1047" s="140">
        <v>44345114</v>
      </c>
      <c r="F1047" s="140"/>
    </row>
    <row r="1048" spans="1:6" ht="12.75" customHeight="1">
      <c r="A1048" s="145">
        <v>94</v>
      </c>
      <c r="B1048" s="143" t="s">
        <v>102</v>
      </c>
      <c r="C1048" s="143" t="s">
        <v>1237</v>
      </c>
      <c r="D1048" s="146" t="s">
        <v>1238</v>
      </c>
      <c r="E1048" s="140">
        <v>57631188</v>
      </c>
      <c r="F1048" s="140"/>
    </row>
    <row r="1049" spans="1:6" ht="12.75" customHeight="1">
      <c r="A1049" s="137">
        <v>97</v>
      </c>
      <c r="B1049" s="138" t="s">
        <v>103</v>
      </c>
      <c r="C1049" s="138" t="s">
        <v>1237</v>
      </c>
      <c r="D1049" s="142" t="s">
        <v>1239</v>
      </c>
      <c r="E1049" s="140">
        <v>0</v>
      </c>
      <c r="F1049" s="140" t="s">
        <v>1240</v>
      </c>
    </row>
    <row r="1050" spans="1:6" ht="26.25" customHeight="1" thickBot="1">
      <c r="A1050" s="147"/>
      <c r="B1050" s="148"/>
      <c r="C1050" s="149" t="s">
        <v>1241</v>
      </c>
      <c r="D1050" s="150"/>
      <c r="E1050" s="151">
        <f>SUM(E8:E1049)</f>
        <v>41875874047</v>
      </c>
      <c r="F1050" s="152"/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C13">
      <selection activeCell="E19" sqref="E19:E22"/>
    </sheetView>
  </sheetViews>
  <sheetFormatPr defaultColWidth="11.421875" defaultRowHeight="12.75"/>
  <cols>
    <col min="1" max="1" width="25.421875" style="0" customWidth="1"/>
    <col min="2" max="2" width="23.57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76" t="s">
        <v>62</v>
      </c>
      <c r="B4" s="176"/>
      <c r="C4" s="176"/>
      <c r="D4" s="176"/>
      <c r="E4" s="176"/>
      <c r="F4" s="16"/>
      <c r="G4" s="1"/>
    </row>
    <row r="5" spans="1:7" ht="15.75">
      <c r="A5" s="201" t="s">
        <v>1245</v>
      </c>
      <c r="B5" s="201"/>
      <c r="C5" s="201"/>
      <c r="D5" s="201"/>
      <c r="E5" s="201"/>
      <c r="F5" s="30"/>
      <c r="G5" s="7"/>
    </row>
    <row r="6" spans="1:7" ht="12.75">
      <c r="A6" s="8" t="s">
        <v>1246</v>
      </c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792832342862</v>
      </c>
      <c r="C10" s="59">
        <f>SUM(C11:C13)</f>
        <v>737369135233</v>
      </c>
      <c r="D10" s="59">
        <f>SUM(D11:D13)</f>
        <v>0</v>
      </c>
      <c r="E10" s="120">
        <f>SUM(E11:E13)</f>
        <v>1530201478095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656981929359</v>
      </c>
      <c r="C11" s="60">
        <f>+Distymuniccertf!C75</f>
        <v>615773229664</v>
      </c>
      <c r="D11" s="60"/>
      <c r="E11" s="121">
        <f>+B11+C11</f>
        <v>1272755159023</v>
      </c>
      <c r="F11" s="31"/>
      <c r="G11" s="117"/>
      <c r="H11" s="5"/>
      <c r="I11" s="5"/>
      <c r="J11" s="5"/>
    </row>
    <row r="12" spans="1:10" ht="15.75">
      <c r="A12" s="67" t="s">
        <v>71</v>
      </c>
      <c r="B12" s="68">
        <f>+Dptos!D44</f>
        <v>98576368152</v>
      </c>
      <c r="C12" s="68">
        <f>+Distymuniccertf!D75</f>
        <v>88201503420</v>
      </c>
      <c r="D12" s="68"/>
      <c r="E12" s="122">
        <f>SUM(B12:D12)</f>
        <v>186777871572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37274045351</v>
      </c>
      <c r="C13" s="68">
        <f>+Distymuniccertf!E75</f>
        <v>33394402149</v>
      </c>
      <c r="D13" s="68"/>
      <c r="E13" s="122">
        <f>SUM(B13:D13)</f>
        <v>70668447500</v>
      </c>
      <c r="F13" s="31"/>
      <c r="G13" s="114"/>
      <c r="H13" s="8"/>
      <c r="I13" s="5"/>
      <c r="J13" s="5"/>
    </row>
    <row r="14" spans="1:10" ht="15.75">
      <c r="A14" s="48" t="s">
        <v>104</v>
      </c>
      <c r="B14" s="61">
        <v>0</v>
      </c>
      <c r="C14" s="61">
        <v>0</v>
      </c>
      <c r="D14" s="61"/>
      <c r="E14" s="123">
        <f>SUM(B14:D14)</f>
        <v>0</v>
      </c>
      <c r="F14" s="31"/>
      <c r="G14" s="115"/>
      <c r="H14" s="5"/>
      <c r="I14" s="5"/>
      <c r="J14" s="5"/>
    </row>
    <row r="15" spans="1:10" ht="15.75">
      <c r="A15" s="48" t="s">
        <v>2</v>
      </c>
      <c r="B15" s="61">
        <f>+Dptos!I44</f>
        <v>23391843609</v>
      </c>
      <c r="C15" s="61">
        <f>+Distymuniccertf!J75</f>
        <v>3779840086</v>
      </c>
      <c r="D15" s="61"/>
      <c r="E15" s="124">
        <f>SUM(B15:D15)</f>
        <v>27171683695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f>+Distymuniccertf!I75</f>
        <v>24727489714</v>
      </c>
      <c r="D16" s="61">
        <f>+'Munc no certf'!E1050</f>
        <v>41875874047</v>
      </c>
      <c r="E16" s="61">
        <f>SUM(B16:D16)</f>
        <v>66603363761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816224186471</v>
      </c>
      <c r="C17" s="63">
        <f>+C10+SUM(C15:C16)</f>
        <v>765876465033</v>
      </c>
      <c r="D17" s="63">
        <f>+D10+SUM(D15:D16)</f>
        <v>41875874047</v>
      </c>
      <c r="E17" s="78">
        <f>+E10+E15+E16+E14</f>
        <v>1623976525551</v>
      </c>
      <c r="F17" s="76" t="s">
        <v>105</v>
      </c>
      <c r="G17" s="79"/>
      <c r="H17" s="8"/>
      <c r="I17" s="5"/>
      <c r="J17" s="5"/>
    </row>
    <row r="18" spans="1:7" ht="24" customHeight="1">
      <c r="A18" s="33"/>
      <c r="B18" s="19"/>
      <c r="C18" s="19"/>
      <c r="D18" s="72"/>
      <c r="E18" s="155"/>
      <c r="G18" s="5"/>
    </row>
    <row r="19" spans="2:7" ht="15.75">
      <c r="B19"/>
      <c r="C19" s="73"/>
      <c r="D19" s="26"/>
      <c r="E19" s="125"/>
      <c r="G19" s="40"/>
    </row>
    <row r="20" spans="2:7" ht="12.75">
      <c r="B20"/>
      <c r="C20" s="73"/>
      <c r="G20" s="40"/>
    </row>
    <row r="21" spans="2:7" ht="15.75">
      <c r="B21"/>
      <c r="C21" s="73"/>
      <c r="D21" s="26"/>
      <c r="E21" s="126"/>
      <c r="F21" s="26"/>
      <c r="G21" s="40"/>
    </row>
    <row r="22" spans="2:7" ht="12.75">
      <c r="B22"/>
      <c r="C22" s="73"/>
      <c r="D22" s="26"/>
      <c r="G22" s="40"/>
    </row>
    <row r="23" spans="4:5" ht="12.75">
      <c r="D23" s="116"/>
      <c r="E23" s="11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Orlando Rojas Ballesteros</cp:lastModifiedBy>
  <cp:lastPrinted>2015-12-15T19:09:46Z</cp:lastPrinted>
  <dcterms:created xsi:type="dcterms:W3CDTF">2004-01-24T23:46:15Z</dcterms:created>
  <dcterms:modified xsi:type="dcterms:W3CDTF">2017-07-24T21:07:28Z</dcterms:modified>
  <cp:category/>
  <cp:version/>
  <cp:contentType/>
  <cp:contentStatus/>
</cp:coreProperties>
</file>