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'Distymuniccertf'!$A$10:$L$73</definedName>
    <definedName name="_xlnm._FilterDatabase" localSheetId="0" hidden="1">'Dptos'!$A$9:$J$42</definedName>
    <definedName name="_xlnm._FilterDatabase" localSheetId="2" hidden="1">'Munc no certf'!$A$7:$G$1050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Nohora In?s Alba Camacho</author>
  </authors>
  <commentList>
    <comment ref="C46" authorId="0">
      <text>
        <r>
          <rPr>
            <b/>
            <sz val="9"/>
            <rFont val="Tahoma"/>
            <family val="2"/>
          </rPr>
          <t>Nohora Inés Alba Camacho:</t>
        </r>
        <r>
          <rPr>
            <sz val="9"/>
            <rFont val="Tahoma"/>
            <family val="2"/>
          </rPr>
          <t xml:space="preserve">
Ver observación</t>
        </r>
      </text>
    </comment>
  </commentList>
</comments>
</file>

<file path=xl/sharedStrings.xml><?xml version="1.0" encoding="utf-8"?>
<sst xmlns="http://schemas.openxmlformats.org/spreadsheetml/2006/main" count="2409" uniqueCount="1245">
  <si>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</si>
  <si>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</si>
  <si>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</si>
  <si>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</si>
  <si>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</si>
  <si>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</si>
  <si>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</si>
  <si>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</si>
  <si>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</si>
  <si>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</si>
  <si>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</si>
  <si>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</si>
  <si>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</si>
  <si>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</si>
  <si>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</si>
  <si>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</si>
  <si>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</si>
  <si>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</si>
  <si>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</si>
  <si>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</si>
  <si>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</si>
  <si>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</si>
  <si>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</si>
  <si>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</si>
  <si>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</si>
  <si>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</si>
  <si>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</si>
  <si>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</si>
  <si>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</si>
  <si>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</si>
  <si>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</si>
  <si>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</si>
  <si>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</si>
  <si>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</si>
  <si>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</si>
  <si>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</si>
  <si>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</si>
  <si>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</si>
  <si>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</si>
  <si>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</si>
  <si>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</si>
  <si>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</si>
  <si>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</si>
  <si>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</si>
  <si>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</si>
  <si>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</si>
  <si>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</si>
  <si>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</si>
  <si>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</si>
  <si>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</si>
  <si>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</si>
  <si>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</si>
  <si>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</si>
  <si>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</si>
  <si>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</si>
  <si>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</si>
  <si>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</si>
  <si>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</si>
  <si>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</si>
  <si>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</si>
  <si>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</si>
  <si>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</si>
  <si>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</si>
  <si>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</si>
  <si>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</si>
  <si>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</si>
  <si>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</si>
  <si>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</si>
  <si>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</si>
  <si>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</si>
  <si>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</si>
  <si>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</si>
  <si>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</si>
  <si>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</si>
  <si>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</si>
  <si>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</si>
  <si>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</si>
  <si>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</si>
  <si>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</si>
  <si>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</si>
  <si>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</si>
  <si>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</si>
  <si>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</si>
  <si>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</si>
  <si>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</si>
  <si>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</si>
  <si>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</si>
  <si>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</si>
  <si>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</si>
  <si>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</si>
  <si>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</si>
  <si>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</si>
  <si>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</si>
  <si>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</si>
  <si>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</si>
  <si>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</si>
  <si>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</si>
  <si>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</si>
  <si>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</si>
  <si>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</si>
  <si>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</si>
  <si>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</si>
  <si>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</si>
  <si>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</si>
  <si>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</si>
  <si>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</si>
  <si>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</si>
  <si>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</si>
  <si>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</si>
  <si>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</si>
  <si>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</si>
  <si>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</si>
  <si>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</si>
  <si>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</si>
  <si>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</si>
  <si>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</si>
  <si>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</si>
  <si>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</si>
  <si>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</si>
  <si>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</si>
  <si>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</si>
  <si>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</si>
  <si>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</si>
  <si>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</si>
  <si>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</si>
  <si>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</si>
  <si>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</si>
  <si>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</si>
  <si>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</si>
  <si>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</si>
  <si>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</si>
  <si>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</si>
  <si>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</si>
  <si>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</si>
  <si>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</si>
  <si>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</si>
  <si>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</si>
  <si>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</si>
  <si>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</si>
  <si>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</si>
  <si>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</si>
  <si>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</si>
  <si>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</si>
  <si>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</si>
  <si>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</si>
  <si>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</si>
  <si>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</si>
  <si>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</si>
  <si>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</si>
  <si>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</si>
  <si>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</si>
  <si>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</si>
  <si>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</si>
  <si>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</si>
  <si>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</si>
  <si>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</si>
  <si>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</si>
  <si>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</si>
  <si>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</si>
  <si>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</si>
  <si>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</si>
  <si>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</si>
  <si>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</si>
  <si>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</si>
  <si>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</si>
  <si>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</si>
  <si>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</si>
  <si>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</si>
  <si>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</si>
  <si>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</si>
  <si>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</si>
  <si>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</si>
  <si>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</si>
  <si>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</si>
  <si>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</si>
  <si>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</si>
  <si>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</si>
  <si>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</si>
  <si>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</si>
  <si>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</si>
  <si>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</si>
  <si>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</si>
  <si>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</si>
  <si>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</si>
  <si>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</si>
  <si>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</si>
  <si>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</si>
  <si>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</si>
  <si>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</si>
  <si>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</si>
  <si>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</si>
  <si>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</si>
  <si>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</si>
  <si>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</si>
  <si>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</si>
  <si>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</si>
  <si>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</si>
  <si>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</si>
  <si>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</si>
  <si>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</si>
  <si>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</si>
  <si>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</si>
  <si>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</si>
  <si>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</si>
  <si>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</si>
  <si>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</si>
  <si>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</si>
  <si>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</si>
  <si>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</si>
  <si>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</si>
  <si>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</si>
  <si>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</si>
  <si>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</si>
  <si>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</si>
  <si>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</si>
  <si>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</si>
  <si>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</si>
  <si>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</si>
  <si>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</si>
  <si>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</si>
  <si>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</si>
  <si>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</si>
  <si>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</si>
  <si>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</si>
  <si>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</si>
  <si>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</si>
  <si>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</si>
  <si>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</si>
  <si>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</si>
  <si>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</si>
  <si>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</si>
  <si>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</si>
  <si>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</si>
  <si>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</si>
  <si>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</si>
  <si>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</si>
  <si>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</si>
  <si>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</si>
  <si>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</si>
  <si>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</si>
  <si>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</si>
  <si>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</si>
  <si>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</si>
  <si>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</si>
  <si>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</si>
  <si>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</si>
  <si>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</si>
  <si>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</si>
  <si>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</si>
  <si>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</si>
  <si>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</si>
  <si>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</si>
  <si>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</si>
  <si>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</si>
  <si>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</si>
  <si>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</si>
  <si>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</si>
  <si>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</si>
  <si>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</si>
  <si>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</si>
  <si>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</si>
  <si>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</si>
  <si>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</si>
  <si>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</si>
  <si>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</si>
  <si>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</si>
  <si>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</si>
  <si>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</si>
  <si>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</si>
  <si>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</si>
  <si>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</si>
  <si>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</si>
  <si>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</si>
  <si>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</si>
  <si>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</si>
  <si>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</si>
  <si>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</si>
  <si>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</si>
  <si>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</si>
  <si>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</si>
  <si>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</si>
  <si>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</si>
  <si>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</si>
  <si>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</si>
  <si>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</si>
  <si>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</si>
  <si>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</si>
  <si>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</si>
  <si>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</si>
  <si>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</si>
  <si>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</si>
  <si>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</si>
  <si>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</si>
  <si>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</si>
  <si>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</si>
  <si>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</si>
  <si>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</si>
  <si>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</si>
  <si>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</si>
  <si>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</si>
  <si>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</si>
  <si>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</si>
  <si>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</si>
  <si>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</si>
  <si>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</si>
  <si>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</si>
  <si>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</si>
  <si>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</si>
  <si>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</si>
  <si>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</si>
  <si>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</si>
  <si>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</si>
  <si>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</si>
  <si>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</si>
  <si>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</si>
  <si>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</si>
  <si>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</si>
  <si>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</si>
  <si>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</si>
  <si>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</si>
  <si>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</si>
  <si>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</si>
  <si>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</si>
  <si>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</si>
  <si>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</si>
  <si>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</si>
  <si>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</si>
  <si>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</si>
  <si>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</si>
  <si>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</si>
  <si>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</si>
  <si>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</si>
  <si>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</si>
  <si>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</si>
  <si>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</si>
  <si>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</si>
  <si>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</si>
  <si>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</si>
  <si>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</si>
  <si>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</si>
  <si>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</si>
  <si>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</si>
  <si>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</si>
  <si>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</si>
  <si>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</si>
  <si>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</si>
  <si>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</si>
  <si>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</si>
  <si>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</si>
  <si>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</si>
  <si>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</si>
  <si>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</si>
  <si>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</si>
  <si>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</si>
  <si>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</si>
  <si>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</si>
  <si>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</si>
  <si>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</si>
  <si>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</si>
  <si>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</si>
  <si>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</si>
  <si>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</si>
  <si>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</si>
  <si>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</si>
  <si>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</si>
  <si>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</si>
  <si>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</si>
  <si>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</si>
  <si>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</si>
  <si>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</si>
  <si>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</si>
  <si>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</si>
  <si>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</si>
  <si>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</si>
  <si>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</si>
  <si>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</si>
  <si>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</si>
  <si>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</si>
  <si>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</si>
  <si>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</si>
  <si>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</si>
  <si>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</si>
  <si>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</si>
  <si>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</si>
  <si>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</si>
  <si>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</si>
  <si>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</si>
  <si>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</si>
  <si>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</si>
  <si>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</si>
  <si>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</si>
  <si>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</si>
  <si>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</si>
  <si>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</si>
  <si>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</si>
  <si>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</si>
  <si>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</si>
  <si>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</si>
  <si>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</si>
  <si>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</si>
  <si>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</si>
  <si>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</si>
  <si>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</si>
  <si>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</si>
  <si>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</si>
  <si>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</si>
  <si>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</si>
  <si>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</si>
  <si>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</si>
  <si>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</si>
  <si>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</si>
  <si>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</si>
  <si>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</si>
  <si>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</si>
  <si>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</si>
  <si>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</si>
  <si>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</si>
  <si>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</si>
  <si>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</si>
  <si>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</si>
  <si>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</si>
  <si>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</si>
  <si>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</si>
  <si>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</si>
  <si>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</si>
  <si>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</si>
  <si>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</si>
  <si>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</si>
  <si>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</si>
  <si>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</si>
  <si>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</si>
  <si>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</si>
  <si>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</si>
  <si>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</si>
  <si>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</si>
  <si>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</si>
  <si>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</si>
  <si>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</si>
  <si>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</si>
  <si>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</si>
  <si>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</si>
  <si>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</si>
  <si>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</si>
  <si>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</si>
  <si>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</si>
  <si>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</si>
  <si>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</si>
  <si>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</si>
  <si>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</si>
  <si>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</si>
  <si>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</si>
  <si>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</si>
  <si>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</si>
  <si>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</si>
  <si>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</si>
  <si>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</si>
  <si>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</si>
  <si>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</si>
  <si>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</si>
  <si>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</si>
  <si>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</si>
  <si>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</si>
  <si>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</si>
  <si>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</si>
  <si>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</si>
  <si>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</si>
  <si>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</si>
  <si>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</si>
  <si>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</si>
  <si>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</si>
  <si>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</si>
  <si>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</si>
  <si>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</si>
  <si>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</si>
  <si>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</si>
  <si>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</si>
  <si>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</si>
  <si>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</si>
  <si>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</si>
  <si>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</si>
  <si>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</si>
  <si>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</si>
  <si>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</si>
  <si>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</si>
  <si>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</si>
  <si>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</si>
  <si>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</si>
  <si>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</si>
  <si>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</si>
  <si>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</si>
  <si>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</si>
  <si>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</si>
  <si>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</si>
  <si>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</si>
  <si>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</si>
  <si>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</si>
  <si>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</si>
  <si>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</si>
  <si>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</si>
  <si>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</si>
  <si>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</si>
  <si>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</si>
  <si>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</si>
  <si>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</si>
  <si>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</si>
  <si>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</si>
  <si>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</si>
  <si>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</si>
  <si>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</si>
  <si>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</si>
  <si>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</si>
  <si>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</si>
  <si>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</si>
  <si>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</si>
  <si>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</si>
  <si>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</si>
  <si>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</si>
  <si>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</si>
  <si>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</si>
  <si>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</si>
  <si>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</si>
  <si>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</si>
  <si>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</si>
  <si>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</si>
  <si>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</si>
  <si>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</si>
  <si>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</si>
  <si>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</si>
  <si>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</si>
  <si>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</si>
  <si>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</si>
  <si>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</si>
  <si>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</si>
  <si>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</si>
  <si>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</si>
  <si>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</si>
  <si>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</si>
  <si>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</si>
  <si>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</si>
  <si>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</si>
  <si>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</si>
  <si>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</si>
  <si>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</si>
  <si>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</si>
  <si>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</si>
  <si>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</si>
  <si>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</si>
  <si>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</si>
  <si>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</si>
  <si>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</si>
  <si>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</si>
  <si>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</si>
  <si>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</si>
  <si>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</si>
  <si>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</si>
  <si>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</si>
  <si>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</si>
  <si>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</si>
  <si>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</si>
  <si>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</si>
  <si>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</si>
  <si>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</si>
  <si>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</si>
  <si>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</si>
  <si>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</si>
  <si>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</si>
  <si>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</si>
  <si>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</si>
  <si>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</si>
  <si>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</si>
  <si>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</si>
  <si>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</si>
  <si>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</si>
  <si>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</si>
  <si>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</si>
  <si>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</si>
  <si>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</si>
  <si>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</si>
  <si>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</si>
  <si>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</si>
  <si>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</si>
  <si>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</si>
  <si>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</si>
  <si>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</si>
  <si>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</si>
  <si>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</si>
  <si>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</si>
  <si>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</si>
  <si>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</si>
  <si>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</si>
  <si>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</si>
  <si>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</si>
  <si>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</si>
  <si>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</si>
  <si>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</si>
  <si>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</si>
  <si>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</si>
  <si>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</si>
  <si>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</si>
  <si>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</si>
  <si>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</si>
  <si>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</si>
  <si>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</si>
  <si>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</si>
  <si>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</si>
  <si>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</si>
  <si>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</si>
  <si>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</si>
  <si>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</si>
  <si>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</si>
  <si>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</si>
  <si>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</si>
  <si>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</si>
  <si>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</si>
  <si>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</si>
  <si>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</si>
  <si>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</si>
  <si>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</si>
  <si>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</si>
  <si>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</si>
  <si>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</si>
  <si>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</si>
  <si>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</si>
  <si>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</si>
  <si>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</si>
  <si>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</si>
  <si>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</si>
  <si>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</si>
  <si>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</si>
  <si>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</si>
  <si>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</si>
  <si>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</si>
  <si>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</si>
  <si>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</si>
  <si>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</si>
  <si>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</si>
  <si>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</si>
  <si>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</si>
  <si>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</si>
  <si>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</si>
  <si>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</si>
  <si>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</si>
  <si>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</si>
  <si>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</si>
  <si>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</si>
  <si>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</si>
  <si>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</si>
  <si>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</si>
  <si>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</si>
  <si>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</si>
  <si>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</si>
  <si>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</si>
  <si>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</si>
  <si>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</si>
  <si>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</si>
  <si>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</si>
  <si>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</si>
  <si>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</si>
  <si>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</si>
  <si>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</si>
  <si>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</si>
  <si>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</si>
  <si>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</si>
  <si>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</si>
  <si>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</si>
  <si>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</si>
  <si>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</si>
  <si>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</si>
  <si>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</si>
  <si>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</si>
  <si>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</si>
  <si>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</si>
  <si>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</si>
  <si>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</si>
  <si>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</si>
  <si>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</si>
  <si>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</si>
  <si>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</si>
  <si>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</si>
  <si>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</si>
  <si>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</si>
  <si>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</si>
  <si>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</si>
  <si>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</si>
  <si>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</si>
  <si>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</si>
  <si>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</si>
  <si>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</si>
  <si>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</si>
  <si>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</si>
  <si>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</si>
  <si>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</si>
  <si>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</si>
  <si>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</si>
  <si>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</si>
  <si>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</si>
  <si>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</si>
  <si>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</si>
  <si>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</si>
  <si>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</si>
  <si>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</si>
  <si>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</si>
  <si>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</si>
  <si>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</si>
  <si>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</si>
  <si>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</si>
  <si>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</si>
  <si>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</si>
  <si>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</si>
  <si>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</si>
  <si>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</si>
  <si>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</si>
  <si>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</si>
  <si>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</si>
  <si>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</si>
  <si>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</si>
  <si>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</si>
  <si>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</si>
  <si>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</si>
  <si>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</si>
  <si>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</si>
  <si>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</si>
  <si>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</si>
  <si>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</si>
  <si>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</si>
  <si>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</si>
  <si>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</si>
  <si>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</si>
  <si>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</si>
  <si>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</si>
  <si>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</si>
  <si>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</si>
  <si>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</si>
  <si>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</si>
  <si>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</si>
  <si>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</si>
  <si>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</si>
  <si>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</si>
  <si>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</si>
  <si>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</si>
  <si>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</si>
  <si>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</si>
  <si>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</si>
  <si>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</si>
  <si>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</si>
  <si>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</si>
  <si>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</si>
  <si>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</si>
  <si>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</si>
  <si>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</si>
  <si>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</si>
  <si>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</si>
  <si>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</si>
  <si>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</si>
  <si>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</si>
  <si>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</si>
  <si>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</si>
  <si>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</si>
  <si>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</si>
  <si>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</si>
  <si>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</si>
  <si>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</si>
  <si>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</si>
  <si>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</si>
  <si>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</si>
  <si>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</si>
  <si>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</si>
  <si>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</si>
  <si>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</si>
  <si>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</si>
  <si>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</si>
  <si>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</si>
  <si>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</si>
  <si>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</si>
  <si>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</si>
  <si>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</si>
  <si>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</si>
  <si>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</si>
  <si>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</si>
  <si>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</si>
  <si>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</si>
  <si>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</si>
  <si>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</si>
  <si>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</si>
  <si>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</si>
  <si>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</si>
  <si>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</si>
  <si>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</si>
  <si>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</si>
  <si>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</si>
  <si>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</si>
  <si>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</si>
  <si>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</si>
  <si>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</si>
  <si>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</si>
  <si>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</si>
  <si>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</si>
  <si>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</si>
  <si>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</si>
  <si>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</si>
  <si>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</si>
  <si>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</si>
  <si>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</si>
  <si>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</si>
  <si>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</si>
  <si>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</si>
  <si>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</si>
  <si>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</si>
  <si>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</si>
  <si>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</si>
  <si>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</si>
  <si>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</si>
  <si>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</si>
  <si>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</si>
  <si>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</si>
  <si>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</si>
  <si>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</si>
  <si>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</si>
  <si>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</si>
  <si>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</si>
  <si>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</si>
  <si>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</si>
  <si>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</si>
  <si>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</si>
  <si>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</si>
  <si>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</si>
  <si>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</si>
  <si>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</si>
  <si>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</si>
  <si>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</si>
  <si>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</si>
  <si>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</si>
  <si>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</si>
  <si>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</si>
  <si>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</si>
  <si>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</si>
  <si>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</si>
  <si>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</si>
  <si>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</si>
  <si>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</si>
  <si>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</si>
  <si>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</si>
  <si>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</si>
  <si>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</si>
  <si>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</si>
  <si>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</si>
  <si>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</si>
  <si>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</si>
  <si>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</si>
  <si>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</si>
  <si>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</si>
  <si>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</si>
  <si>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</si>
  <si>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</si>
  <si>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</si>
  <si>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</si>
  <si>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</si>
  <si>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</si>
  <si>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</si>
  <si>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</si>
  <si>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</si>
  <si>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</si>
  <si>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</si>
  <si>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</si>
  <si>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</si>
  <si>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</si>
  <si>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</si>
  <si>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</si>
  <si>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</si>
  <si>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</si>
  <si>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</si>
  <si>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</si>
  <si>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</si>
  <si>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</si>
  <si>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</si>
  <si>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</si>
  <si>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</si>
  <si>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</si>
  <si>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</si>
  <si>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</si>
  <si>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</si>
  <si>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</si>
  <si>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</si>
  <si>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</si>
  <si>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</si>
  <si>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</si>
  <si>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</si>
  <si>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</si>
  <si>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</si>
  <si>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</si>
  <si>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</si>
  <si>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</si>
  <si>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</si>
  <si>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</si>
  <si>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</si>
  <si>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</si>
  <si>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</si>
  <si>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</si>
  <si>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</si>
  <si>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</si>
  <si>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</si>
  <si>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</si>
  <si>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</si>
  <si>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</si>
  <si>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</si>
  <si>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</si>
  <si>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</si>
  <si>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</si>
  <si>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</si>
  <si>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</si>
  <si>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</si>
  <si>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</si>
  <si>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</si>
  <si>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</si>
  <si>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</si>
  <si>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</si>
  <si>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</si>
  <si>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</si>
  <si>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</si>
  <si>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</si>
  <si>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</si>
  <si>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</si>
  <si>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</si>
  <si>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</si>
  <si>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</si>
  <si>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</si>
  <si>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</si>
  <si>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</si>
  <si>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</si>
  <si>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</si>
  <si>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</si>
  <si>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</si>
  <si>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</si>
  <si>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</si>
  <si>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</si>
  <si>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</si>
  <si>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</si>
  <si>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</si>
  <si>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</si>
  <si>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</si>
  <si>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</si>
  <si>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</si>
  <si>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</si>
  <si>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</si>
  <si>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</si>
  <si>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</si>
  <si>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</si>
  <si>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</si>
  <si>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</si>
  <si>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</si>
  <si>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</si>
  <si>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</si>
  <si>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</si>
  <si>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</si>
  <si>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</si>
  <si>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</si>
  <si>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</si>
  <si>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</si>
  <si>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</si>
  <si>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</si>
  <si>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</si>
  <si>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</si>
  <si>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</si>
  <si>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</si>
  <si>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</si>
  <si>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</si>
  <si>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</si>
  <si>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</si>
  <si>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</si>
  <si>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</si>
  <si>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</si>
  <si>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</si>
  <si>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</si>
  <si>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</si>
  <si>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</si>
  <si>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</si>
  <si>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</si>
  <si>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</si>
  <si>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</si>
  <si>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</si>
  <si>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</si>
  <si>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</si>
  <si>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</si>
  <si>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</si>
  <si>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</si>
  <si>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</si>
  <si>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</si>
  <si>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</si>
  <si>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</si>
  <si>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</si>
  <si>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</si>
  <si>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</si>
  <si>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</si>
  <si>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</si>
  <si>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</si>
  <si>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</si>
  <si>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</si>
  <si>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</si>
  <si>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</si>
  <si>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</si>
  <si>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</si>
  <si>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</si>
  <si>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</si>
  <si>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</si>
  <si>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</si>
  <si>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</si>
  <si>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</si>
  <si>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</si>
  <si>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</si>
  <si>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</si>
  <si>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</si>
  <si>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</si>
  <si>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</si>
  <si>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</si>
  <si>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</si>
  <si>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</si>
  <si>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</si>
  <si>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</si>
  <si>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</si>
  <si>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</si>
  <si>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</si>
  <si>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</si>
  <si>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</si>
  <si>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</si>
  <si>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</si>
  <si>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</si>
  <si>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</si>
  <si>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</si>
  <si>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</si>
  <si>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</si>
  <si>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</si>
  <si>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</si>
  <si>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</si>
  <si>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</si>
  <si>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</si>
  <si>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</si>
  <si>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</si>
  <si>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</si>
  <si>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</si>
  <si>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</si>
  <si>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</si>
  <si>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</si>
  <si>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</si>
  <si>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</si>
  <si>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</si>
  <si>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</si>
  <si>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</si>
  <si>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</si>
  <si>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</si>
  <si>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</si>
  <si>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</si>
  <si>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</si>
  <si>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</si>
  <si>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</si>
  <si>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</si>
  <si>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</si>
  <si>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</si>
  <si>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</si>
  <si>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</si>
  <si>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</si>
  <si>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</si>
  <si>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</si>
  <si>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</si>
  <si>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</si>
  <si>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</si>
  <si>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</si>
  <si>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</si>
  <si>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</si>
  <si>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</si>
  <si>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</si>
  <si>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</si>
  <si>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</si>
  <si>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</si>
  <si>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</si>
  <si>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</si>
  <si>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</si>
  <si>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</si>
  <si>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</si>
  <si>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</si>
  <si>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</si>
  <si>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</si>
  <si>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</si>
  <si>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</si>
  <si>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</si>
  <si>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</si>
  <si>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</si>
  <si>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</si>
  <si>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</si>
  <si>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</si>
  <si>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</si>
  <si>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</si>
  <si>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</si>
  <si>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</si>
  <si>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</si>
  <si>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</si>
  <si>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</si>
  <si>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</si>
  <si>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</si>
  <si>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</si>
  <si>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</si>
  <si>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</si>
  <si>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</si>
  <si>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</si>
  <si>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</si>
  <si>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</si>
  <si>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</si>
  <si>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</si>
  <si>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</si>
  <si>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</si>
  <si>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</si>
  <si>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</si>
  <si>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</si>
  <si>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</si>
  <si>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</si>
  <si>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</si>
  <si>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</si>
  <si>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</si>
  <si>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</si>
  <si>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</si>
  <si>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</si>
  <si>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</si>
  <si>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</si>
  <si>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</si>
  <si>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</si>
  <si>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</si>
  <si>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</si>
  <si>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</si>
  <si>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</si>
  <si>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</si>
  <si>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</si>
  <si>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</si>
  <si>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</si>
  <si>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</si>
  <si>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</si>
  <si>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</si>
  <si>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</si>
  <si>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</si>
  <si>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</si>
  <si>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</si>
  <si>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</si>
  <si>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</si>
  <si>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</si>
  <si>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</si>
  <si>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</si>
  <si>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</si>
  <si>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</si>
  <si>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</si>
  <si>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</si>
  <si>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</si>
  <si>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</si>
  <si>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</si>
  <si>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</si>
  <si>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</si>
  <si>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</si>
  <si>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</si>
  <si>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</si>
  <si>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</si>
  <si>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</si>
  <si>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</si>
  <si>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</si>
  <si>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</si>
  <si>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</si>
  <si>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</si>
  <si>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</si>
  <si>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</si>
  <si>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</si>
  <si>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</si>
  <si>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</si>
  <si>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</si>
  <si>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</si>
  <si>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</si>
  <si>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</si>
  <si>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</si>
  <si>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</si>
  <si>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</si>
  <si>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</si>
  <si>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</si>
  <si>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</si>
  <si>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</si>
  <si>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</si>
  <si>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</si>
  <si>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</si>
  <si>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</si>
  <si>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</si>
  <si>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</si>
  <si>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</si>
  <si>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</si>
  <si>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</si>
  <si>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</si>
  <si>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</si>
  <si>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</si>
  <si>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</si>
  <si>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</si>
  <si>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</si>
  <si>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</si>
  <si>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</si>
  <si>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</si>
  <si>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</si>
  <si>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</si>
  <si>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</si>
  <si>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</si>
  <si>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</si>
  <si>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</si>
  <si>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</si>
  <si>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</si>
  <si>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</si>
  <si>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</si>
  <si>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</si>
  <si>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</si>
  <si>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</si>
  <si>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</si>
  <si>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</si>
  <si>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</si>
  <si>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</si>
  <si>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</si>
  <si>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</si>
  <si>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</si>
  <si>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</si>
  <si>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</si>
  <si>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</si>
  <si>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</si>
  <si>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</si>
  <si>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</si>
  <si>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</si>
  <si>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</si>
  <si>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</si>
  <si>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</si>
  <si>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</si>
  <si>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</si>
  <si>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</si>
  <si>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</si>
  <si>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</si>
  <si>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</si>
  <si>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</si>
  <si>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</si>
  <si>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</si>
  <si>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Aportes patronales  16,85%</t>
  </si>
  <si>
    <t>DISTRITOS Y MUNICIPIOS CERTIFICADOS - PAC -OCTUBRE 2016</t>
  </si>
  <si>
    <t>DEPARTAMENTOS - PAC- OCTUBRE 2016</t>
  </si>
  <si>
    <t>MUNICIPIOS  NO CERTIFICADOS - PAC - CALIDAD MATRÍCULA OCTUBRE 2016</t>
  </si>
  <si>
    <t>OCTUBRE 2016</t>
  </si>
  <si>
    <t>LA GUAJIRA</t>
  </si>
  <si>
    <t>Cuenta invalidad</t>
  </si>
  <si>
    <t>Se levantó medida cautelar</t>
  </si>
  <si>
    <t>Incluye anticipo de PAC realizado el 4 de octubre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</si>
</sst>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5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8" borderId="11" xfId="49" applyNumberFormat="1" applyFont="1" applyFill="1" applyBorder="1" applyAlignment="1">
      <alignment vertical="center"/>
    </xf>
    <xf numFmtId="179" fontId="2" fillId="38" borderId="11" xfId="49" applyNumberFormat="1" applyFont="1" applyFill="1" applyBorder="1" applyAlignment="1">
      <alignment/>
    </xf>
    <xf numFmtId="178" fontId="9" fillId="4" borderId="11" xfId="49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1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2" fillId="0" borderId="0" xfId="0" applyNumberFormat="1" applyFont="1" applyAlignment="1">
      <alignment vertical="center"/>
    </xf>
    <xf numFmtId="179" fontId="63" fillId="0" borderId="0" xfId="49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9" fontId="64" fillId="0" borderId="0" xfId="49" applyNumberFormat="1" applyFont="1" applyAlignment="1">
      <alignment/>
    </xf>
    <xf numFmtId="179" fontId="64" fillId="0" borderId="0" xfId="49" applyNumberFormat="1" applyFont="1" applyAlignment="1">
      <alignment horizontal="left"/>
    </xf>
    <xf numFmtId="0" fontId="63" fillId="0" borderId="0" xfId="0" applyFont="1" applyAlignment="1">
      <alignment horizontal="center"/>
    </xf>
    <xf numFmtId="179" fontId="63" fillId="0" borderId="0" xfId="49" applyNumberFormat="1" applyFont="1" applyAlignment="1">
      <alignment horizontal="center"/>
    </xf>
    <xf numFmtId="179" fontId="63" fillId="0" borderId="12" xfId="49" applyNumberFormat="1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179" fontId="63" fillId="0" borderId="17" xfId="49" applyNumberFormat="1" applyFont="1" applyFill="1" applyBorder="1" applyAlignment="1">
      <alignment horizontal="center" vertical="center" wrapText="1"/>
    </xf>
    <xf numFmtId="179" fontId="64" fillId="0" borderId="11" xfId="49" applyNumberFormat="1" applyFont="1" applyFill="1" applyBorder="1" applyAlignment="1">
      <alignment horizontal="center"/>
    </xf>
    <xf numFmtId="179" fontId="64" fillId="0" borderId="11" xfId="49" applyNumberFormat="1" applyFont="1" applyFill="1" applyBorder="1" applyAlignment="1">
      <alignment/>
    </xf>
    <xf numFmtId="1" fontId="64" fillId="0" borderId="11" xfId="49" applyNumberFormat="1" applyFont="1" applyFill="1" applyBorder="1" applyAlignment="1">
      <alignment horizontal="center"/>
    </xf>
    <xf numFmtId="178" fontId="0" fillId="33" borderId="11" xfId="49" applyNumberFormat="1" applyFont="1" applyFill="1" applyBorder="1" applyAlignment="1">
      <alignment/>
    </xf>
    <xf numFmtId="2" fontId="64" fillId="0" borderId="0" xfId="0" applyNumberFormat="1" applyFont="1" applyAlignment="1">
      <alignment/>
    </xf>
    <xf numFmtId="179" fontId="64" fillId="33" borderId="11" xfId="49" applyNumberFormat="1" applyFont="1" applyFill="1" applyBorder="1" applyAlignment="1">
      <alignment/>
    </xf>
    <xf numFmtId="1" fontId="64" fillId="33" borderId="11" xfId="49" applyNumberFormat="1" applyFont="1" applyFill="1" applyBorder="1" applyAlignment="1">
      <alignment horizontal="center"/>
    </xf>
    <xf numFmtId="0" fontId="64" fillId="33" borderId="0" xfId="0" applyFont="1" applyFill="1" applyAlignment="1">
      <alignment/>
    </xf>
    <xf numFmtId="1" fontId="0" fillId="0" borderId="11" xfId="0" applyNumberFormat="1" applyBorder="1" applyAlignment="1">
      <alignment horizontal="center"/>
    </xf>
    <xf numFmtId="179" fontId="64" fillId="33" borderId="11" xfId="4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64" fillId="33" borderId="0" xfId="0" applyNumberFormat="1" applyFont="1" applyFill="1" applyAlignment="1">
      <alignment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179" fontId="63" fillId="0" borderId="22" xfId="49" applyNumberFormat="1" applyFont="1" applyBorder="1" applyAlignment="1">
      <alignment horizontal="left" vertical="center"/>
    </xf>
    <xf numFmtId="0" fontId="63" fillId="0" borderId="23" xfId="0" applyFont="1" applyBorder="1" applyAlignment="1">
      <alignment vertical="center"/>
    </xf>
    <xf numFmtId="0" fontId="63" fillId="0" borderId="23" xfId="0" applyFont="1" applyFill="1" applyBorder="1" applyAlignment="1">
      <alignment vertical="center"/>
    </xf>
    <xf numFmtId="0" fontId="63" fillId="0" borderId="24" xfId="0" applyFont="1" applyFill="1" applyBorder="1" applyAlignment="1">
      <alignment vertical="center"/>
    </xf>
    <xf numFmtId="178" fontId="3" fillId="33" borderId="25" xfId="49" applyNumberFormat="1" applyFont="1" applyFill="1" applyBorder="1" applyAlignment="1">
      <alignment vertical="center"/>
    </xf>
    <xf numFmtId="179" fontId="3" fillId="33" borderId="25" xfId="49" applyNumberFormat="1" applyFont="1" applyFill="1" applyBorder="1" applyAlignment="1">
      <alignment vertical="center"/>
    </xf>
    <xf numFmtId="179" fontId="64" fillId="0" borderId="0" xfId="49" applyNumberFormat="1" applyFont="1" applyAlignment="1">
      <alignment/>
    </xf>
    <xf numFmtId="179" fontId="0" fillId="0" borderId="11" xfId="49" applyNumberFormat="1" applyFont="1" applyFill="1" applyBorder="1" applyAlignment="1">
      <alignment/>
    </xf>
    <xf numFmtId="179" fontId="64" fillId="10" borderId="11" xfId="49" applyNumberFormat="1" applyFont="1" applyFill="1" applyBorder="1" applyAlignment="1">
      <alignment/>
    </xf>
    <xf numFmtId="1" fontId="64" fillId="10" borderId="11" xfId="49" applyNumberFormat="1" applyFont="1" applyFill="1" applyBorder="1" applyAlignment="1">
      <alignment horizontal="center"/>
    </xf>
    <xf numFmtId="179" fontId="0" fillId="0" borderId="0" xfId="65" applyNumberFormat="1" applyFont="1" applyAlignment="1">
      <alignment/>
    </xf>
    <xf numFmtId="183" fontId="0" fillId="0" borderId="0" xfId="55" applyNumberFormat="1" applyFont="1" applyAlignment="1">
      <alignment/>
    </xf>
    <xf numFmtId="178" fontId="9" fillId="34" borderId="11" xfId="49" applyNumberFormat="1" applyFont="1" applyFill="1" applyBorder="1" applyAlignment="1">
      <alignment/>
    </xf>
    <xf numFmtId="202" fontId="0" fillId="0" borderId="0" xfId="65" applyNumberFormat="1" applyFont="1" applyAlignment="1">
      <alignment/>
    </xf>
    <xf numFmtId="0" fontId="0" fillId="33" borderId="11" xfId="0" applyFont="1" applyFill="1" applyBorder="1" applyAlignment="1">
      <alignment/>
    </xf>
    <xf numFmtId="178" fontId="61" fillId="33" borderId="11" xfId="49" applyNumberFormat="1" applyFont="1" applyFill="1" applyBorder="1" applyAlignment="1">
      <alignment/>
    </xf>
    <xf numFmtId="179" fontId="61" fillId="0" borderId="11" xfId="49" applyNumberFormat="1" applyFont="1" applyFill="1" applyBorder="1" applyAlignment="1">
      <alignment/>
    </xf>
    <xf numFmtId="178" fontId="0" fillId="39" borderId="11" xfId="49" applyNumberFormat="1" applyFont="1" applyFill="1" applyBorder="1" applyAlignment="1">
      <alignment/>
    </xf>
    <xf numFmtId="178" fontId="9" fillId="10" borderId="11" xfId="49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0" borderId="30" xfId="49" applyNumberFormat="1" applyFont="1" applyFill="1" applyBorder="1" applyAlignment="1">
      <alignment horizontal="center" vertical="center" wrapText="1"/>
    </xf>
    <xf numFmtId="179" fontId="9" fillId="40" borderId="31" xfId="49" applyNumberFormat="1" applyFont="1" applyFill="1" applyBorder="1" applyAlignment="1">
      <alignment horizontal="center" vertical="center" wrapText="1"/>
    </xf>
    <xf numFmtId="179" fontId="9" fillId="40" borderId="32" xfId="49" applyNumberFormat="1" applyFont="1" applyFill="1" applyBorder="1" applyAlignment="1">
      <alignment horizontal="center" vertical="center" wrapText="1"/>
    </xf>
    <xf numFmtId="178" fontId="2" fillId="0" borderId="29" xfId="49" applyNumberFormat="1" applyFont="1" applyFill="1" applyBorder="1" applyAlignment="1">
      <alignment horizontal="center" vertical="center" wrapText="1"/>
    </xf>
    <xf numFmtId="178" fontId="2" fillId="41" borderId="21" xfId="49" applyNumberFormat="1" applyFont="1" applyFill="1" applyBorder="1" applyAlignment="1">
      <alignment horizontal="center" vertical="center" wrapText="1"/>
    </xf>
    <xf numFmtId="178" fontId="2" fillId="41" borderId="23" xfId="49" applyNumberFormat="1" applyFont="1" applyFill="1" applyBorder="1" applyAlignment="1">
      <alignment horizontal="center" vertical="center" wrapText="1"/>
    </xf>
    <xf numFmtId="179" fontId="2" fillId="42" borderId="33" xfId="49" applyNumberFormat="1" applyFont="1" applyFill="1" applyBorder="1" applyAlignment="1">
      <alignment horizontal="center" vertical="center" wrapText="1"/>
    </xf>
    <xf numFmtId="179" fontId="2" fillId="42" borderId="15" xfId="49" applyNumberFormat="1" applyFont="1" applyFill="1" applyBorder="1" applyAlignment="1">
      <alignment horizontal="center" vertical="center" wrapText="1"/>
    </xf>
    <xf numFmtId="179" fontId="2" fillId="42" borderId="24" xfId="49" applyNumberFormat="1" applyFont="1" applyFill="1" applyBorder="1" applyAlignment="1">
      <alignment horizontal="center" vertical="center" wrapText="1"/>
    </xf>
    <xf numFmtId="178" fontId="2" fillId="43" borderId="34" xfId="49" applyNumberFormat="1" applyFont="1" applyFill="1" applyBorder="1" applyAlignment="1">
      <alignment horizontal="center" vertical="center" wrapText="1"/>
    </xf>
    <xf numFmtId="178" fontId="2" fillId="43" borderId="35" xfId="49" applyNumberFormat="1" applyFont="1" applyFill="1" applyBorder="1" applyAlignment="1">
      <alignment horizontal="center" vertical="center" wrapText="1"/>
    </xf>
    <xf numFmtId="178" fontId="9" fillId="43" borderId="36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178" fontId="2" fillId="43" borderId="30" xfId="49" applyNumberFormat="1" applyFont="1" applyFill="1" applyBorder="1" applyAlignment="1">
      <alignment horizontal="center" vertical="center" wrapText="1"/>
    </xf>
    <xf numFmtId="178" fontId="2" fillId="43" borderId="31" xfId="49" applyNumberFormat="1" applyFont="1" applyFill="1" applyBorder="1" applyAlignment="1">
      <alignment horizontal="center" vertical="center" wrapText="1"/>
    </xf>
    <xf numFmtId="178" fontId="9" fillId="43" borderId="32" xfId="49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29" xfId="49" applyFont="1" applyFill="1" applyBorder="1" applyAlignment="1">
      <alignment horizontal="center" vertical="center" wrapText="1"/>
    </xf>
    <xf numFmtId="179" fontId="2" fillId="33" borderId="29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4" borderId="29" xfId="49" applyNumberFormat="1" applyFont="1" applyFill="1" applyBorder="1" applyAlignment="1">
      <alignment horizontal="center" vertical="center" wrapText="1"/>
    </xf>
    <xf numFmtId="178" fontId="2" fillId="44" borderId="11" xfId="49" applyNumberFormat="1" applyFont="1" applyFill="1" applyBorder="1" applyAlignment="1">
      <alignment horizontal="center" vertical="center" wrapText="1"/>
    </xf>
    <xf numFmtId="178" fontId="9" fillId="44" borderId="19" xfId="49" applyNumberFormat="1" applyFont="1" applyFill="1" applyBorder="1" applyAlignment="1">
      <alignment vertical="center" wrapText="1"/>
    </xf>
    <xf numFmtId="178" fontId="2" fillId="41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2" borderId="29" xfId="49" applyNumberFormat="1" applyFont="1" applyFill="1" applyBorder="1" applyAlignment="1">
      <alignment horizontal="center" vertical="center" wrapText="1"/>
    </xf>
    <xf numFmtId="179" fontId="2" fillId="42" borderId="11" xfId="49" applyNumberFormat="1" applyFont="1" applyFill="1" applyBorder="1" applyAlignment="1">
      <alignment horizontal="center" vertical="center" wrapText="1"/>
    </xf>
    <xf numFmtId="179" fontId="2" fillId="42" borderId="19" xfId="49" applyNumberFormat="1" applyFont="1" applyFill="1" applyBorder="1" applyAlignment="1">
      <alignment horizontal="center" vertical="center" wrapText="1"/>
    </xf>
    <xf numFmtId="179" fontId="2" fillId="36" borderId="29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oscoso\AppData\Local\Microsoft\Windows\Temporary%20Internet%20Files\Content.Outlook\SCMDFG9K\Programaci&#243;n%20PAC%20-%20SGP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CONSULTA"/>
      <sheetName val="PAC-SGP-PS"/>
      <sheetName val="PAC Calidad matricula"/>
      <sheetName val="Resumen giros mensuales"/>
      <sheetName val="Calculo mensualidad0216"/>
      <sheetName val="Control aportes SSF"/>
      <sheetName val="PAC cancelaciones"/>
      <sheetName val="Hoja2"/>
      <sheetName val="MNC A 29 DE ABRIL 2016"/>
      <sheetName val="Hoja3"/>
      <sheetName val="Consulta por ETC"/>
      <sheetName val="Verifica contratación"/>
      <sheetName val="Hoja1"/>
      <sheetName val="PROYECCIÓN PRS"/>
      <sheetName val="Hoja4"/>
      <sheetName val="Ejercajuste julio"/>
      <sheetName val="Estado medida julio"/>
    </sheetNames>
    <sheetDataSet>
      <sheetData sheetId="2">
        <row r="11">
          <cell r="A11">
            <v>91001</v>
          </cell>
          <cell r="B11" t="str">
            <v>91001</v>
          </cell>
          <cell r="C11" t="str">
            <v>AMAZONAS</v>
          </cell>
          <cell r="D11" t="str">
            <v>LETICIA</v>
          </cell>
          <cell r="E11">
            <v>8999993029</v>
          </cell>
          <cell r="I11">
            <v>979035136</v>
          </cell>
          <cell r="J11">
            <v>485478912</v>
          </cell>
          <cell r="K11">
            <v>1464514048</v>
          </cell>
          <cell r="L11">
            <v>1398621696</v>
          </cell>
          <cell r="M11">
            <v>0.7</v>
          </cell>
          <cell r="N11">
            <v>81586261</v>
          </cell>
          <cell r="O11">
            <v>122042837</v>
          </cell>
          <cell r="P11">
            <v>407931305</v>
          </cell>
          <cell r="Q11">
            <v>732257022</v>
          </cell>
          <cell r="R11">
            <v>324325717</v>
          </cell>
          <cell r="S11">
            <v>122042837</v>
          </cell>
          <cell r="T11">
            <v>202282880</v>
          </cell>
          <cell r="U11">
            <v>122042837</v>
          </cell>
        </row>
        <row r="12">
          <cell r="A12">
            <v>91540</v>
          </cell>
          <cell r="B12" t="str">
            <v>91540</v>
          </cell>
          <cell r="C12" t="str">
            <v>AMAZONAS</v>
          </cell>
          <cell r="D12" t="str">
            <v>PUERTO NARIÑO</v>
          </cell>
          <cell r="E12">
            <v>8001031612</v>
          </cell>
          <cell r="I12">
            <v>173031776</v>
          </cell>
          <cell r="J12">
            <v>74082224</v>
          </cell>
          <cell r="K12">
            <v>247114000</v>
          </cell>
          <cell r="L12">
            <v>247188256</v>
          </cell>
          <cell r="M12">
            <v>0.7</v>
          </cell>
          <cell r="N12">
            <v>14419315</v>
          </cell>
          <cell r="O12">
            <v>20592833</v>
          </cell>
          <cell r="P12">
            <v>72096575</v>
          </cell>
          <cell r="Q12">
            <v>123556998</v>
          </cell>
          <cell r="R12">
            <v>51460423</v>
          </cell>
          <cell r="S12">
            <v>20592833</v>
          </cell>
          <cell r="T12">
            <v>30867590</v>
          </cell>
          <cell r="U12">
            <v>20592833</v>
          </cell>
        </row>
        <row r="13">
          <cell r="A13">
            <v>91</v>
          </cell>
          <cell r="B13" t="str">
            <v>91</v>
          </cell>
          <cell r="C13" t="str">
            <v>AMAZONAS</v>
          </cell>
          <cell r="D13" t="str">
            <v>CORREGIMIENTOS DEPTALES</v>
          </cell>
          <cell r="E13">
            <v>8999993369</v>
          </cell>
          <cell r="I13">
            <v>386031350</v>
          </cell>
          <cell r="J13">
            <v>165876200</v>
          </cell>
          <cell r="K13">
            <v>551907550</v>
          </cell>
          <cell r="L13">
            <v>551473358</v>
          </cell>
          <cell r="M13">
            <v>0.7</v>
          </cell>
          <cell r="N13">
            <v>32169279</v>
          </cell>
          <cell r="O13">
            <v>45992296</v>
          </cell>
          <cell r="P13">
            <v>160846395</v>
          </cell>
          <cell r="Q13">
            <v>275953776</v>
          </cell>
          <cell r="R13">
            <v>115107381</v>
          </cell>
          <cell r="S13">
            <v>45992296</v>
          </cell>
          <cell r="T13">
            <v>69115085</v>
          </cell>
          <cell r="U13">
            <v>45992296</v>
          </cell>
        </row>
        <row r="14">
          <cell r="A14">
            <v>5002</v>
          </cell>
          <cell r="B14" t="str">
            <v>05002</v>
          </cell>
          <cell r="C14" t="str">
            <v>ANTIOQUIA</v>
          </cell>
          <cell r="D14" t="str">
            <v>ABEJORRAL</v>
          </cell>
          <cell r="E14">
            <v>8909811955</v>
          </cell>
          <cell r="I14">
            <v>224310384</v>
          </cell>
          <cell r="J14">
            <v>74956720</v>
          </cell>
          <cell r="K14">
            <v>299267104</v>
          </cell>
          <cell r="L14">
            <v>320443424</v>
          </cell>
          <cell r="M14">
            <v>0.7</v>
          </cell>
          <cell r="N14">
            <v>18692532</v>
          </cell>
          <cell r="O14">
            <v>24938925</v>
          </cell>
          <cell r="P14">
            <v>93462660</v>
          </cell>
          <cell r="Q14">
            <v>149633550</v>
          </cell>
          <cell r="R14">
            <v>56170890</v>
          </cell>
          <cell r="S14">
            <v>24938925</v>
          </cell>
          <cell r="T14">
            <v>31231965</v>
          </cell>
          <cell r="U14">
            <v>24938925</v>
          </cell>
        </row>
        <row r="15">
          <cell r="A15">
            <v>5004</v>
          </cell>
          <cell r="B15" t="str">
            <v>05004</v>
          </cell>
          <cell r="C15" t="str">
            <v>ANTIOQUIA</v>
          </cell>
          <cell r="D15" t="str">
            <v>ABRIAQUI</v>
          </cell>
          <cell r="E15">
            <v>8909812511</v>
          </cell>
          <cell r="G15" t="str">
            <v>No. 3656 del 29/09/2015</v>
          </cell>
          <cell r="H15" t="str">
            <v>Levantamiento medida cautelar Resolución DGAF - 0232 del 02/02/2016</v>
          </cell>
          <cell r="I15">
            <v>20712476</v>
          </cell>
          <cell r="J15">
            <v>11266076</v>
          </cell>
          <cell r="K15">
            <v>31978552</v>
          </cell>
          <cell r="L15">
            <v>31978552</v>
          </cell>
          <cell r="M15">
            <v>0.65</v>
          </cell>
          <cell r="N15">
            <v>1726040</v>
          </cell>
          <cell r="O15">
            <v>2664879</v>
          </cell>
          <cell r="P15">
            <v>8630200</v>
          </cell>
          <cell r="Q15">
            <v>15989274</v>
          </cell>
          <cell r="R15">
            <v>7359074</v>
          </cell>
          <cell r="S15">
            <v>2664879</v>
          </cell>
          <cell r="T15">
            <v>4694195</v>
          </cell>
          <cell r="U15">
            <v>2664879</v>
          </cell>
        </row>
        <row r="16">
          <cell r="A16">
            <v>5021</v>
          </cell>
          <cell r="B16" t="str">
            <v>05021</v>
          </cell>
          <cell r="C16" t="str">
            <v>ANTIOQUIA</v>
          </cell>
          <cell r="D16" t="str">
            <v>ALEJANDRIA</v>
          </cell>
          <cell r="E16">
            <v>8909837011</v>
          </cell>
          <cell r="I16">
            <v>41693132</v>
          </cell>
          <cell r="J16">
            <v>15891464</v>
          </cell>
          <cell r="K16">
            <v>57584596</v>
          </cell>
          <cell r="L16">
            <v>59561616</v>
          </cell>
          <cell r="M16">
            <v>0.7</v>
          </cell>
          <cell r="N16">
            <v>3474428</v>
          </cell>
          <cell r="O16">
            <v>4798716</v>
          </cell>
          <cell r="P16">
            <v>17372140</v>
          </cell>
          <cell r="Q16">
            <v>28792296</v>
          </cell>
          <cell r="R16">
            <v>11420156</v>
          </cell>
          <cell r="S16">
            <v>4798716</v>
          </cell>
          <cell r="T16">
            <v>6621440</v>
          </cell>
          <cell r="U16">
            <v>4798716</v>
          </cell>
        </row>
        <row r="17">
          <cell r="A17">
            <v>5030</v>
          </cell>
          <cell r="B17" t="str">
            <v>05030</v>
          </cell>
          <cell r="C17" t="str">
            <v>ANTIOQUIA</v>
          </cell>
          <cell r="D17" t="str">
            <v>AMAGA</v>
          </cell>
          <cell r="E17">
            <v>8909817320</v>
          </cell>
          <cell r="I17">
            <v>300191680</v>
          </cell>
          <cell r="J17">
            <v>115554720</v>
          </cell>
          <cell r="K17">
            <v>415746400</v>
          </cell>
          <cell r="L17">
            <v>428845280</v>
          </cell>
          <cell r="M17">
            <v>0.7</v>
          </cell>
          <cell r="N17">
            <v>25015973</v>
          </cell>
          <cell r="O17">
            <v>34645533</v>
          </cell>
          <cell r="P17">
            <v>125079865</v>
          </cell>
          <cell r="Q17">
            <v>207873198</v>
          </cell>
          <cell r="R17">
            <v>82793333</v>
          </cell>
          <cell r="S17">
            <v>34645533</v>
          </cell>
          <cell r="T17">
            <v>48147800</v>
          </cell>
          <cell r="U17">
            <v>34645533</v>
          </cell>
        </row>
        <row r="18">
          <cell r="A18">
            <v>5031</v>
          </cell>
          <cell r="B18" t="str">
            <v>05031</v>
          </cell>
          <cell r="C18" t="str">
            <v>ANTIOQUIA</v>
          </cell>
          <cell r="D18" t="str">
            <v>AMALFI</v>
          </cell>
          <cell r="E18">
            <v>8909815180</v>
          </cell>
          <cell r="I18">
            <v>400285504</v>
          </cell>
          <cell r="J18">
            <v>171379136</v>
          </cell>
          <cell r="K18">
            <v>571664640</v>
          </cell>
          <cell r="L18">
            <v>571836416</v>
          </cell>
          <cell r="M18">
            <v>0.7</v>
          </cell>
          <cell r="N18">
            <v>33357125</v>
          </cell>
          <cell r="O18">
            <v>47638720</v>
          </cell>
          <cell r="P18">
            <v>166785625</v>
          </cell>
          <cell r="Q18">
            <v>285832320</v>
          </cell>
          <cell r="R18">
            <v>119046695</v>
          </cell>
          <cell r="S18">
            <v>47638720</v>
          </cell>
          <cell r="T18">
            <v>71407975</v>
          </cell>
          <cell r="U18">
            <v>47638720</v>
          </cell>
        </row>
        <row r="19">
          <cell r="A19">
            <v>5034</v>
          </cell>
          <cell r="B19" t="str">
            <v>05034</v>
          </cell>
          <cell r="C19" t="str">
            <v>ANTIOQUIA</v>
          </cell>
          <cell r="D19" t="str">
            <v>ANDES</v>
          </cell>
          <cell r="E19">
            <v>8909803427</v>
          </cell>
          <cell r="I19">
            <v>527376448</v>
          </cell>
          <cell r="J19">
            <v>201817792</v>
          </cell>
          <cell r="K19">
            <v>729194240</v>
          </cell>
          <cell r="L19">
            <v>753394944</v>
          </cell>
          <cell r="M19">
            <v>0.7</v>
          </cell>
          <cell r="N19">
            <v>43948037</v>
          </cell>
          <cell r="O19">
            <v>60766187</v>
          </cell>
          <cell r="P19">
            <v>219740185</v>
          </cell>
          <cell r="Q19">
            <v>364597122</v>
          </cell>
          <cell r="R19">
            <v>144856937</v>
          </cell>
          <cell r="S19">
            <v>60766187</v>
          </cell>
          <cell r="T19">
            <v>84090750</v>
          </cell>
          <cell r="U19">
            <v>60766187</v>
          </cell>
        </row>
        <row r="20">
          <cell r="A20">
            <v>5036</v>
          </cell>
          <cell r="B20" t="str">
            <v>05036</v>
          </cell>
          <cell r="C20" t="str">
            <v>ANTIOQUIA</v>
          </cell>
          <cell r="D20" t="str">
            <v>ANGELOPOLIS</v>
          </cell>
          <cell r="E20">
            <v>8909814935</v>
          </cell>
          <cell r="I20">
            <v>65774696</v>
          </cell>
          <cell r="J20">
            <v>28163072</v>
          </cell>
          <cell r="K20">
            <v>93937768</v>
          </cell>
          <cell r="L20">
            <v>93963856</v>
          </cell>
          <cell r="M20">
            <v>0.7</v>
          </cell>
          <cell r="N20">
            <v>5481225</v>
          </cell>
          <cell r="O20">
            <v>7828147</v>
          </cell>
          <cell r="P20">
            <v>27406125</v>
          </cell>
          <cell r="Q20">
            <v>46968882</v>
          </cell>
          <cell r="R20">
            <v>19562757</v>
          </cell>
          <cell r="S20">
            <v>7828147</v>
          </cell>
          <cell r="T20">
            <v>11734610</v>
          </cell>
          <cell r="U20">
            <v>7828147</v>
          </cell>
        </row>
        <row r="21">
          <cell r="A21">
            <v>5038</v>
          </cell>
          <cell r="B21" t="str">
            <v>05038</v>
          </cell>
          <cell r="C21" t="str">
            <v>ANTIOQUIA</v>
          </cell>
          <cell r="D21" t="str">
            <v>ANGOSTURA</v>
          </cell>
          <cell r="E21">
            <v>8909821412</v>
          </cell>
          <cell r="I21">
            <v>176483488</v>
          </cell>
          <cell r="J21">
            <v>70521328</v>
          </cell>
          <cell r="K21">
            <v>247004816</v>
          </cell>
          <cell r="L21">
            <v>252119248</v>
          </cell>
          <cell r="M21">
            <v>0.7</v>
          </cell>
          <cell r="N21">
            <v>14706957</v>
          </cell>
          <cell r="O21">
            <v>20583735</v>
          </cell>
          <cell r="P21">
            <v>73534785</v>
          </cell>
          <cell r="Q21">
            <v>123502410</v>
          </cell>
          <cell r="R21">
            <v>49967625</v>
          </cell>
          <cell r="S21">
            <v>20583735</v>
          </cell>
          <cell r="T21">
            <v>29383890</v>
          </cell>
          <cell r="U21">
            <v>20583735</v>
          </cell>
        </row>
        <row r="22">
          <cell r="A22">
            <v>5040</v>
          </cell>
          <cell r="B22" t="str">
            <v>05040</v>
          </cell>
          <cell r="C22" t="str">
            <v>ANTIOQUIA</v>
          </cell>
          <cell r="D22" t="str">
            <v>ANORI</v>
          </cell>
          <cell r="E22">
            <v>8909824891</v>
          </cell>
          <cell r="I22">
            <v>257075792</v>
          </cell>
          <cell r="J22">
            <v>110065008</v>
          </cell>
          <cell r="K22">
            <v>367140800</v>
          </cell>
          <cell r="L22">
            <v>367251136</v>
          </cell>
          <cell r="M22">
            <v>0.7</v>
          </cell>
          <cell r="N22">
            <v>21422983</v>
          </cell>
          <cell r="O22">
            <v>30595067</v>
          </cell>
          <cell r="P22">
            <v>107114915</v>
          </cell>
          <cell r="Q22">
            <v>183570402</v>
          </cell>
          <cell r="R22">
            <v>76455487</v>
          </cell>
          <cell r="S22">
            <v>30595067</v>
          </cell>
          <cell r="T22">
            <v>45860420</v>
          </cell>
          <cell r="U22">
            <v>30595067</v>
          </cell>
        </row>
        <row r="23">
          <cell r="A23">
            <v>5042</v>
          </cell>
          <cell r="B23" t="str">
            <v>05042</v>
          </cell>
          <cell r="C23" t="str">
            <v>ANTIOQUIA</v>
          </cell>
          <cell r="D23" t="str">
            <v>ANTIOQUIA</v>
          </cell>
          <cell r="E23">
            <v>8909075691</v>
          </cell>
          <cell r="I23">
            <v>394384832</v>
          </cell>
          <cell r="J23">
            <v>168852864</v>
          </cell>
          <cell r="K23">
            <v>563237696</v>
          </cell>
          <cell r="L23">
            <v>563406912</v>
          </cell>
          <cell r="M23">
            <v>0.7</v>
          </cell>
          <cell r="N23">
            <v>32865403</v>
          </cell>
          <cell r="O23">
            <v>46936475</v>
          </cell>
          <cell r="P23">
            <v>164327015</v>
          </cell>
          <cell r="Q23">
            <v>281618850</v>
          </cell>
          <cell r="R23">
            <v>117291835</v>
          </cell>
          <cell r="S23">
            <v>46936475</v>
          </cell>
          <cell r="T23">
            <v>70355360</v>
          </cell>
          <cell r="U23">
            <v>46936475</v>
          </cell>
        </row>
        <row r="24">
          <cell r="A24">
            <v>5044</v>
          </cell>
          <cell r="B24" t="str">
            <v>05044</v>
          </cell>
          <cell r="C24" t="str">
            <v>ANTIOQUIA</v>
          </cell>
          <cell r="D24" t="str">
            <v>ANZA</v>
          </cell>
          <cell r="E24">
            <v>8909838249</v>
          </cell>
          <cell r="I24">
            <v>130897832</v>
          </cell>
          <cell r="J24">
            <v>61474392</v>
          </cell>
          <cell r="K24">
            <v>192372224</v>
          </cell>
          <cell r="L24">
            <v>186996912</v>
          </cell>
          <cell r="M24">
            <v>0.7</v>
          </cell>
          <cell r="N24">
            <v>10908153</v>
          </cell>
          <cell r="O24">
            <v>16031019</v>
          </cell>
          <cell r="P24">
            <v>54540765</v>
          </cell>
          <cell r="Q24">
            <v>96186114</v>
          </cell>
          <cell r="R24">
            <v>41645349</v>
          </cell>
          <cell r="S24">
            <v>16031019</v>
          </cell>
          <cell r="T24">
            <v>25614330</v>
          </cell>
          <cell r="U24">
            <v>16031019</v>
          </cell>
        </row>
        <row r="25">
          <cell r="A25">
            <v>5051</v>
          </cell>
          <cell r="B25" t="str">
            <v>05051</v>
          </cell>
          <cell r="C25" t="str">
            <v>ANTIOQUIA</v>
          </cell>
          <cell r="D25" t="str">
            <v>ARBOLETES</v>
          </cell>
          <cell r="E25">
            <v>8909856234</v>
          </cell>
          <cell r="I25">
            <v>943656000</v>
          </cell>
          <cell r="J25">
            <v>280653248</v>
          </cell>
          <cell r="K25">
            <v>1224309248</v>
          </cell>
          <cell r="L25">
            <v>1348080000</v>
          </cell>
          <cell r="M25">
            <v>0.7</v>
          </cell>
          <cell r="N25">
            <v>78638000</v>
          </cell>
          <cell r="O25">
            <v>102025771</v>
          </cell>
          <cell r="P25">
            <v>393190000</v>
          </cell>
          <cell r="Q25">
            <v>612154626</v>
          </cell>
          <cell r="R25">
            <v>218964626</v>
          </cell>
          <cell r="S25">
            <v>102025771</v>
          </cell>
          <cell r="T25">
            <v>116938855</v>
          </cell>
          <cell r="U25">
            <v>102025771</v>
          </cell>
        </row>
        <row r="26">
          <cell r="A26">
            <v>5055</v>
          </cell>
          <cell r="B26" t="str">
            <v>05055</v>
          </cell>
          <cell r="C26" t="str">
            <v>ANTIOQUIA</v>
          </cell>
          <cell r="D26" t="str">
            <v>ARGELIA</v>
          </cell>
          <cell r="E26">
            <v>8909817868</v>
          </cell>
          <cell r="I26">
            <v>137060528</v>
          </cell>
          <cell r="J26">
            <v>62155104</v>
          </cell>
          <cell r="K26">
            <v>199215632</v>
          </cell>
          <cell r="L26">
            <v>195800768</v>
          </cell>
          <cell r="M26">
            <v>0.7</v>
          </cell>
          <cell r="N26">
            <v>11421711</v>
          </cell>
          <cell r="O26">
            <v>16601303</v>
          </cell>
          <cell r="P26">
            <v>57108555</v>
          </cell>
          <cell r="Q26">
            <v>99607818</v>
          </cell>
          <cell r="R26">
            <v>42499263</v>
          </cell>
          <cell r="S26">
            <v>16601303</v>
          </cell>
          <cell r="T26">
            <v>25897960</v>
          </cell>
          <cell r="U26">
            <v>16601303</v>
          </cell>
        </row>
        <row r="27">
          <cell r="A27">
            <v>5059</v>
          </cell>
          <cell r="B27" t="str">
            <v>05059</v>
          </cell>
          <cell r="C27" t="str">
            <v>ANTIOQUIA</v>
          </cell>
          <cell r="D27" t="str">
            <v>ARMENIA</v>
          </cell>
          <cell r="E27">
            <v>8909837638</v>
          </cell>
          <cell r="I27">
            <v>49374364</v>
          </cell>
          <cell r="J27">
            <v>30045956</v>
          </cell>
          <cell r="K27">
            <v>79420320</v>
          </cell>
          <cell r="L27">
            <v>79420320</v>
          </cell>
          <cell r="M27">
            <v>0.62</v>
          </cell>
          <cell r="N27">
            <v>4114530</v>
          </cell>
          <cell r="O27">
            <v>6618360</v>
          </cell>
          <cell r="P27">
            <v>20572650</v>
          </cell>
          <cell r="Q27">
            <v>39710160</v>
          </cell>
          <cell r="R27">
            <v>19137510</v>
          </cell>
          <cell r="S27">
            <v>6618360</v>
          </cell>
          <cell r="T27">
            <v>12519150</v>
          </cell>
          <cell r="U27">
            <v>6618360</v>
          </cell>
        </row>
        <row r="28">
          <cell r="A28">
            <v>5079</v>
          </cell>
          <cell r="B28" t="str">
            <v>05079</v>
          </cell>
          <cell r="C28" t="str">
            <v>ANTIOQUIA</v>
          </cell>
          <cell r="D28" t="str">
            <v>BARBOSA</v>
          </cell>
          <cell r="E28">
            <v>8909804457</v>
          </cell>
          <cell r="G28" t="str">
            <v>No. 3656 del 29/09/2015</v>
          </cell>
          <cell r="H28" t="str">
            <v>Levantamiento medida cautelar Resolución DGAF- 4396 del 30/11/2015</v>
          </cell>
          <cell r="I28">
            <v>437777888</v>
          </cell>
          <cell r="J28">
            <v>166860384</v>
          </cell>
          <cell r="K28">
            <v>604638272</v>
          </cell>
          <cell r="L28">
            <v>625396992</v>
          </cell>
          <cell r="M28">
            <v>0.7</v>
          </cell>
          <cell r="N28">
            <v>36481491</v>
          </cell>
          <cell r="O28">
            <v>50386523</v>
          </cell>
          <cell r="P28">
            <v>182407455</v>
          </cell>
          <cell r="Q28">
            <v>302319138</v>
          </cell>
          <cell r="R28">
            <v>119911683</v>
          </cell>
          <cell r="S28">
            <v>50386523</v>
          </cell>
          <cell r="T28">
            <v>69525160</v>
          </cell>
          <cell r="U28">
            <v>50386523</v>
          </cell>
        </row>
        <row r="29">
          <cell r="A29">
            <v>5086</v>
          </cell>
          <cell r="B29" t="str">
            <v>05086</v>
          </cell>
          <cell r="C29" t="str">
            <v>ANTIOQUIA</v>
          </cell>
          <cell r="D29" t="str">
            <v>BELMIRA</v>
          </cell>
          <cell r="E29">
            <v>8909818802</v>
          </cell>
          <cell r="I29">
            <v>103146480</v>
          </cell>
          <cell r="J29">
            <v>40106608</v>
          </cell>
          <cell r="K29">
            <v>143253088</v>
          </cell>
          <cell r="L29">
            <v>147352112</v>
          </cell>
          <cell r="M29">
            <v>0.7</v>
          </cell>
          <cell r="N29">
            <v>8595540</v>
          </cell>
          <cell r="O29">
            <v>11937757</v>
          </cell>
          <cell r="P29">
            <v>42977700</v>
          </cell>
          <cell r="Q29">
            <v>71626542</v>
          </cell>
          <cell r="R29">
            <v>28648842</v>
          </cell>
          <cell r="S29">
            <v>11937757</v>
          </cell>
          <cell r="T29">
            <v>16711085</v>
          </cell>
          <cell r="U29">
            <v>11937757</v>
          </cell>
        </row>
        <row r="30">
          <cell r="A30">
            <v>5091</v>
          </cell>
          <cell r="B30" t="str">
            <v>05091</v>
          </cell>
          <cell r="C30" t="str">
            <v>ANTIOQUIA</v>
          </cell>
          <cell r="D30" t="str">
            <v>BETANIA</v>
          </cell>
          <cell r="E30">
            <v>8909808023</v>
          </cell>
          <cell r="I30">
            <v>130925280</v>
          </cell>
          <cell r="J30">
            <v>50102832</v>
          </cell>
          <cell r="K30">
            <v>181028112</v>
          </cell>
          <cell r="L30">
            <v>187036112</v>
          </cell>
          <cell r="M30">
            <v>0.7</v>
          </cell>
          <cell r="N30">
            <v>10910440</v>
          </cell>
          <cell r="O30">
            <v>15085676</v>
          </cell>
          <cell r="P30">
            <v>54552200</v>
          </cell>
          <cell r="Q30">
            <v>90514056</v>
          </cell>
          <cell r="R30">
            <v>35961856</v>
          </cell>
          <cell r="S30">
            <v>15085676</v>
          </cell>
          <cell r="T30">
            <v>20876180</v>
          </cell>
          <cell r="U30">
            <v>15085676</v>
          </cell>
        </row>
        <row r="31">
          <cell r="A31">
            <v>5093</v>
          </cell>
          <cell r="B31" t="str">
            <v>05093</v>
          </cell>
          <cell r="C31" t="str">
            <v>ANTIOQUIA</v>
          </cell>
          <cell r="D31" t="str">
            <v>BETULIA</v>
          </cell>
          <cell r="E31">
            <v>8909823211</v>
          </cell>
          <cell r="I31">
            <v>258511072</v>
          </cell>
          <cell r="J31">
            <v>110679520</v>
          </cell>
          <cell r="K31">
            <v>369190592</v>
          </cell>
          <cell r="L31">
            <v>369301536</v>
          </cell>
          <cell r="M31">
            <v>0.7</v>
          </cell>
          <cell r="N31">
            <v>21542589</v>
          </cell>
          <cell r="O31">
            <v>30765883</v>
          </cell>
          <cell r="P31">
            <v>107712945</v>
          </cell>
          <cell r="Q31">
            <v>184595298</v>
          </cell>
          <cell r="R31">
            <v>76882353</v>
          </cell>
          <cell r="S31">
            <v>30765883</v>
          </cell>
          <cell r="T31">
            <v>46116470</v>
          </cell>
          <cell r="U31">
            <v>30765883</v>
          </cell>
        </row>
        <row r="32">
          <cell r="A32">
            <v>5101</v>
          </cell>
          <cell r="B32" t="str">
            <v>05101</v>
          </cell>
          <cell r="C32" t="str">
            <v>ANTIOQUIA</v>
          </cell>
          <cell r="D32" t="str">
            <v>BOLIVAR</v>
          </cell>
          <cell r="E32">
            <v>8909803309</v>
          </cell>
          <cell r="I32">
            <v>308910496</v>
          </cell>
          <cell r="J32">
            <v>132267680</v>
          </cell>
          <cell r="K32">
            <v>441178176</v>
          </cell>
          <cell r="L32">
            <v>441300736</v>
          </cell>
          <cell r="M32">
            <v>0.7</v>
          </cell>
          <cell r="N32">
            <v>25742541</v>
          </cell>
          <cell r="O32">
            <v>36764848</v>
          </cell>
          <cell r="P32">
            <v>128712705</v>
          </cell>
          <cell r="Q32">
            <v>220589088</v>
          </cell>
          <cell r="R32">
            <v>91876383</v>
          </cell>
          <cell r="S32">
            <v>36764848</v>
          </cell>
          <cell r="T32">
            <v>55111535</v>
          </cell>
          <cell r="U32">
            <v>36764848</v>
          </cell>
        </row>
        <row r="33">
          <cell r="A33">
            <v>5107</v>
          </cell>
          <cell r="B33" t="str">
            <v>05107</v>
          </cell>
          <cell r="C33" t="str">
            <v>ANTIOQUIA</v>
          </cell>
          <cell r="D33" t="str">
            <v>BRICENO</v>
          </cell>
          <cell r="E33">
            <v>8909844154</v>
          </cell>
          <cell r="I33">
            <v>173332960</v>
          </cell>
          <cell r="J33">
            <v>74209552</v>
          </cell>
          <cell r="K33">
            <v>247542512</v>
          </cell>
          <cell r="L33">
            <v>247618512</v>
          </cell>
          <cell r="M33">
            <v>0.7</v>
          </cell>
          <cell r="N33">
            <v>14444413</v>
          </cell>
          <cell r="O33">
            <v>20628543</v>
          </cell>
          <cell r="P33">
            <v>72222065</v>
          </cell>
          <cell r="Q33">
            <v>123771258</v>
          </cell>
          <cell r="R33">
            <v>51549193</v>
          </cell>
          <cell r="S33">
            <v>20628543</v>
          </cell>
          <cell r="T33">
            <v>30920650</v>
          </cell>
          <cell r="U33">
            <v>20628543</v>
          </cell>
        </row>
        <row r="34">
          <cell r="A34">
            <v>5113</v>
          </cell>
          <cell r="B34" t="str">
            <v>05113</v>
          </cell>
          <cell r="C34" t="str">
            <v>ANTIOQUIA</v>
          </cell>
          <cell r="D34" t="str">
            <v>BURITICA</v>
          </cell>
          <cell r="E34">
            <v>8909838080</v>
          </cell>
          <cell r="I34">
            <v>203042784</v>
          </cell>
          <cell r="J34">
            <v>86914464</v>
          </cell>
          <cell r="K34">
            <v>289957248</v>
          </cell>
          <cell r="L34">
            <v>290061120</v>
          </cell>
          <cell r="M34">
            <v>0.7</v>
          </cell>
          <cell r="N34">
            <v>16920232</v>
          </cell>
          <cell r="O34">
            <v>24163104</v>
          </cell>
          <cell r="P34">
            <v>84601160</v>
          </cell>
          <cell r="Q34">
            <v>144978624</v>
          </cell>
          <cell r="R34">
            <v>60377464</v>
          </cell>
          <cell r="S34">
            <v>24163104</v>
          </cell>
          <cell r="T34">
            <v>36214360</v>
          </cell>
          <cell r="U34">
            <v>24163104</v>
          </cell>
        </row>
        <row r="35">
          <cell r="A35">
            <v>5120</v>
          </cell>
          <cell r="B35" t="str">
            <v>05120</v>
          </cell>
          <cell r="C35" t="str">
            <v>ANTIOQUIA</v>
          </cell>
          <cell r="D35" t="str">
            <v>CACERES</v>
          </cell>
          <cell r="E35">
            <v>8909815671</v>
          </cell>
          <cell r="I35">
            <v>896610752</v>
          </cell>
          <cell r="J35">
            <v>254452032</v>
          </cell>
          <cell r="K35">
            <v>1151062784</v>
          </cell>
          <cell r="L35">
            <v>1280872576</v>
          </cell>
          <cell r="M35">
            <v>0.7</v>
          </cell>
          <cell r="N35">
            <v>74717563</v>
          </cell>
          <cell r="O35">
            <v>95921899</v>
          </cell>
          <cell r="P35">
            <v>373587815</v>
          </cell>
          <cell r="Q35">
            <v>575531394</v>
          </cell>
          <cell r="R35">
            <v>201943579</v>
          </cell>
          <cell r="S35">
            <v>95921899</v>
          </cell>
          <cell r="T35">
            <v>106021680</v>
          </cell>
          <cell r="U35">
            <v>95921899</v>
          </cell>
        </row>
        <row r="36">
          <cell r="A36">
            <v>5125</v>
          </cell>
          <cell r="B36" t="str">
            <v>05125</v>
          </cell>
          <cell r="C36" t="str">
            <v>ANTIOQUIA</v>
          </cell>
          <cell r="D36" t="str">
            <v>CAICEDO</v>
          </cell>
          <cell r="E36">
            <v>8909842244</v>
          </cell>
          <cell r="I36">
            <v>148597456</v>
          </cell>
          <cell r="J36">
            <v>69660496</v>
          </cell>
          <cell r="K36">
            <v>218257952</v>
          </cell>
          <cell r="L36">
            <v>212282080</v>
          </cell>
          <cell r="M36">
            <v>0.7</v>
          </cell>
          <cell r="N36">
            <v>12383121</v>
          </cell>
          <cell r="O36">
            <v>18188163</v>
          </cell>
          <cell r="P36">
            <v>61915605</v>
          </cell>
          <cell r="Q36">
            <v>109128978</v>
          </cell>
          <cell r="R36">
            <v>47213373</v>
          </cell>
          <cell r="S36">
            <v>18188163</v>
          </cell>
          <cell r="T36">
            <v>29025210</v>
          </cell>
          <cell r="U36">
            <v>18188163</v>
          </cell>
        </row>
        <row r="37">
          <cell r="A37">
            <v>5129</v>
          </cell>
          <cell r="B37" t="str">
            <v>05129</v>
          </cell>
          <cell r="C37" t="str">
            <v>ANTIOQUIA</v>
          </cell>
          <cell r="D37" t="str">
            <v>CALDAS</v>
          </cell>
          <cell r="E37">
            <v>8909804471</v>
          </cell>
          <cell r="I37">
            <v>569278912</v>
          </cell>
          <cell r="J37">
            <v>190804224</v>
          </cell>
          <cell r="K37">
            <v>760083136</v>
          </cell>
          <cell r="L37">
            <v>813255552</v>
          </cell>
          <cell r="M37">
            <v>0.7</v>
          </cell>
          <cell r="N37">
            <v>47439909</v>
          </cell>
          <cell r="O37">
            <v>63340261</v>
          </cell>
          <cell r="P37">
            <v>237199545</v>
          </cell>
          <cell r="Q37">
            <v>380041566</v>
          </cell>
          <cell r="R37">
            <v>142842021</v>
          </cell>
          <cell r="S37">
            <v>63340261</v>
          </cell>
          <cell r="T37">
            <v>79501760</v>
          </cell>
          <cell r="U37">
            <v>63340261</v>
          </cell>
        </row>
        <row r="38">
          <cell r="A38">
            <v>5134</v>
          </cell>
          <cell r="B38" t="str">
            <v>05134</v>
          </cell>
          <cell r="C38" t="str">
            <v>ANTIOQUIA</v>
          </cell>
          <cell r="D38" t="str">
            <v>CAMPAMENTO</v>
          </cell>
          <cell r="E38">
            <v>8909821476</v>
          </cell>
          <cell r="I38">
            <v>195838464</v>
          </cell>
          <cell r="J38">
            <v>83828000</v>
          </cell>
          <cell r="K38">
            <v>279666464</v>
          </cell>
          <cell r="L38">
            <v>279769216</v>
          </cell>
          <cell r="M38">
            <v>0.7</v>
          </cell>
          <cell r="N38">
            <v>16319872</v>
          </cell>
          <cell r="O38">
            <v>23305539</v>
          </cell>
          <cell r="P38">
            <v>81599360</v>
          </cell>
          <cell r="Q38">
            <v>139833234</v>
          </cell>
          <cell r="R38">
            <v>58233874</v>
          </cell>
          <cell r="S38">
            <v>23305539</v>
          </cell>
          <cell r="T38">
            <v>34928335</v>
          </cell>
          <cell r="U38">
            <v>23305539</v>
          </cell>
        </row>
        <row r="39">
          <cell r="A39">
            <v>5138</v>
          </cell>
          <cell r="B39" t="str">
            <v>05138</v>
          </cell>
          <cell r="C39" t="str">
            <v>ANTIOQUIA</v>
          </cell>
          <cell r="D39" t="str">
            <v>CAÑASGORDAS</v>
          </cell>
          <cell r="E39">
            <v>8909822388</v>
          </cell>
          <cell r="I39">
            <v>284118784</v>
          </cell>
          <cell r="J39">
            <v>121610944</v>
          </cell>
          <cell r="K39">
            <v>405729728</v>
          </cell>
          <cell r="L39">
            <v>405883968</v>
          </cell>
          <cell r="M39">
            <v>0.7</v>
          </cell>
          <cell r="N39">
            <v>23676565</v>
          </cell>
          <cell r="O39">
            <v>33810811</v>
          </cell>
          <cell r="P39">
            <v>118382825</v>
          </cell>
          <cell r="Q39">
            <v>202864866</v>
          </cell>
          <cell r="R39">
            <v>84482041</v>
          </cell>
          <cell r="S39">
            <v>33810811</v>
          </cell>
          <cell r="T39">
            <v>50671230</v>
          </cell>
          <cell r="U39">
            <v>33810811</v>
          </cell>
        </row>
        <row r="40">
          <cell r="A40">
            <v>5142</v>
          </cell>
          <cell r="B40" t="str">
            <v>05142</v>
          </cell>
          <cell r="C40" t="str">
            <v>ANTIOQUIA</v>
          </cell>
          <cell r="D40" t="str">
            <v>CARACOLI</v>
          </cell>
          <cell r="E40">
            <v>8909811077</v>
          </cell>
          <cell r="I40">
            <v>45584256</v>
          </cell>
          <cell r="J40">
            <v>30314048</v>
          </cell>
          <cell r="K40">
            <v>75898304</v>
          </cell>
          <cell r="L40">
            <v>75898304</v>
          </cell>
          <cell r="M40">
            <v>0.6</v>
          </cell>
          <cell r="N40">
            <v>3798688</v>
          </cell>
          <cell r="O40">
            <v>6324859</v>
          </cell>
          <cell r="P40">
            <v>18993440</v>
          </cell>
          <cell r="Q40">
            <v>37949154</v>
          </cell>
          <cell r="R40">
            <v>18955714</v>
          </cell>
          <cell r="S40">
            <v>6324859</v>
          </cell>
          <cell r="T40">
            <v>12630855</v>
          </cell>
          <cell r="U40">
            <v>6324859</v>
          </cell>
        </row>
        <row r="41">
          <cell r="A41">
            <v>5145</v>
          </cell>
          <cell r="B41" t="str">
            <v>05145</v>
          </cell>
          <cell r="C41" t="str">
            <v>ANTIOQUIA</v>
          </cell>
          <cell r="D41" t="str">
            <v>CARAMANTA</v>
          </cell>
          <cell r="E41">
            <v>8909841325</v>
          </cell>
          <cell r="I41">
            <v>49640676</v>
          </cell>
          <cell r="J41">
            <v>27676036</v>
          </cell>
          <cell r="K41">
            <v>77316712</v>
          </cell>
          <cell r="L41">
            <v>77316712</v>
          </cell>
          <cell r="M41">
            <v>0.64</v>
          </cell>
          <cell r="N41">
            <v>4136723</v>
          </cell>
          <cell r="O41">
            <v>6443059</v>
          </cell>
          <cell r="P41">
            <v>20683615</v>
          </cell>
          <cell r="Q41">
            <v>38658354</v>
          </cell>
          <cell r="R41">
            <v>17974739</v>
          </cell>
          <cell r="S41">
            <v>6443059</v>
          </cell>
          <cell r="T41">
            <v>11531680</v>
          </cell>
          <cell r="U41">
            <v>6443059</v>
          </cell>
        </row>
        <row r="42">
          <cell r="A42">
            <v>5147</v>
          </cell>
          <cell r="B42" t="str">
            <v>05147</v>
          </cell>
          <cell r="C42" t="str">
            <v>ANTIOQUIA</v>
          </cell>
          <cell r="D42" t="str">
            <v>CAREPA</v>
          </cell>
          <cell r="E42">
            <v>8909853168</v>
          </cell>
          <cell r="I42">
            <v>955821120</v>
          </cell>
          <cell r="J42">
            <v>366684992</v>
          </cell>
          <cell r="K42">
            <v>1322506112</v>
          </cell>
          <cell r="L42">
            <v>1365458688</v>
          </cell>
          <cell r="M42">
            <v>0.7</v>
          </cell>
          <cell r="N42">
            <v>79651760</v>
          </cell>
          <cell r="O42">
            <v>110208843</v>
          </cell>
          <cell r="P42">
            <v>398258800</v>
          </cell>
          <cell r="Q42">
            <v>661253058</v>
          </cell>
          <cell r="R42">
            <v>262994258</v>
          </cell>
          <cell r="S42">
            <v>110208843</v>
          </cell>
          <cell r="T42">
            <v>152785415</v>
          </cell>
          <cell r="U42">
            <v>110208843</v>
          </cell>
        </row>
        <row r="43">
          <cell r="A43">
            <v>5148</v>
          </cell>
          <cell r="B43" t="str">
            <v>05148</v>
          </cell>
          <cell r="C43" t="str">
            <v>ANTIOQUIA</v>
          </cell>
          <cell r="D43" t="str">
            <v>CARMEN DE VIBORAL</v>
          </cell>
          <cell r="E43">
            <v>8909826169</v>
          </cell>
          <cell r="I43">
            <v>444909568</v>
          </cell>
          <cell r="J43">
            <v>147712000</v>
          </cell>
          <cell r="K43">
            <v>592621568</v>
          </cell>
          <cell r="L43">
            <v>635585088</v>
          </cell>
          <cell r="M43">
            <v>0.7</v>
          </cell>
          <cell r="N43">
            <v>37075797</v>
          </cell>
          <cell r="O43">
            <v>49385131</v>
          </cell>
          <cell r="P43">
            <v>185378985</v>
          </cell>
          <cell r="Q43">
            <v>296310786</v>
          </cell>
          <cell r="R43">
            <v>110931801</v>
          </cell>
          <cell r="S43">
            <v>49385131</v>
          </cell>
          <cell r="T43">
            <v>61546670</v>
          </cell>
          <cell r="U43">
            <v>49385131</v>
          </cell>
        </row>
        <row r="44">
          <cell r="A44">
            <v>5150</v>
          </cell>
          <cell r="B44" t="str">
            <v>05150</v>
          </cell>
          <cell r="C44" t="str">
            <v>ANTIOQUIA</v>
          </cell>
          <cell r="D44" t="str">
            <v>CAROLINA</v>
          </cell>
          <cell r="E44">
            <v>8909840681</v>
          </cell>
          <cell r="I44">
            <v>38755520</v>
          </cell>
          <cell r="J44">
            <v>34130160</v>
          </cell>
          <cell r="K44">
            <v>72885680</v>
          </cell>
          <cell r="L44">
            <v>72885680</v>
          </cell>
          <cell r="M44">
            <v>0.53</v>
          </cell>
          <cell r="N44">
            <v>3229627</v>
          </cell>
          <cell r="O44">
            <v>6073807</v>
          </cell>
          <cell r="P44">
            <v>16148135</v>
          </cell>
          <cell r="Q44">
            <v>36442842</v>
          </cell>
          <cell r="R44">
            <v>20294707</v>
          </cell>
          <cell r="S44">
            <v>6073807</v>
          </cell>
          <cell r="T44">
            <v>14220900</v>
          </cell>
          <cell r="U44">
            <v>6073807</v>
          </cell>
        </row>
        <row r="45">
          <cell r="A45">
            <v>5154</v>
          </cell>
          <cell r="B45" t="str">
            <v>05154</v>
          </cell>
          <cell r="C45" t="str">
            <v>ANTIOQUIA</v>
          </cell>
          <cell r="D45" t="str">
            <v>CAUCASIA</v>
          </cell>
          <cell r="E45">
            <v>8909064452</v>
          </cell>
          <cell r="I45">
            <v>1745999616</v>
          </cell>
          <cell r="J45">
            <v>592111616</v>
          </cell>
          <cell r="K45">
            <v>2338111232</v>
          </cell>
          <cell r="L45">
            <v>2494285056</v>
          </cell>
          <cell r="M45">
            <v>0.7</v>
          </cell>
          <cell r="N45">
            <v>145499968</v>
          </cell>
          <cell r="O45">
            <v>194842603</v>
          </cell>
          <cell r="P45">
            <v>727499840</v>
          </cell>
          <cell r="Q45">
            <v>1169055618</v>
          </cell>
          <cell r="R45">
            <v>441555778</v>
          </cell>
          <cell r="S45">
            <v>194842603</v>
          </cell>
          <cell r="T45">
            <v>246713175</v>
          </cell>
          <cell r="U45">
            <v>194842603</v>
          </cell>
        </row>
        <row r="46">
          <cell r="A46">
            <v>5172</v>
          </cell>
          <cell r="B46" t="str">
            <v>05172</v>
          </cell>
          <cell r="C46" t="str">
            <v>ANTIOQUIA</v>
          </cell>
          <cell r="D46" t="str">
            <v>CHIGORODO</v>
          </cell>
          <cell r="E46">
            <v>8909809988</v>
          </cell>
          <cell r="I46">
            <v>1156282880</v>
          </cell>
          <cell r="J46">
            <v>495053568</v>
          </cell>
          <cell r="K46">
            <v>1651336448</v>
          </cell>
          <cell r="L46">
            <v>1651832704</v>
          </cell>
          <cell r="M46">
            <v>0.7</v>
          </cell>
          <cell r="N46">
            <v>96356907</v>
          </cell>
          <cell r="O46">
            <v>137611371</v>
          </cell>
          <cell r="P46">
            <v>481784535</v>
          </cell>
          <cell r="Q46">
            <v>825668226</v>
          </cell>
          <cell r="R46">
            <v>343883691</v>
          </cell>
          <cell r="S46">
            <v>137611371</v>
          </cell>
          <cell r="T46">
            <v>206272320</v>
          </cell>
          <cell r="U46">
            <v>137611371</v>
          </cell>
        </row>
        <row r="47">
          <cell r="A47">
            <v>5190</v>
          </cell>
          <cell r="B47" t="str">
            <v>05190</v>
          </cell>
          <cell r="C47" t="str">
            <v>ANTIOQUIA</v>
          </cell>
          <cell r="D47" t="str">
            <v>CISNEROS</v>
          </cell>
          <cell r="E47">
            <v>8909109133</v>
          </cell>
          <cell r="I47">
            <v>96789696</v>
          </cell>
          <cell r="J47">
            <v>51722464</v>
          </cell>
          <cell r="K47">
            <v>148512160</v>
          </cell>
          <cell r="L47">
            <v>148512160</v>
          </cell>
          <cell r="M47">
            <v>0.65</v>
          </cell>
          <cell r="N47">
            <v>8065808</v>
          </cell>
          <cell r="O47">
            <v>12376013</v>
          </cell>
          <cell r="P47">
            <v>40329040</v>
          </cell>
          <cell r="Q47">
            <v>74256078</v>
          </cell>
          <cell r="R47">
            <v>33927038</v>
          </cell>
          <cell r="S47">
            <v>12376013</v>
          </cell>
          <cell r="T47">
            <v>21551025</v>
          </cell>
          <cell r="U47">
            <v>12376013</v>
          </cell>
        </row>
        <row r="48">
          <cell r="A48">
            <v>5197</v>
          </cell>
          <cell r="B48" t="str">
            <v>05197</v>
          </cell>
          <cell r="C48" t="str">
            <v>ANTIOQUIA</v>
          </cell>
          <cell r="D48" t="str">
            <v>COCORNA</v>
          </cell>
          <cell r="E48">
            <v>8909846340</v>
          </cell>
          <cell r="I48">
            <v>206928512</v>
          </cell>
          <cell r="J48">
            <v>79187936</v>
          </cell>
          <cell r="K48">
            <v>286116448</v>
          </cell>
          <cell r="L48">
            <v>295612160</v>
          </cell>
          <cell r="M48">
            <v>0.7</v>
          </cell>
          <cell r="N48">
            <v>17244043</v>
          </cell>
          <cell r="O48">
            <v>23843037</v>
          </cell>
          <cell r="P48">
            <v>86220215</v>
          </cell>
          <cell r="Q48">
            <v>143058222</v>
          </cell>
          <cell r="R48">
            <v>56838007</v>
          </cell>
          <cell r="S48">
            <v>23843037</v>
          </cell>
          <cell r="T48">
            <v>32994970</v>
          </cell>
          <cell r="U48">
            <v>23843037</v>
          </cell>
        </row>
        <row r="49">
          <cell r="A49">
            <v>5206</v>
          </cell>
          <cell r="B49" t="str">
            <v>05206</v>
          </cell>
          <cell r="C49" t="str">
            <v>ANTIOQUIA</v>
          </cell>
          <cell r="D49" t="str">
            <v>CONCEPCION</v>
          </cell>
          <cell r="E49">
            <v>8909837186</v>
          </cell>
          <cell r="G49" t="str">
            <v>No. 3656 del 29/09/2015</v>
          </cell>
          <cell r="H49" t="str">
            <v>Levantamiento medida cautelar Resolución DGAF- 4744 del 21/12/2015</v>
          </cell>
          <cell r="I49">
            <v>33476756</v>
          </cell>
          <cell r="J49">
            <v>18905864</v>
          </cell>
          <cell r="K49">
            <v>52382620</v>
          </cell>
          <cell r="L49">
            <v>52382620</v>
          </cell>
          <cell r="M49">
            <v>0.64</v>
          </cell>
          <cell r="N49">
            <v>2789730</v>
          </cell>
          <cell r="O49">
            <v>4365218</v>
          </cell>
          <cell r="P49">
            <v>13948650</v>
          </cell>
          <cell r="Q49">
            <v>26191308</v>
          </cell>
          <cell r="R49">
            <v>12242658</v>
          </cell>
          <cell r="S49">
            <v>4365218</v>
          </cell>
          <cell r="T49">
            <v>7877440</v>
          </cell>
          <cell r="U49">
            <v>4365218</v>
          </cell>
        </row>
        <row r="50">
          <cell r="A50">
            <v>5209</v>
          </cell>
          <cell r="B50" t="str">
            <v>05209</v>
          </cell>
          <cell r="C50" t="str">
            <v>ANTIOQUIA</v>
          </cell>
          <cell r="D50" t="str">
            <v>CONCORDIA</v>
          </cell>
          <cell r="E50">
            <v>8909822618</v>
          </cell>
          <cell r="I50">
            <v>218162576</v>
          </cell>
          <cell r="J50">
            <v>93411728</v>
          </cell>
          <cell r="K50">
            <v>311574304</v>
          </cell>
          <cell r="L50">
            <v>311660832</v>
          </cell>
          <cell r="M50">
            <v>0.7</v>
          </cell>
          <cell r="N50">
            <v>18180215</v>
          </cell>
          <cell r="O50">
            <v>25964525</v>
          </cell>
          <cell r="P50">
            <v>90901075</v>
          </cell>
          <cell r="Q50">
            <v>155787150</v>
          </cell>
          <cell r="R50">
            <v>64886075</v>
          </cell>
          <cell r="S50">
            <v>25964525</v>
          </cell>
          <cell r="T50">
            <v>38921550</v>
          </cell>
          <cell r="U50">
            <v>25964525</v>
          </cell>
        </row>
        <row r="51">
          <cell r="A51">
            <v>5212</v>
          </cell>
          <cell r="B51" t="str">
            <v>05212</v>
          </cell>
          <cell r="C51" t="str">
            <v>ANTIOQUIA</v>
          </cell>
          <cell r="D51" t="str">
            <v>COPACABANA</v>
          </cell>
          <cell r="E51">
            <v>8909807673</v>
          </cell>
          <cell r="I51">
            <v>455727488</v>
          </cell>
          <cell r="J51">
            <v>358306368</v>
          </cell>
          <cell r="K51">
            <v>814033856</v>
          </cell>
          <cell r="L51">
            <v>814033856</v>
          </cell>
          <cell r="M51">
            <v>0.56</v>
          </cell>
          <cell r="N51">
            <v>37977291</v>
          </cell>
          <cell r="O51">
            <v>67836155</v>
          </cell>
          <cell r="P51">
            <v>189886455</v>
          </cell>
          <cell r="Q51">
            <v>407016930</v>
          </cell>
          <cell r="R51">
            <v>217130475</v>
          </cell>
          <cell r="S51">
            <v>67836155</v>
          </cell>
          <cell r="T51">
            <v>149294320</v>
          </cell>
          <cell r="U51">
            <v>67836155</v>
          </cell>
        </row>
        <row r="52">
          <cell r="A52">
            <v>5234</v>
          </cell>
          <cell r="B52" t="str">
            <v>05234</v>
          </cell>
          <cell r="C52" t="str">
            <v>ANTIOQUIA</v>
          </cell>
          <cell r="D52" t="str">
            <v>DABEIBA</v>
          </cell>
          <cell r="E52">
            <v>8909800945</v>
          </cell>
          <cell r="I52">
            <v>540199104</v>
          </cell>
          <cell r="J52">
            <v>253865152</v>
          </cell>
          <cell r="K52">
            <v>794064256</v>
          </cell>
          <cell r="L52">
            <v>771713024</v>
          </cell>
          <cell r="M52">
            <v>0.7</v>
          </cell>
          <cell r="N52">
            <v>45016592</v>
          </cell>
          <cell r="O52">
            <v>66172021</v>
          </cell>
          <cell r="P52">
            <v>225082960</v>
          </cell>
          <cell r="Q52">
            <v>397032126</v>
          </cell>
          <cell r="R52">
            <v>171949166</v>
          </cell>
          <cell r="S52">
            <v>66172021</v>
          </cell>
          <cell r="T52">
            <v>105777145</v>
          </cell>
          <cell r="U52">
            <v>66172021</v>
          </cell>
        </row>
        <row r="53">
          <cell r="A53">
            <v>5237</v>
          </cell>
          <cell r="B53" t="str">
            <v>05237</v>
          </cell>
          <cell r="C53" t="str">
            <v>ANTIOQUIA</v>
          </cell>
          <cell r="D53" t="str">
            <v>DON MATIAS</v>
          </cell>
          <cell r="E53">
            <v>8909840438</v>
          </cell>
          <cell r="I53">
            <v>182435760</v>
          </cell>
          <cell r="J53">
            <v>78120592</v>
          </cell>
          <cell r="K53">
            <v>260556352</v>
          </cell>
          <cell r="L53">
            <v>260622512</v>
          </cell>
          <cell r="M53">
            <v>0.7</v>
          </cell>
          <cell r="N53">
            <v>15202980</v>
          </cell>
          <cell r="O53">
            <v>21713029</v>
          </cell>
          <cell r="P53">
            <v>76014900</v>
          </cell>
          <cell r="Q53">
            <v>130278174</v>
          </cell>
          <cell r="R53">
            <v>54263274</v>
          </cell>
          <cell r="S53">
            <v>21713029</v>
          </cell>
          <cell r="T53">
            <v>32550245</v>
          </cell>
          <cell r="U53">
            <v>21713029</v>
          </cell>
        </row>
        <row r="54">
          <cell r="A54">
            <v>5240</v>
          </cell>
          <cell r="B54" t="str">
            <v>05240</v>
          </cell>
          <cell r="C54" t="str">
            <v>ANTIOQUIA</v>
          </cell>
          <cell r="D54" t="str">
            <v>EBEJICO</v>
          </cell>
          <cell r="E54">
            <v>8909836647</v>
          </cell>
          <cell r="I54">
            <v>174865760</v>
          </cell>
          <cell r="J54">
            <v>67084352</v>
          </cell>
          <cell r="K54">
            <v>241950112</v>
          </cell>
          <cell r="L54">
            <v>249808208</v>
          </cell>
          <cell r="M54">
            <v>0.7</v>
          </cell>
          <cell r="N54">
            <v>14572147</v>
          </cell>
          <cell r="O54">
            <v>20162509</v>
          </cell>
          <cell r="P54">
            <v>72860735</v>
          </cell>
          <cell r="Q54">
            <v>120975054</v>
          </cell>
          <cell r="R54">
            <v>48114319</v>
          </cell>
          <cell r="S54">
            <v>20162509</v>
          </cell>
          <cell r="T54">
            <v>27951810</v>
          </cell>
          <cell r="U54">
            <v>20162509</v>
          </cell>
        </row>
        <row r="55">
          <cell r="A55">
            <v>5250</v>
          </cell>
          <cell r="B55" t="str">
            <v>05250</v>
          </cell>
          <cell r="C55" t="str">
            <v>ANTIOQUIA</v>
          </cell>
          <cell r="D55" t="str">
            <v>EL BAGRE</v>
          </cell>
          <cell r="E55">
            <v>8909842212</v>
          </cell>
          <cell r="I55">
            <v>1280484352</v>
          </cell>
          <cell r="J55">
            <v>494003968</v>
          </cell>
          <cell r="K55">
            <v>1774488320</v>
          </cell>
          <cell r="L55">
            <v>1829263488</v>
          </cell>
          <cell r="M55">
            <v>0.7</v>
          </cell>
          <cell r="N55">
            <v>106707029</v>
          </cell>
          <cell r="O55">
            <v>147874027</v>
          </cell>
          <cell r="P55">
            <v>533535145</v>
          </cell>
          <cell r="Q55">
            <v>887244162</v>
          </cell>
          <cell r="R55">
            <v>353709017</v>
          </cell>
          <cell r="S55">
            <v>147874027</v>
          </cell>
          <cell r="T55">
            <v>205834990</v>
          </cell>
          <cell r="U55">
            <v>147874027</v>
          </cell>
        </row>
        <row r="56">
          <cell r="A56">
            <v>5264</v>
          </cell>
          <cell r="B56" t="str">
            <v>05264</v>
          </cell>
          <cell r="C56" t="str">
            <v>ANTIOQUIA</v>
          </cell>
          <cell r="D56" t="str">
            <v>ENTRERRIOS</v>
          </cell>
          <cell r="E56">
            <v>8909820682</v>
          </cell>
          <cell r="I56">
            <v>90202096</v>
          </cell>
          <cell r="J56">
            <v>34511456</v>
          </cell>
          <cell r="K56">
            <v>124713552</v>
          </cell>
          <cell r="L56">
            <v>128860144</v>
          </cell>
          <cell r="M56">
            <v>0.7</v>
          </cell>
          <cell r="N56">
            <v>7516841</v>
          </cell>
          <cell r="O56">
            <v>10392796</v>
          </cell>
          <cell r="P56">
            <v>37584205</v>
          </cell>
          <cell r="Q56">
            <v>62356776</v>
          </cell>
          <cell r="R56">
            <v>24772571</v>
          </cell>
          <cell r="S56">
            <v>10392796</v>
          </cell>
          <cell r="T56">
            <v>14379775</v>
          </cell>
          <cell r="U56">
            <v>10392796</v>
          </cell>
        </row>
        <row r="57">
          <cell r="A57">
            <v>5282</v>
          </cell>
          <cell r="B57" t="str">
            <v>05282</v>
          </cell>
          <cell r="C57" t="str">
            <v>ANTIOQUIA</v>
          </cell>
          <cell r="D57" t="str">
            <v>FREDONIA</v>
          </cell>
          <cell r="E57">
            <v>8909808481</v>
          </cell>
          <cell r="G57" t="str">
            <v>No. 3656 del 29/09/2015</v>
          </cell>
          <cell r="H57" t="str">
            <v>Levantamiento medida cautelar Resolución DGAF -1898 del 23/06/2016</v>
          </cell>
          <cell r="I57">
            <v>261495712</v>
          </cell>
          <cell r="J57">
            <v>111941792</v>
          </cell>
          <cell r="K57">
            <v>373437504</v>
          </cell>
          <cell r="L57">
            <v>373565312</v>
          </cell>
          <cell r="M57">
            <v>0.7</v>
          </cell>
          <cell r="N57">
            <v>21791309</v>
          </cell>
          <cell r="O57">
            <v>31119792</v>
          </cell>
          <cell r="P57">
            <v>0</v>
          </cell>
          <cell r="Q57">
            <v>186718752</v>
          </cell>
          <cell r="S57">
            <v>0</v>
          </cell>
          <cell r="T57">
            <v>0</v>
          </cell>
          <cell r="U57">
            <v>217838544</v>
          </cell>
        </row>
        <row r="58">
          <cell r="A58">
            <v>5284</v>
          </cell>
          <cell r="B58" t="str">
            <v>05284</v>
          </cell>
          <cell r="C58" t="str">
            <v>ANTIOQUIA</v>
          </cell>
          <cell r="D58" t="str">
            <v>FRONTINO</v>
          </cell>
          <cell r="E58">
            <v>8909837068</v>
          </cell>
          <cell r="I58">
            <v>394305152</v>
          </cell>
          <cell r="J58">
            <v>151268608</v>
          </cell>
          <cell r="K58">
            <v>545573760</v>
          </cell>
          <cell r="L58">
            <v>563293056</v>
          </cell>
          <cell r="M58">
            <v>0.7</v>
          </cell>
          <cell r="N58">
            <v>32858763</v>
          </cell>
          <cell r="O58">
            <v>45464480</v>
          </cell>
          <cell r="P58">
            <v>164293815</v>
          </cell>
          <cell r="Q58">
            <v>272786880</v>
          </cell>
          <cell r="R58">
            <v>108493065</v>
          </cell>
          <cell r="S58">
            <v>45464480</v>
          </cell>
          <cell r="T58">
            <v>63028585</v>
          </cell>
          <cell r="U58">
            <v>45464480</v>
          </cell>
        </row>
        <row r="59">
          <cell r="A59">
            <v>5306</v>
          </cell>
          <cell r="B59" t="str">
            <v>05306</v>
          </cell>
          <cell r="C59" t="str">
            <v>ANTIOQUIA</v>
          </cell>
          <cell r="D59" t="str">
            <v>GIRALDO</v>
          </cell>
          <cell r="E59">
            <v>8909837867</v>
          </cell>
          <cell r="G59" t="str">
            <v>No. 3656 del 29/09/2015</v>
          </cell>
          <cell r="H59" t="str">
            <v>Levantamiento medida cautelar Resolución DGAF- 4742 del 21/12/2015</v>
          </cell>
          <cell r="I59">
            <v>110398480</v>
          </cell>
          <cell r="J59">
            <v>47265216</v>
          </cell>
          <cell r="K59">
            <v>157663696</v>
          </cell>
          <cell r="L59">
            <v>157712112</v>
          </cell>
          <cell r="M59">
            <v>0.7</v>
          </cell>
          <cell r="N59">
            <v>9199873</v>
          </cell>
          <cell r="O59">
            <v>13138641</v>
          </cell>
          <cell r="P59">
            <v>45999365</v>
          </cell>
          <cell r="Q59">
            <v>78831846</v>
          </cell>
          <cell r="R59">
            <v>32832481</v>
          </cell>
          <cell r="S59">
            <v>13138641</v>
          </cell>
          <cell r="T59">
            <v>19693840</v>
          </cell>
          <cell r="U59">
            <v>13138641</v>
          </cell>
        </row>
        <row r="60">
          <cell r="A60">
            <v>5308</v>
          </cell>
          <cell r="B60" t="str">
            <v>05308</v>
          </cell>
          <cell r="C60" t="str">
            <v>ANTIOQUIA</v>
          </cell>
          <cell r="D60" t="str">
            <v>GIRARDOTA</v>
          </cell>
          <cell r="E60">
            <v>8909808071</v>
          </cell>
          <cell r="I60">
            <v>308956736</v>
          </cell>
          <cell r="J60">
            <v>133056416</v>
          </cell>
          <cell r="K60">
            <v>442013152</v>
          </cell>
          <cell r="L60">
            <v>442013152</v>
          </cell>
          <cell r="M60">
            <v>0.7</v>
          </cell>
          <cell r="N60">
            <v>25746395</v>
          </cell>
          <cell r="O60">
            <v>36834429</v>
          </cell>
          <cell r="P60">
            <v>128731975</v>
          </cell>
          <cell r="Q60">
            <v>221006574</v>
          </cell>
          <cell r="R60">
            <v>92274599</v>
          </cell>
          <cell r="S60">
            <v>36834429</v>
          </cell>
          <cell r="T60">
            <v>55440170</v>
          </cell>
          <cell r="U60">
            <v>36834429</v>
          </cell>
        </row>
        <row r="61">
          <cell r="A61">
            <v>5310</v>
          </cell>
          <cell r="B61" t="str">
            <v>05310</v>
          </cell>
          <cell r="C61" t="str">
            <v>ANTIOQUIA</v>
          </cell>
          <cell r="D61" t="str">
            <v>GOMEZ PLATA</v>
          </cell>
          <cell r="E61">
            <v>8909839381</v>
          </cell>
          <cell r="I61">
            <v>118810488</v>
          </cell>
          <cell r="J61">
            <v>37287896</v>
          </cell>
          <cell r="K61">
            <v>156098384</v>
          </cell>
          <cell r="L61">
            <v>169729280</v>
          </cell>
          <cell r="M61">
            <v>0.7</v>
          </cell>
          <cell r="N61">
            <v>9900874</v>
          </cell>
          <cell r="O61">
            <v>13008199</v>
          </cell>
          <cell r="P61">
            <v>49504370</v>
          </cell>
          <cell r="Q61">
            <v>78049194</v>
          </cell>
          <cell r="R61">
            <v>28544824</v>
          </cell>
          <cell r="S61">
            <v>13008199</v>
          </cell>
          <cell r="T61">
            <v>15536625</v>
          </cell>
          <cell r="U61">
            <v>13008199</v>
          </cell>
        </row>
        <row r="62">
          <cell r="A62">
            <v>5313</v>
          </cell>
          <cell r="B62" t="str">
            <v>05313</v>
          </cell>
          <cell r="C62" t="str">
            <v>ANTIOQUIA</v>
          </cell>
          <cell r="D62" t="str">
            <v>GRANADA</v>
          </cell>
          <cell r="E62">
            <v>8909837281</v>
          </cell>
          <cell r="I62">
            <v>106507152</v>
          </cell>
          <cell r="J62">
            <v>35590976</v>
          </cell>
          <cell r="K62">
            <v>142098128</v>
          </cell>
          <cell r="L62">
            <v>152153072</v>
          </cell>
          <cell r="M62">
            <v>0.7</v>
          </cell>
          <cell r="N62">
            <v>8875596</v>
          </cell>
          <cell r="O62">
            <v>11841511</v>
          </cell>
          <cell r="P62">
            <v>44377980</v>
          </cell>
          <cell r="Q62">
            <v>71049066</v>
          </cell>
          <cell r="R62">
            <v>26671086</v>
          </cell>
          <cell r="S62">
            <v>11841511</v>
          </cell>
          <cell r="T62">
            <v>14829575</v>
          </cell>
          <cell r="U62">
            <v>11841511</v>
          </cell>
        </row>
        <row r="63">
          <cell r="A63">
            <v>5315</v>
          </cell>
          <cell r="B63" t="str">
            <v>05315</v>
          </cell>
          <cell r="C63" t="str">
            <v>ANTIOQUIA</v>
          </cell>
          <cell r="D63" t="str">
            <v>GUADALUPE</v>
          </cell>
          <cell r="E63">
            <v>8909811622</v>
          </cell>
          <cell r="I63">
            <v>88030912</v>
          </cell>
          <cell r="J63">
            <v>25935312</v>
          </cell>
          <cell r="K63">
            <v>113966224</v>
          </cell>
          <cell r="L63">
            <v>125758440</v>
          </cell>
          <cell r="M63">
            <v>0.7</v>
          </cell>
          <cell r="N63">
            <v>7335909</v>
          </cell>
          <cell r="O63">
            <v>9497185</v>
          </cell>
          <cell r="P63">
            <v>36679545</v>
          </cell>
          <cell r="Q63">
            <v>56983110</v>
          </cell>
          <cell r="R63">
            <v>20303565</v>
          </cell>
          <cell r="S63">
            <v>9497185</v>
          </cell>
          <cell r="T63">
            <v>10806380</v>
          </cell>
          <cell r="U63">
            <v>9497185</v>
          </cell>
        </row>
        <row r="64">
          <cell r="A64">
            <v>5318</v>
          </cell>
          <cell r="B64" t="str">
            <v>05318</v>
          </cell>
          <cell r="C64" t="str">
            <v>ANTIOQUIA</v>
          </cell>
          <cell r="D64" t="str">
            <v>GUARNE</v>
          </cell>
          <cell r="E64">
            <v>8909820557</v>
          </cell>
          <cell r="I64">
            <v>323816608</v>
          </cell>
          <cell r="J64">
            <v>123079456</v>
          </cell>
          <cell r="K64">
            <v>446896064</v>
          </cell>
          <cell r="L64">
            <v>462595168</v>
          </cell>
          <cell r="M64">
            <v>0.7</v>
          </cell>
          <cell r="N64">
            <v>26984717</v>
          </cell>
          <cell r="O64">
            <v>37241339</v>
          </cell>
          <cell r="P64">
            <v>134923585</v>
          </cell>
          <cell r="Q64">
            <v>223448034</v>
          </cell>
          <cell r="R64">
            <v>88524449</v>
          </cell>
          <cell r="S64">
            <v>37241339</v>
          </cell>
          <cell r="T64">
            <v>51283110</v>
          </cell>
          <cell r="U64">
            <v>37241339</v>
          </cell>
        </row>
        <row r="65">
          <cell r="A65">
            <v>5321</v>
          </cell>
          <cell r="B65" t="str">
            <v>05321</v>
          </cell>
          <cell r="C65" t="str">
            <v>ANTIOQUIA</v>
          </cell>
          <cell r="D65" t="str">
            <v>GUATAPE</v>
          </cell>
          <cell r="E65">
            <v>8909838303</v>
          </cell>
          <cell r="I65">
            <v>62145628</v>
          </cell>
          <cell r="J65">
            <v>24662764</v>
          </cell>
          <cell r="K65">
            <v>86808392</v>
          </cell>
          <cell r="L65">
            <v>88779472</v>
          </cell>
          <cell r="M65">
            <v>0.7</v>
          </cell>
          <cell r="N65">
            <v>5178802</v>
          </cell>
          <cell r="O65">
            <v>7234033</v>
          </cell>
          <cell r="P65">
            <v>25894010</v>
          </cell>
          <cell r="Q65">
            <v>43404198</v>
          </cell>
          <cell r="R65">
            <v>17510188</v>
          </cell>
          <cell r="S65">
            <v>7234033</v>
          </cell>
          <cell r="T65">
            <v>10276155</v>
          </cell>
          <cell r="U65">
            <v>7234033</v>
          </cell>
        </row>
        <row r="66">
          <cell r="A66">
            <v>5347</v>
          </cell>
          <cell r="B66" t="str">
            <v>05347</v>
          </cell>
          <cell r="C66" t="str">
            <v>ANTIOQUIA</v>
          </cell>
          <cell r="D66" t="str">
            <v>HELICONIA</v>
          </cell>
          <cell r="E66">
            <v>8909824947</v>
          </cell>
          <cell r="I66">
            <v>63580344</v>
          </cell>
          <cell r="J66">
            <v>30208856</v>
          </cell>
          <cell r="K66">
            <v>93789200</v>
          </cell>
          <cell r="L66">
            <v>90829064</v>
          </cell>
          <cell r="M66">
            <v>0.7</v>
          </cell>
          <cell r="N66">
            <v>5298362</v>
          </cell>
          <cell r="O66">
            <v>7815767</v>
          </cell>
          <cell r="P66">
            <v>26491810</v>
          </cell>
          <cell r="Q66">
            <v>46894602</v>
          </cell>
          <cell r="R66">
            <v>20402792</v>
          </cell>
          <cell r="S66">
            <v>7815767</v>
          </cell>
          <cell r="T66">
            <v>12587025</v>
          </cell>
          <cell r="U66">
            <v>7815767</v>
          </cell>
        </row>
        <row r="67">
          <cell r="A67">
            <v>5353</v>
          </cell>
          <cell r="B67" t="str">
            <v>05353</v>
          </cell>
          <cell r="C67" t="str">
            <v>ANTIOQUIA</v>
          </cell>
          <cell r="D67" t="str">
            <v>HISPANIA</v>
          </cell>
          <cell r="E67">
            <v>8909849868</v>
          </cell>
          <cell r="I67">
            <v>56308964</v>
          </cell>
          <cell r="J67">
            <v>24110076</v>
          </cell>
          <cell r="K67">
            <v>80419040</v>
          </cell>
          <cell r="L67">
            <v>80441376</v>
          </cell>
          <cell r="M67">
            <v>0.7</v>
          </cell>
          <cell r="N67">
            <v>4692414</v>
          </cell>
          <cell r="O67">
            <v>6701587</v>
          </cell>
          <cell r="P67">
            <v>23462070</v>
          </cell>
          <cell r="Q67">
            <v>40209522</v>
          </cell>
          <cell r="R67">
            <v>16747452</v>
          </cell>
          <cell r="S67">
            <v>6701587</v>
          </cell>
          <cell r="T67">
            <v>10045865</v>
          </cell>
          <cell r="U67">
            <v>6701587</v>
          </cell>
        </row>
        <row r="68">
          <cell r="A68">
            <v>5361</v>
          </cell>
          <cell r="B68" t="str">
            <v>05361</v>
          </cell>
          <cell r="C68" t="str">
            <v>ANTIOQUIA</v>
          </cell>
          <cell r="D68" t="str">
            <v>ITUANGO</v>
          </cell>
          <cell r="E68">
            <v>8909822782</v>
          </cell>
          <cell r="I68">
            <v>537090816</v>
          </cell>
          <cell r="J68">
            <v>254051200</v>
          </cell>
          <cell r="K68">
            <v>791142016</v>
          </cell>
          <cell r="L68">
            <v>767272640</v>
          </cell>
          <cell r="M68">
            <v>0.7</v>
          </cell>
          <cell r="N68">
            <v>44757568</v>
          </cell>
          <cell r="O68">
            <v>65928501</v>
          </cell>
          <cell r="P68">
            <v>223787840</v>
          </cell>
          <cell r="Q68">
            <v>395571006</v>
          </cell>
          <cell r="R68">
            <v>171783166</v>
          </cell>
          <cell r="S68">
            <v>65928501</v>
          </cell>
          <cell r="T68">
            <v>105854665</v>
          </cell>
          <cell r="U68">
            <v>65928501</v>
          </cell>
        </row>
        <row r="69">
          <cell r="A69">
            <v>5364</v>
          </cell>
          <cell r="B69" t="str">
            <v>05364</v>
          </cell>
          <cell r="C69" t="str">
            <v>ANTIOQUIA</v>
          </cell>
          <cell r="D69" t="str">
            <v>JARDIN</v>
          </cell>
          <cell r="E69">
            <v>8909822940</v>
          </cell>
          <cell r="I69">
            <v>162844912</v>
          </cell>
          <cell r="J69">
            <v>69720592</v>
          </cell>
          <cell r="K69">
            <v>232565504</v>
          </cell>
          <cell r="L69">
            <v>232635584</v>
          </cell>
          <cell r="M69">
            <v>0.7</v>
          </cell>
          <cell r="N69">
            <v>13570409</v>
          </cell>
          <cell r="O69">
            <v>19380459</v>
          </cell>
          <cell r="P69">
            <v>67852045</v>
          </cell>
          <cell r="Q69">
            <v>116282754</v>
          </cell>
          <cell r="R69">
            <v>48430709</v>
          </cell>
          <cell r="S69">
            <v>19380459</v>
          </cell>
          <cell r="T69">
            <v>29050250</v>
          </cell>
          <cell r="U69">
            <v>19380459</v>
          </cell>
        </row>
        <row r="70">
          <cell r="A70">
            <v>5368</v>
          </cell>
          <cell r="B70" t="str">
            <v>05368</v>
          </cell>
          <cell r="C70" t="str">
            <v>ANTIOQUIA</v>
          </cell>
          <cell r="D70" t="str">
            <v>JERICO</v>
          </cell>
          <cell r="E70">
            <v>8909810695</v>
          </cell>
          <cell r="I70">
            <v>133950832</v>
          </cell>
          <cell r="J70">
            <v>76677152</v>
          </cell>
          <cell r="K70">
            <v>210627984</v>
          </cell>
          <cell r="L70">
            <v>210627984</v>
          </cell>
          <cell r="M70">
            <v>0.64</v>
          </cell>
          <cell r="N70">
            <v>11162569</v>
          </cell>
          <cell r="O70">
            <v>17552332</v>
          </cell>
          <cell r="P70">
            <v>55812845</v>
          </cell>
          <cell r="Q70">
            <v>105313992</v>
          </cell>
          <cell r="R70">
            <v>49501147</v>
          </cell>
          <cell r="S70">
            <v>17552332</v>
          </cell>
          <cell r="T70">
            <v>31948815</v>
          </cell>
          <cell r="U70">
            <v>17552332</v>
          </cell>
        </row>
        <row r="71">
          <cell r="A71">
            <v>5376</v>
          </cell>
          <cell r="B71" t="str">
            <v>05376</v>
          </cell>
          <cell r="C71" t="str">
            <v>ANTIOQUIA</v>
          </cell>
          <cell r="D71" t="str">
            <v>LA CEJA</v>
          </cell>
          <cell r="E71">
            <v>8909812075</v>
          </cell>
          <cell r="I71">
            <v>436062400</v>
          </cell>
          <cell r="J71">
            <v>186675136</v>
          </cell>
          <cell r="K71">
            <v>622737536</v>
          </cell>
          <cell r="L71">
            <v>622946304</v>
          </cell>
          <cell r="M71">
            <v>0.7</v>
          </cell>
          <cell r="N71">
            <v>36338533</v>
          </cell>
          <cell r="O71">
            <v>51894795</v>
          </cell>
          <cell r="P71">
            <v>181692665</v>
          </cell>
          <cell r="Q71">
            <v>311368770</v>
          </cell>
          <cell r="R71">
            <v>129676105</v>
          </cell>
          <cell r="S71">
            <v>51894795</v>
          </cell>
          <cell r="T71">
            <v>77781310</v>
          </cell>
          <cell r="U71">
            <v>51894795</v>
          </cell>
        </row>
        <row r="72">
          <cell r="A72">
            <v>5380</v>
          </cell>
          <cell r="B72" t="str">
            <v>05380</v>
          </cell>
          <cell r="C72" t="str">
            <v>ANTIOQUIA</v>
          </cell>
          <cell r="D72" t="str">
            <v>LA ESTRELLA</v>
          </cell>
          <cell r="E72">
            <v>8909807824</v>
          </cell>
          <cell r="I72">
            <v>313608512</v>
          </cell>
          <cell r="J72">
            <v>148702848</v>
          </cell>
          <cell r="K72">
            <v>462311360</v>
          </cell>
          <cell r="L72">
            <v>461373856</v>
          </cell>
          <cell r="M72">
            <v>0.68</v>
          </cell>
          <cell r="N72">
            <v>26134043</v>
          </cell>
          <cell r="O72">
            <v>38525947</v>
          </cell>
          <cell r="P72">
            <v>130670215</v>
          </cell>
          <cell r="Q72">
            <v>231155682</v>
          </cell>
          <cell r="R72">
            <v>100485467</v>
          </cell>
          <cell r="S72">
            <v>38525947</v>
          </cell>
          <cell r="T72">
            <v>61959520</v>
          </cell>
          <cell r="U72">
            <v>38525947</v>
          </cell>
        </row>
        <row r="73">
          <cell r="A73">
            <v>5390</v>
          </cell>
          <cell r="B73" t="str">
            <v>05390</v>
          </cell>
          <cell r="C73" t="str">
            <v>ANTIOQUIA</v>
          </cell>
          <cell r="D73" t="str">
            <v>LA PINTADA</v>
          </cell>
          <cell r="E73">
            <v>8110090178</v>
          </cell>
          <cell r="I73">
            <v>111647088</v>
          </cell>
          <cell r="J73">
            <v>47804464</v>
          </cell>
          <cell r="K73">
            <v>159451552</v>
          </cell>
          <cell r="L73">
            <v>159495840</v>
          </cell>
          <cell r="M73">
            <v>0.7</v>
          </cell>
          <cell r="N73">
            <v>9303924</v>
          </cell>
          <cell r="O73">
            <v>13287629</v>
          </cell>
          <cell r="P73">
            <v>46519620</v>
          </cell>
          <cell r="Q73">
            <v>79725774</v>
          </cell>
          <cell r="R73">
            <v>33206154</v>
          </cell>
          <cell r="S73">
            <v>13287629</v>
          </cell>
          <cell r="T73">
            <v>19918525</v>
          </cell>
          <cell r="U73">
            <v>13287629</v>
          </cell>
        </row>
        <row r="74">
          <cell r="A74">
            <v>5400</v>
          </cell>
          <cell r="B74" t="str">
            <v>05400</v>
          </cell>
          <cell r="C74" t="str">
            <v>ANTIOQUIA</v>
          </cell>
          <cell r="D74" t="str">
            <v>LA UNION</v>
          </cell>
          <cell r="E74">
            <v>8909819950</v>
          </cell>
          <cell r="I74">
            <v>174600976</v>
          </cell>
          <cell r="J74">
            <v>74753568</v>
          </cell>
          <cell r="K74">
            <v>249354544</v>
          </cell>
          <cell r="L74">
            <v>249429952</v>
          </cell>
          <cell r="M74">
            <v>0.7</v>
          </cell>
          <cell r="N74">
            <v>14550081</v>
          </cell>
          <cell r="O74">
            <v>20779545</v>
          </cell>
          <cell r="P74">
            <v>72750405</v>
          </cell>
          <cell r="Q74">
            <v>124677270</v>
          </cell>
          <cell r="R74">
            <v>51926865</v>
          </cell>
          <cell r="S74">
            <v>20779545</v>
          </cell>
          <cell r="T74">
            <v>31147320</v>
          </cell>
          <cell r="U74">
            <v>20779545</v>
          </cell>
        </row>
        <row r="75">
          <cell r="A75">
            <v>5411</v>
          </cell>
          <cell r="B75" t="str">
            <v>05411</v>
          </cell>
          <cell r="C75" t="str">
            <v>ANTIOQUIA</v>
          </cell>
          <cell r="D75" t="str">
            <v>LIBORINA</v>
          </cell>
          <cell r="E75">
            <v>8909836726</v>
          </cell>
          <cell r="I75">
            <v>150851184</v>
          </cell>
          <cell r="J75">
            <v>77247792</v>
          </cell>
          <cell r="K75">
            <v>228098976</v>
          </cell>
          <cell r="L75">
            <v>215501680</v>
          </cell>
          <cell r="M75">
            <v>0.7</v>
          </cell>
          <cell r="N75">
            <v>12570932</v>
          </cell>
          <cell r="O75">
            <v>19008248</v>
          </cell>
          <cell r="P75">
            <v>62854660</v>
          </cell>
          <cell r="Q75">
            <v>114049488</v>
          </cell>
          <cell r="R75">
            <v>51194828</v>
          </cell>
          <cell r="S75">
            <v>19008248</v>
          </cell>
          <cell r="T75">
            <v>32186580</v>
          </cell>
          <cell r="U75">
            <v>19008248</v>
          </cell>
        </row>
        <row r="76">
          <cell r="A76">
            <v>5425</v>
          </cell>
          <cell r="B76" t="str">
            <v>05425</v>
          </cell>
          <cell r="C76" t="str">
            <v>ANTIOQUIA</v>
          </cell>
          <cell r="D76" t="str">
            <v>MACEO</v>
          </cell>
          <cell r="E76">
            <v>8909809583</v>
          </cell>
          <cell r="I76">
            <v>129746400</v>
          </cell>
          <cell r="J76">
            <v>55554144</v>
          </cell>
          <cell r="K76">
            <v>185300544</v>
          </cell>
          <cell r="L76">
            <v>185352000</v>
          </cell>
          <cell r="M76">
            <v>0.7</v>
          </cell>
          <cell r="N76">
            <v>10812200</v>
          </cell>
          <cell r="O76">
            <v>15441712</v>
          </cell>
          <cell r="P76">
            <v>54061000</v>
          </cell>
          <cell r="Q76">
            <v>92650272</v>
          </cell>
          <cell r="R76">
            <v>38589272</v>
          </cell>
          <cell r="S76">
            <v>15441712</v>
          </cell>
          <cell r="T76">
            <v>23147560</v>
          </cell>
          <cell r="U76">
            <v>15441712</v>
          </cell>
        </row>
        <row r="77">
          <cell r="A77">
            <v>5440</v>
          </cell>
          <cell r="B77" t="str">
            <v>05440</v>
          </cell>
          <cell r="C77" t="str">
            <v>ANTIOQUIA</v>
          </cell>
          <cell r="D77" t="str">
            <v>MARINILLA</v>
          </cell>
          <cell r="E77">
            <v>8909837161</v>
          </cell>
          <cell r="I77">
            <v>491055840</v>
          </cell>
          <cell r="J77">
            <v>187430368</v>
          </cell>
          <cell r="K77">
            <v>678486208</v>
          </cell>
          <cell r="L77">
            <v>701508352</v>
          </cell>
          <cell r="M77">
            <v>0.7</v>
          </cell>
          <cell r="N77">
            <v>40921320</v>
          </cell>
          <cell r="O77">
            <v>56540517</v>
          </cell>
          <cell r="P77">
            <v>204606600</v>
          </cell>
          <cell r="Q77">
            <v>339243102</v>
          </cell>
          <cell r="R77">
            <v>134636502</v>
          </cell>
          <cell r="S77">
            <v>56540517</v>
          </cell>
          <cell r="T77">
            <v>78095985</v>
          </cell>
          <cell r="U77">
            <v>56540517</v>
          </cell>
        </row>
        <row r="78">
          <cell r="A78">
            <v>5467</v>
          </cell>
          <cell r="B78" t="str">
            <v>05467</v>
          </cell>
          <cell r="C78" t="str">
            <v>ANTIOQUIA</v>
          </cell>
          <cell r="D78" t="str">
            <v>MONTEBELLO</v>
          </cell>
          <cell r="E78">
            <v>8909811156</v>
          </cell>
          <cell r="I78">
            <v>78571032</v>
          </cell>
          <cell r="J78">
            <v>33631904</v>
          </cell>
          <cell r="K78">
            <v>112202936</v>
          </cell>
          <cell r="L78">
            <v>112244336</v>
          </cell>
          <cell r="M78">
            <v>0.7</v>
          </cell>
          <cell r="N78">
            <v>6547586</v>
          </cell>
          <cell r="O78">
            <v>9350245</v>
          </cell>
          <cell r="P78">
            <v>32737930</v>
          </cell>
          <cell r="Q78">
            <v>56101470</v>
          </cell>
          <cell r="R78">
            <v>23363540</v>
          </cell>
          <cell r="S78">
            <v>9350245</v>
          </cell>
          <cell r="T78">
            <v>14013295</v>
          </cell>
          <cell r="U78">
            <v>9350245</v>
          </cell>
        </row>
        <row r="79">
          <cell r="A79">
            <v>5475</v>
          </cell>
          <cell r="B79" t="str">
            <v>05475</v>
          </cell>
          <cell r="C79" t="str">
            <v>ANTIOQUIA</v>
          </cell>
          <cell r="D79" t="str">
            <v>MURINDO</v>
          </cell>
          <cell r="E79">
            <v>8909848820</v>
          </cell>
          <cell r="I79">
            <v>183115776</v>
          </cell>
          <cell r="J79">
            <v>71191424</v>
          </cell>
          <cell r="K79">
            <v>254307200</v>
          </cell>
          <cell r="L79">
            <v>261593952</v>
          </cell>
          <cell r="M79">
            <v>0.7</v>
          </cell>
          <cell r="N79">
            <v>15259648</v>
          </cell>
          <cell r="O79">
            <v>21192267</v>
          </cell>
          <cell r="P79">
            <v>76298240</v>
          </cell>
          <cell r="Q79">
            <v>127153602</v>
          </cell>
          <cell r="R79">
            <v>50855362</v>
          </cell>
          <cell r="S79">
            <v>21192267</v>
          </cell>
          <cell r="T79">
            <v>29663095</v>
          </cell>
          <cell r="U79">
            <v>21192267</v>
          </cell>
        </row>
        <row r="80">
          <cell r="A80">
            <v>5480</v>
          </cell>
          <cell r="B80" t="str">
            <v>05480</v>
          </cell>
          <cell r="C80" t="str">
            <v>ANTIOQUIA</v>
          </cell>
          <cell r="D80" t="str">
            <v>MUTATA</v>
          </cell>
          <cell r="E80">
            <v>8909809505</v>
          </cell>
          <cell r="G80" t="str">
            <v>No. 3656 del 29/09/2015</v>
          </cell>
          <cell r="H80" t="str">
            <v>Levantamiento medida cautelar Resolución DGAF- 4743 del 21/12/2015</v>
          </cell>
          <cell r="I80">
            <v>498231328</v>
          </cell>
          <cell r="J80">
            <v>171956064</v>
          </cell>
          <cell r="K80">
            <v>670187392</v>
          </cell>
          <cell r="L80">
            <v>711759040</v>
          </cell>
          <cell r="M80">
            <v>0.7</v>
          </cell>
          <cell r="N80">
            <v>41519277</v>
          </cell>
          <cell r="O80">
            <v>55848949</v>
          </cell>
          <cell r="P80">
            <v>207596385</v>
          </cell>
          <cell r="Q80">
            <v>335093694</v>
          </cell>
          <cell r="R80">
            <v>127497309</v>
          </cell>
          <cell r="S80">
            <v>55848949</v>
          </cell>
          <cell r="T80">
            <v>71648360</v>
          </cell>
          <cell r="U80">
            <v>55848949</v>
          </cell>
        </row>
        <row r="81">
          <cell r="A81">
            <v>5483</v>
          </cell>
          <cell r="B81" t="str">
            <v>05483</v>
          </cell>
          <cell r="C81" t="str">
            <v>ANTIOQUIA</v>
          </cell>
          <cell r="D81" t="str">
            <v>NARINO</v>
          </cell>
          <cell r="E81">
            <v>8909825669</v>
          </cell>
          <cell r="I81">
            <v>135363424</v>
          </cell>
          <cell r="J81">
            <v>57959216</v>
          </cell>
          <cell r="K81">
            <v>193322640</v>
          </cell>
          <cell r="L81">
            <v>193376320</v>
          </cell>
          <cell r="M81">
            <v>0.7</v>
          </cell>
          <cell r="N81">
            <v>11280285</v>
          </cell>
          <cell r="O81">
            <v>16110220</v>
          </cell>
          <cell r="P81">
            <v>56401425</v>
          </cell>
          <cell r="Q81">
            <v>96661320</v>
          </cell>
          <cell r="R81">
            <v>40259895</v>
          </cell>
          <cell r="S81">
            <v>16110220</v>
          </cell>
          <cell r="T81">
            <v>24149675</v>
          </cell>
          <cell r="U81">
            <v>16110220</v>
          </cell>
        </row>
        <row r="82">
          <cell r="A82">
            <v>5490</v>
          </cell>
          <cell r="B82" t="str">
            <v>05490</v>
          </cell>
          <cell r="C82" t="str">
            <v>ANTIOQUIA</v>
          </cell>
          <cell r="D82" t="str">
            <v>NECOCLI</v>
          </cell>
          <cell r="E82">
            <v>8909838731</v>
          </cell>
          <cell r="I82">
            <v>1634345344</v>
          </cell>
          <cell r="J82">
            <v>628478336</v>
          </cell>
          <cell r="K82">
            <v>2262823680</v>
          </cell>
          <cell r="L82">
            <v>2334779136</v>
          </cell>
          <cell r="M82">
            <v>0.7</v>
          </cell>
          <cell r="N82">
            <v>136195445</v>
          </cell>
          <cell r="O82">
            <v>188568640</v>
          </cell>
          <cell r="P82">
            <v>680977225</v>
          </cell>
          <cell r="Q82">
            <v>1131411840</v>
          </cell>
          <cell r="R82">
            <v>450434615</v>
          </cell>
          <cell r="S82">
            <v>188568640</v>
          </cell>
          <cell r="T82">
            <v>261865975</v>
          </cell>
          <cell r="U82">
            <v>188568640</v>
          </cell>
        </row>
        <row r="83">
          <cell r="A83">
            <v>5495</v>
          </cell>
          <cell r="B83" t="str">
            <v>05495</v>
          </cell>
          <cell r="C83" t="str">
            <v>ANTIOQUIA</v>
          </cell>
          <cell r="D83" t="str">
            <v>NECHI</v>
          </cell>
          <cell r="E83">
            <v>8909853548</v>
          </cell>
          <cell r="I83">
            <v>629662720</v>
          </cell>
          <cell r="J83">
            <v>297838976</v>
          </cell>
          <cell r="K83">
            <v>927501696</v>
          </cell>
          <cell r="L83">
            <v>899518208</v>
          </cell>
          <cell r="M83">
            <v>0.7</v>
          </cell>
          <cell r="N83">
            <v>52471893</v>
          </cell>
          <cell r="O83">
            <v>77291808</v>
          </cell>
          <cell r="P83">
            <v>262359465</v>
          </cell>
          <cell r="Q83">
            <v>463750848</v>
          </cell>
          <cell r="R83">
            <v>201391383</v>
          </cell>
          <cell r="S83">
            <v>77291808</v>
          </cell>
          <cell r="T83">
            <v>124099575</v>
          </cell>
          <cell r="U83">
            <v>77291808</v>
          </cell>
        </row>
        <row r="84">
          <cell r="A84">
            <v>5501</v>
          </cell>
          <cell r="B84" t="str">
            <v>05501</v>
          </cell>
          <cell r="C84" t="str">
            <v>ANTIOQUIA</v>
          </cell>
          <cell r="D84" t="str">
            <v>OLAYA</v>
          </cell>
          <cell r="E84">
            <v>8909841619</v>
          </cell>
          <cell r="I84">
            <v>48886840</v>
          </cell>
          <cell r="J84">
            <v>18795488</v>
          </cell>
          <cell r="K84">
            <v>67682328</v>
          </cell>
          <cell r="L84">
            <v>69838336</v>
          </cell>
          <cell r="M84">
            <v>0.7</v>
          </cell>
          <cell r="N84">
            <v>4073903</v>
          </cell>
          <cell r="O84">
            <v>5640194</v>
          </cell>
          <cell r="P84">
            <v>20369515</v>
          </cell>
          <cell r="Q84">
            <v>33841164</v>
          </cell>
          <cell r="R84">
            <v>13471649</v>
          </cell>
          <cell r="S84">
            <v>5640194</v>
          </cell>
          <cell r="T84">
            <v>7831455</v>
          </cell>
          <cell r="U84">
            <v>5640194</v>
          </cell>
        </row>
        <row r="85">
          <cell r="A85">
            <v>5541</v>
          </cell>
          <cell r="B85" t="str">
            <v>05541</v>
          </cell>
          <cell r="C85" t="str">
            <v>ANTIOQUIA</v>
          </cell>
          <cell r="D85" t="str">
            <v>PENOL</v>
          </cell>
          <cell r="E85">
            <v>8909809171</v>
          </cell>
          <cell r="I85">
            <v>163117760</v>
          </cell>
          <cell r="J85">
            <v>83010352</v>
          </cell>
          <cell r="K85">
            <v>246128112</v>
          </cell>
          <cell r="L85">
            <v>240313728</v>
          </cell>
          <cell r="M85">
            <v>0.68</v>
          </cell>
          <cell r="N85">
            <v>13593147</v>
          </cell>
          <cell r="O85">
            <v>20510676</v>
          </cell>
          <cell r="P85">
            <v>67965735</v>
          </cell>
          <cell r="Q85">
            <v>123064056</v>
          </cell>
          <cell r="R85">
            <v>55098321</v>
          </cell>
          <cell r="S85">
            <v>20510676</v>
          </cell>
          <cell r="T85">
            <v>34587645</v>
          </cell>
          <cell r="U85">
            <v>20510676</v>
          </cell>
        </row>
        <row r="86">
          <cell r="A86">
            <v>5543</v>
          </cell>
          <cell r="B86" t="str">
            <v>05543</v>
          </cell>
          <cell r="C86" t="str">
            <v>ANTIOQUIA</v>
          </cell>
          <cell r="D86" t="str">
            <v>PEQUE</v>
          </cell>
          <cell r="E86">
            <v>8909823014</v>
          </cell>
          <cell r="I86">
            <v>181062912</v>
          </cell>
          <cell r="J86">
            <v>77515072</v>
          </cell>
          <cell r="K86">
            <v>258577984</v>
          </cell>
          <cell r="L86">
            <v>258661312</v>
          </cell>
          <cell r="M86">
            <v>0.7</v>
          </cell>
          <cell r="N86">
            <v>15088576</v>
          </cell>
          <cell r="O86">
            <v>21548165</v>
          </cell>
          <cell r="P86">
            <v>75442880</v>
          </cell>
          <cell r="Q86">
            <v>129288990</v>
          </cell>
          <cell r="R86">
            <v>53846110</v>
          </cell>
          <cell r="S86">
            <v>21548165</v>
          </cell>
          <cell r="T86">
            <v>32297945</v>
          </cell>
          <cell r="U86">
            <v>21548165</v>
          </cell>
        </row>
        <row r="87">
          <cell r="A87">
            <v>5576</v>
          </cell>
          <cell r="B87" t="str">
            <v>05576</v>
          </cell>
          <cell r="C87" t="str">
            <v>ANTIOQUIA</v>
          </cell>
          <cell r="D87" t="str">
            <v>PUEBLORRICO</v>
          </cell>
          <cell r="E87">
            <v>8909811052</v>
          </cell>
          <cell r="I87">
            <v>97708536</v>
          </cell>
          <cell r="J87">
            <v>41836328</v>
          </cell>
          <cell r="K87">
            <v>139544864</v>
          </cell>
          <cell r="L87">
            <v>139583616</v>
          </cell>
          <cell r="M87">
            <v>0.7</v>
          </cell>
          <cell r="N87">
            <v>8142378</v>
          </cell>
          <cell r="O87">
            <v>11628739</v>
          </cell>
          <cell r="P87">
            <v>40711890</v>
          </cell>
          <cell r="Q87">
            <v>69772434</v>
          </cell>
          <cell r="R87">
            <v>29060544</v>
          </cell>
          <cell r="S87">
            <v>11628739</v>
          </cell>
          <cell r="T87">
            <v>17431805</v>
          </cell>
          <cell r="U87">
            <v>11628739</v>
          </cell>
        </row>
        <row r="88">
          <cell r="A88">
            <v>5579</v>
          </cell>
          <cell r="B88" t="str">
            <v>05579</v>
          </cell>
          <cell r="C88" t="str">
            <v>ANTIOQUIA</v>
          </cell>
          <cell r="D88" t="str">
            <v>PUERTO BERRIO</v>
          </cell>
          <cell r="E88">
            <v>8909800493</v>
          </cell>
          <cell r="I88">
            <v>517414784</v>
          </cell>
          <cell r="J88">
            <v>221521408</v>
          </cell>
          <cell r="K88">
            <v>738936192</v>
          </cell>
          <cell r="L88">
            <v>739164032</v>
          </cell>
          <cell r="M88">
            <v>0.7</v>
          </cell>
          <cell r="N88">
            <v>43117899</v>
          </cell>
          <cell r="O88">
            <v>61578016</v>
          </cell>
          <cell r="P88">
            <v>215589495</v>
          </cell>
          <cell r="Q88">
            <v>369468096</v>
          </cell>
          <cell r="R88">
            <v>153878601</v>
          </cell>
          <cell r="S88">
            <v>61578016</v>
          </cell>
          <cell r="T88">
            <v>92300585</v>
          </cell>
          <cell r="U88">
            <v>61578016</v>
          </cell>
        </row>
        <row r="89">
          <cell r="A89">
            <v>5585</v>
          </cell>
          <cell r="B89" t="str">
            <v>05585</v>
          </cell>
          <cell r="C89" t="str">
            <v>ANTIOQUIA</v>
          </cell>
          <cell r="D89" t="str">
            <v>PUERTO NARE</v>
          </cell>
          <cell r="E89">
            <v>8909810008</v>
          </cell>
          <cell r="I89">
            <v>206027024</v>
          </cell>
          <cell r="J89">
            <v>78842928</v>
          </cell>
          <cell r="K89">
            <v>284869952</v>
          </cell>
          <cell r="L89">
            <v>294324320</v>
          </cell>
          <cell r="M89">
            <v>0.7</v>
          </cell>
          <cell r="N89">
            <v>17168919</v>
          </cell>
          <cell r="O89">
            <v>23739163</v>
          </cell>
          <cell r="P89">
            <v>85844595</v>
          </cell>
          <cell r="Q89">
            <v>142434978</v>
          </cell>
          <cell r="R89">
            <v>56590383</v>
          </cell>
          <cell r="S89">
            <v>23739163</v>
          </cell>
          <cell r="T89">
            <v>32851220</v>
          </cell>
          <cell r="U89">
            <v>23739163</v>
          </cell>
        </row>
        <row r="90">
          <cell r="A90">
            <v>5591</v>
          </cell>
          <cell r="B90" t="str">
            <v>05591</v>
          </cell>
          <cell r="C90" t="str">
            <v>ANTIOQUIA</v>
          </cell>
          <cell r="D90" t="str">
            <v>PUERTO TRIUNFO</v>
          </cell>
          <cell r="E90">
            <v>8909839064</v>
          </cell>
          <cell r="I90">
            <v>252558208</v>
          </cell>
          <cell r="J90">
            <v>108139072</v>
          </cell>
          <cell r="K90">
            <v>360697280</v>
          </cell>
          <cell r="L90">
            <v>360797440</v>
          </cell>
          <cell r="M90">
            <v>0.7</v>
          </cell>
          <cell r="N90">
            <v>21046517</v>
          </cell>
          <cell r="O90">
            <v>30058107</v>
          </cell>
          <cell r="P90">
            <v>105232585</v>
          </cell>
          <cell r="Q90">
            <v>180348642</v>
          </cell>
          <cell r="R90">
            <v>75116057</v>
          </cell>
          <cell r="S90">
            <v>30058107</v>
          </cell>
          <cell r="T90">
            <v>45057950</v>
          </cell>
          <cell r="U90">
            <v>30058107</v>
          </cell>
        </row>
        <row r="91">
          <cell r="A91">
            <v>5604</v>
          </cell>
          <cell r="B91" t="str">
            <v>05604</v>
          </cell>
          <cell r="C91" t="str">
            <v>ANTIOQUIA</v>
          </cell>
          <cell r="D91" t="str">
            <v>REMEDIOS</v>
          </cell>
          <cell r="E91">
            <v>8909843124</v>
          </cell>
          <cell r="I91">
            <v>594118080</v>
          </cell>
          <cell r="J91">
            <v>230372032</v>
          </cell>
          <cell r="K91">
            <v>824490112</v>
          </cell>
          <cell r="L91">
            <v>848740096</v>
          </cell>
          <cell r="M91">
            <v>0.7</v>
          </cell>
          <cell r="N91">
            <v>49509840</v>
          </cell>
          <cell r="O91">
            <v>68707509</v>
          </cell>
          <cell r="P91">
            <v>247549200</v>
          </cell>
          <cell r="Q91">
            <v>412245054</v>
          </cell>
          <cell r="R91">
            <v>164695854</v>
          </cell>
          <cell r="S91">
            <v>68707509</v>
          </cell>
          <cell r="T91">
            <v>95988345</v>
          </cell>
          <cell r="U91">
            <v>68707509</v>
          </cell>
        </row>
        <row r="92">
          <cell r="A92">
            <v>5607</v>
          </cell>
          <cell r="B92" t="str">
            <v>05607</v>
          </cell>
          <cell r="C92" t="str">
            <v>ANTIOQUIA</v>
          </cell>
          <cell r="D92" t="str">
            <v>RETIRO</v>
          </cell>
          <cell r="E92">
            <v>8909836740</v>
          </cell>
          <cell r="I92">
            <v>144923200</v>
          </cell>
          <cell r="J92">
            <v>68575424</v>
          </cell>
          <cell r="K92">
            <v>213498624</v>
          </cell>
          <cell r="L92">
            <v>207033152</v>
          </cell>
          <cell r="M92">
            <v>0.7</v>
          </cell>
          <cell r="N92">
            <v>12076933</v>
          </cell>
          <cell r="O92">
            <v>17791552</v>
          </cell>
          <cell r="P92">
            <v>60384665</v>
          </cell>
          <cell r="Q92">
            <v>106749312</v>
          </cell>
          <cell r="R92">
            <v>46364647</v>
          </cell>
          <cell r="S92">
            <v>17791552</v>
          </cell>
          <cell r="T92">
            <v>28573095</v>
          </cell>
          <cell r="U92">
            <v>17791552</v>
          </cell>
        </row>
        <row r="93">
          <cell r="A93">
            <v>5628</v>
          </cell>
          <cell r="B93" t="str">
            <v>05628</v>
          </cell>
          <cell r="C93" t="str">
            <v>ANTIOQUIA</v>
          </cell>
          <cell r="D93" t="str">
            <v>SABANALARGA</v>
          </cell>
          <cell r="E93">
            <v>8909837369</v>
          </cell>
          <cell r="I93">
            <v>169060864</v>
          </cell>
          <cell r="J93">
            <v>72376816</v>
          </cell>
          <cell r="K93">
            <v>241437680</v>
          </cell>
          <cell r="L93">
            <v>241515504</v>
          </cell>
          <cell r="M93">
            <v>0.7</v>
          </cell>
          <cell r="N93">
            <v>14088405</v>
          </cell>
          <cell r="O93">
            <v>20119807</v>
          </cell>
          <cell r="P93">
            <v>70442025</v>
          </cell>
          <cell r="Q93">
            <v>120718842</v>
          </cell>
          <cell r="R93">
            <v>50276817</v>
          </cell>
          <cell r="S93">
            <v>20119807</v>
          </cell>
          <cell r="T93">
            <v>30157010</v>
          </cell>
          <cell r="U93">
            <v>20119807</v>
          </cell>
        </row>
        <row r="94">
          <cell r="A94">
            <v>5642</v>
          </cell>
          <cell r="B94" t="str">
            <v>05642</v>
          </cell>
          <cell r="C94" t="str">
            <v>ANTIOQUIA</v>
          </cell>
          <cell r="D94" t="str">
            <v>SALGAR</v>
          </cell>
          <cell r="E94">
            <v>8909805770</v>
          </cell>
          <cell r="I94">
            <v>217677152</v>
          </cell>
          <cell r="J94">
            <v>93203872</v>
          </cell>
          <cell r="K94">
            <v>310881024</v>
          </cell>
          <cell r="L94">
            <v>310967360</v>
          </cell>
          <cell r="M94">
            <v>0.7</v>
          </cell>
          <cell r="N94">
            <v>18139763</v>
          </cell>
          <cell r="O94">
            <v>25906752</v>
          </cell>
          <cell r="P94">
            <v>90698815</v>
          </cell>
          <cell r="Q94">
            <v>155440512</v>
          </cell>
          <cell r="R94">
            <v>64741697</v>
          </cell>
          <cell r="S94">
            <v>25906752</v>
          </cell>
          <cell r="T94">
            <v>38834945</v>
          </cell>
          <cell r="U94">
            <v>25906752</v>
          </cell>
        </row>
        <row r="95">
          <cell r="A95">
            <v>5647</v>
          </cell>
          <cell r="B95" t="str">
            <v>05647</v>
          </cell>
          <cell r="C95" t="str">
            <v>ANTIOQUIA</v>
          </cell>
          <cell r="D95" t="str">
            <v>SAN ANDRES</v>
          </cell>
          <cell r="E95">
            <v>8909818683</v>
          </cell>
          <cell r="I95">
            <v>106275712</v>
          </cell>
          <cell r="J95">
            <v>45495504</v>
          </cell>
          <cell r="K95">
            <v>151771216</v>
          </cell>
          <cell r="L95">
            <v>151822448</v>
          </cell>
          <cell r="M95">
            <v>0.7</v>
          </cell>
          <cell r="N95">
            <v>8856309</v>
          </cell>
          <cell r="O95">
            <v>12647601</v>
          </cell>
          <cell r="P95">
            <v>44281545</v>
          </cell>
          <cell r="Q95">
            <v>75885606</v>
          </cell>
          <cell r="R95">
            <v>31604061</v>
          </cell>
          <cell r="S95">
            <v>12647601</v>
          </cell>
          <cell r="T95">
            <v>18956460</v>
          </cell>
          <cell r="U95">
            <v>12647601</v>
          </cell>
        </row>
        <row r="96">
          <cell r="A96">
            <v>5649</v>
          </cell>
          <cell r="B96" t="str">
            <v>05649</v>
          </cell>
          <cell r="C96" t="str">
            <v>ANTIOQUIA</v>
          </cell>
          <cell r="D96" t="str">
            <v>SAN CARLOS</v>
          </cell>
          <cell r="E96">
            <v>8909837409</v>
          </cell>
          <cell r="I96">
            <v>217399760</v>
          </cell>
          <cell r="J96">
            <v>93085104</v>
          </cell>
          <cell r="K96">
            <v>310484864</v>
          </cell>
          <cell r="L96">
            <v>310571104</v>
          </cell>
          <cell r="M96">
            <v>0.7</v>
          </cell>
          <cell r="N96">
            <v>18116647</v>
          </cell>
          <cell r="O96">
            <v>25873739</v>
          </cell>
          <cell r="P96">
            <v>90583235</v>
          </cell>
          <cell r="Q96">
            <v>155242434</v>
          </cell>
          <cell r="R96">
            <v>64659199</v>
          </cell>
          <cell r="S96">
            <v>25873739</v>
          </cell>
          <cell r="T96">
            <v>38785460</v>
          </cell>
          <cell r="U96">
            <v>25873739</v>
          </cell>
        </row>
        <row r="97">
          <cell r="A97">
            <v>5652</v>
          </cell>
          <cell r="B97" t="str">
            <v>05652</v>
          </cell>
          <cell r="C97" t="str">
            <v>ANTIOQUIA</v>
          </cell>
          <cell r="D97" t="str">
            <v>SAN FRANCISCO</v>
          </cell>
          <cell r="E97">
            <v>8000227914</v>
          </cell>
          <cell r="I97">
            <v>90024368</v>
          </cell>
          <cell r="J97">
            <v>34536360</v>
          </cell>
          <cell r="K97">
            <v>124560728</v>
          </cell>
          <cell r="L97">
            <v>128606240</v>
          </cell>
          <cell r="M97">
            <v>0.7</v>
          </cell>
          <cell r="N97">
            <v>7502031</v>
          </cell>
          <cell r="O97">
            <v>10380061</v>
          </cell>
          <cell r="P97">
            <v>37510155</v>
          </cell>
          <cell r="Q97">
            <v>62280366</v>
          </cell>
          <cell r="R97">
            <v>24770211</v>
          </cell>
          <cell r="S97">
            <v>10380061</v>
          </cell>
          <cell r="T97">
            <v>14390150</v>
          </cell>
          <cell r="U97">
            <v>10380061</v>
          </cell>
        </row>
        <row r="98">
          <cell r="A98">
            <v>5656</v>
          </cell>
          <cell r="B98" t="str">
            <v>05656</v>
          </cell>
          <cell r="C98" t="str">
            <v>ANTIOQUIA</v>
          </cell>
          <cell r="D98" t="str">
            <v>SAN JERONIMO</v>
          </cell>
          <cell r="E98">
            <v>8909208145</v>
          </cell>
          <cell r="I98">
            <v>167003520</v>
          </cell>
          <cell r="J98">
            <v>79608928</v>
          </cell>
          <cell r="K98">
            <v>246612448</v>
          </cell>
          <cell r="L98">
            <v>238576448</v>
          </cell>
          <cell r="M98">
            <v>0.7</v>
          </cell>
          <cell r="N98">
            <v>13916960</v>
          </cell>
          <cell r="O98">
            <v>20551037</v>
          </cell>
          <cell r="P98">
            <v>69584800</v>
          </cell>
          <cell r="Q98">
            <v>123306222</v>
          </cell>
          <cell r="R98">
            <v>53721422</v>
          </cell>
          <cell r="S98">
            <v>20551037</v>
          </cell>
          <cell r="T98">
            <v>33170385</v>
          </cell>
          <cell r="U98">
            <v>20551037</v>
          </cell>
        </row>
        <row r="99">
          <cell r="A99">
            <v>5658</v>
          </cell>
          <cell r="B99" t="str">
            <v>05658</v>
          </cell>
          <cell r="C99" t="str">
            <v>ANTIOQUIA</v>
          </cell>
          <cell r="D99" t="str">
            <v>SAN JOSE D LA MONTANA</v>
          </cell>
          <cell r="E99">
            <v>8000226188</v>
          </cell>
          <cell r="I99">
            <v>42171048</v>
          </cell>
          <cell r="J99">
            <v>14219664</v>
          </cell>
          <cell r="K99">
            <v>56390712</v>
          </cell>
          <cell r="L99">
            <v>60244352</v>
          </cell>
          <cell r="M99">
            <v>0.7</v>
          </cell>
          <cell r="N99">
            <v>3514254</v>
          </cell>
          <cell r="O99">
            <v>4699226</v>
          </cell>
          <cell r="P99">
            <v>17571270</v>
          </cell>
          <cell r="Q99">
            <v>28195356</v>
          </cell>
          <cell r="R99">
            <v>10624086</v>
          </cell>
          <cell r="S99">
            <v>4699226</v>
          </cell>
          <cell r="T99">
            <v>5924860</v>
          </cell>
          <cell r="U99">
            <v>4699226</v>
          </cell>
        </row>
        <row r="100">
          <cell r="A100">
            <v>5659</v>
          </cell>
          <cell r="B100" t="str">
            <v>05659</v>
          </cell>
          <cell r="C100" t="str">
            <v>ANTIOQUIA</v>
          </cell>
          <cell r="D100" t="str">
            <v>SAN JUAN URABA</v>
          </cell>
          <cell r="E100">
            <v>8000136767</v>
          </cell>
          <cell r="I100">
            <v>702700608</v>
          </cell>
          <cell r="J100">
            <v>269232768</v>
          </cell>
          <cell r="K100">
            <v>971933376</v>
          </cell>
          <cell r="L100">
            <v>1003858048</v>
          </cell>
          <cell r="M100">
            <v>0.7</v>
          </cell>
          <cell r="N100">
            <v>58558384</v>
          </cell>
          <cell r="O100">
            <v>80994448</v>
          </cell>
          <cell r="P100">
            <v>292791920</v>
          </cell>
          <cell r="Q100">
            <v>485966688</v>
          </cell>
          <cell r="R100">
            <v>193174768</v>
          </cell>
          <cell r="S100">
            <v>80994448</v>
          </cell>
          <cell r="T100">
            <v>112180320</v>
          </cell>
          <cell r="U100">
            <v>80994448</v>
          </cell>
        </row>
        <row r="101">
          <cell r="A101">
            <v>5660</v>
          </cell>
          <cell r="B101" t="str">
            <v>05660</v>
          </cell>
          <cell r="C101" t="str">
            <v>ANTIOQUIA</v>
          </cell>
          <cell r="D101" t="str">
            <v>SAN LUIS</v>
          </cell>
          <cell r="E101">
            <v>8909843765</v>
          </cell>
          <cell r="I101">
            <v>193128656</v>
          </cell>
          <cell r="J101">
            <v>82692848</v>
          </cell>
          <cell r="K101">
            <v>275821504</v>
          </cell>
          <cell r="L101">
            <v>275898080</v>
          </cell>
          <cell r="M101">
            <v>0.7</v>
          </cell>
          <cell r="N101">
            <v>16094055</v>
          </cell>
          <cell r="O101">
            <v>22985125</v>
          </cell>
          <cell r="P101">
            <v>80470275</v>
          </cell>
          <cell r="Q101">
            <v>137910750</v>
          </cell>
          <cell r="R101">
            <v>57440475</v>
          </cell>
          <cell r="S101">
            <v>22985125</v>
          </cell>
          <cell r="T101">
            <v>34455350</v>
          </cell>
          <cell r="U101">
            <v>22985125</v>
          </cell>
        </row>
        <row r="102">
          <cell r="A102">
            <v>5664</v>
          </cell>
          <cell r="B102" t="str">
            <v>05664</v>
          </cell>
          <cell r="C102" t="str">
            <v>ANTIOQUIA</v>
          </cell>
          <cell r="D102" t="str">
            <v>SAN PEDRO</v>
          </cell>
          <cell r="E102">
            <v>8909839222</v>
          </cell>
          <cell r="I102">
            <v>249871488</v>
          </cell>
          <cell r="J102">
            <v>94546368</v>
          </cell>
          <cell r="K102">
            <v>344417856</v>
          </cell>
          <cell r="L102">
            <v>356959264</v>
          </cell>
          <cell r="M102">
            <v>0.7</v>
          </cell>
          <cell r="N102">
            <v>20822624</v>
          </cell>
          <cell r="O102">
            <v>28701488</v>
          </cell>
          <cell r="P102">
            <v>104113120</v>
          </cell>
          <cell r="Q102">
            <v>172208928</v>
          </cell>
          <cell r="R102">
            <v>68095808</v>
          </cell>
          <cell r="S102">
            <v>28701488</v>
          </cell>
          <cell r="T102">
            <v>39394320</v>
          </cell>
          <cell r="U102">
            <v>28701488</v>
          </cell>
        </row>
        <row r="103">
          <cell r="A103">
            <v>5665</v>
          </cell>
          <cell r="B103" t="str">
            <v>05665</v>
          </cell>
          <cell r="C103" t="str">
            <v>ANTIOQUIA</v>
          </cell>
          <cell r="D103" t="str">
            <v>SAN PEDRO URABA</v>
          </cell>
          <cell r="E103">
            <v>8909838145</v>
          </cell>
          <cell r="I103">
            <v>1124686080</v>
          </cell>
          <cell r="J103">
            <v>481412864</v>
          </cell>
          <cell r="K103">
            <v>1606098944</v>
          </cell>
          <cell r="L103">
            <v>1606694272</v>
          </cell>
          <cell r="M103">
            <v>0.7</v>
          </cell>
          <cell r="N103">
            <v>93723840</v>
          </cell>
          <cell r="O103">
            <v>133841579</v>
          </cell>
          <cell r="P103">
            <v>468619200</v>
          </cell>
          <cell r="Q103">
            <v>803049474</v>
          </cell>
          <cell r="R103">
            <v>334430274</v>
          </cell>
          <cell r="S103">
            <v>133841579</v>
          </cell>
          <cell r="T103">
            <v>200588695</v>
          </cell>
          <cell r="U103">
            <v>133841579</v>
          </cell>
        </row>
        <row r="104">
          <cell r="A104">
            <v>5667</v>
          </cell>
          <cell r="B104" t="str">
            <v>05667</v>
          </cell>
          <cell r="C104" t="str">
            <v>ANTIOQUIA</v>
          </cell>
          <cell r="D104" t="str">
            <v>SAN RAFAEL</v>
          </cell>
          <cell r="E104">
            <v>8909821231</v>
          </cell>
          <cell r="I104">
            <v>149232624</v>
          </cell>
          <cell r="J104">
            <v>57108720</v>
          </cell>
          <cell r="K104">
            <v>206341344</v>
          </cell>
          <cell r="L104">
            <v>213189472</v>
          </cell>
          <cell r="M104">
            <v>0.7</v>
          </cell>
          <cell r="N104">
            <v>12436052</v>
          </cell>
          <cell r="O104">
            <v>17195112</v>
          </cell>
          <cell r="P104">
            <v>62180260</v>
          </cell>
          <cell r="Q104">
            <v>103170672</v>
          </cell>
          <cell r="R104">
            <v>40990412</v>
          </cell>
          <cell r="S104">
            <v>17195112</v>
          </cell>
          <cell r="T104">
            <v>23795300</v>
          </cell>
          <cell r="U104">
            <v>17195112</v>
          </cell>
        </row>
        <row r="105">
          <cell r="A105">
            <v>5670</v>
          </cell>
          <cell r="B105" t="str">
            <v>05670</v>
          </cell>
          <cell r="C105" t="str">
            <v>ANTIOQUIA</v>
          </cell>
          <cell r="D105" t="str">
            <v>SAN ROQUE</v>
          </cell>
          <cell r="E105">
            <v>8909808507</v>
          </cell>
          <cell r="I105">
            <v>277037344</v>
          </cell>
          <cell r="J105">
            <v>118620416</v>
          </cell>
          <cell r="K105">
            <v>395657760</v>
          </cell>
          <cell r="L105">
            <v>395767616</v>
          </cell>
          <cell r="M105">
            <v>0.7</v>
          </cell>
          <cell r="N105">
            <v>23086445</v>
          </cell>
          <cell r="O105">
            <v>32971480</v>
          </cell>
          <cell r="P105">
            <v>115432225</v>
          </cell>
          <cell r="Q105">
            <v>197828880</v>
          </cell>
          <cell r="R105">
            <v>82396655</v>
          </cell>
          <cell r="S105">
            <v>32971480</v>
          </cell>
          <cell r="T105">
            <v>49425175</v>
          </cell>
          <cell r="U105">
            <v>32971480</v>
          </cell>
        </row>
        <row r="106">
          <cell r="A106">
            <v>5674</v>
          </cell>
          <cell r="B106" t="str">
            <v>05674</v>
          </cell>
          <cell r="C106" t="str">
            <v>ANTIOQUIA</v>
          </cell>
          <cell r="D106" t="str">
            <v>SAN VICENTE</v>
          </cell>
          <cell r="E106">
            <v>8909825067</v>
          </cell>
          <cell r="I106">
            <v>189633264</v>
          </cell>
          <cell r="J106">
            <v>72279296</v>
          </cell>
          <cell r="K106">
            <v>261912560</v>
          </cell>
          <cell r="L106">
            <v>270904672</v>
          </cell>
          <cell r="M106">
            <v>0.7</v>
          </cell>
          <cell r="N106">
            <v>15802772</v>
          </cell>
          <cell r="O106">
            <v>21826047</v>
          </cell>
          <cell r="P106">
            <v>79013860</v>
          </cell>
          <cell r="Q106">
            <v>130956282</v>
          </cell>
          <cell r="R106">
            <v>51942422</v>
          </cell>
          <cell r="S106">
            <v>21826047</v>
          </cell>
          <cell r="T106">
            <v>30116375</v>
          </cell>
          <cell r="U106">
            <v>21826047</v>
          </cell>
        </row>
        <row r="107">
          <cell r="A107">
            <v>5679</v>
          </cell>
          <cell r="B107" t="str">
            <v>05679</v>
          </cell>
          <cell r="C107" t="str">
            <v>ANTIOQUIA</v>
          </cell>
          <cell r="D107" t="str">
            <v>SANTA BARBARA</v>
          </cell>
          <cell r="E107">
            <v>8909803441</v>
          </cell>
          <cell r="I107">
            <v>249688992</v>
          </cell>
          <cell r="J107">
            <v>87698752</v>
          </cell>
          <cell r="K107">
            <v>337387744</v>
          </cell>
          <cell r="L107">
            <v>356698560</v>
          </cell>
          <cell r="M107">
            <v>0.7</v>
          </cell>
          <cell r="N107">
            <v>20807416</v>
          </cell>
          <cell r="O107">
            <v>28115645</v>
          </cell>
          <cell r="P107">
            <v>104037080</v>
          </cell>
          <cell r="Q107">
            <v>168693870</v>
          </cell>
          <cell r="R107">
            <v>64656790</v>
          </cell>
          <cell r="S107">
            <v>28115645</v>
          </cell>
          <cell r="T107">
            <v>36541145</v>
          </cell>
          <cell r="U107">
            <v>28115645</v>
          </cell>
        </row>
        <row r="108">
          <cell r="A108">
            <v>5686</v>
          </cell>
          <cell r="B108" t="str">
            <v>05686</v>
          </cell>
          <cell r="C108" t="str">
            <v>ANTIOQUIA</v>
          </cell>
          <cell r="D108" t="str">
            <v>SANTA ROSA DE OSOS</v>
          </cell>
          <cell r="E108">
            <v>8909815546</v>
          </cell>
          <cell r="I108">
            <v>427458528</v>
          </cell>
          <cell r="J108">
            <v>182993568</v>
          </cell>
          <cell r="K108">
            <v>610452096</v>
          </cell>
          <cell r="L108">
            <v>610655040</v>
          </cell>
          <cell r="M108">
            <v>0.7</v>
          </cell>
          <cell r="N108">
            <v>35621544</v>
          </cell>
          <cell r="O108">
            <v>50871008</v>
          </cell>
          <cell r="P108">
            <v>178107720</v>
          </cell>
          <cell r="Q108">
            <v>305226048</v>
          </cell>
          <cell r="R108">
            <v>127118328</v>
          </cell>
          <cell r="S108">
            <v>50871008</v>
          </cell>
          <cell r="T108">
            <v>76247320</v>
          </cell>
          <cell r="U108">
            <v>50871008</v>
          </cell>
        </row>
        <row r="109">
          <cell r="A109">
            <v>5690</v>
          </cell>
          <cell r="B109" t="str">
            <v>05690</v>
          </cell>
          <cell r="C109" t="str">
            <v>ANTIOQUIA</v>
          </cell>
          <cell r="D109" t="str">
            <v>SANTO DOMINGO</v>
          </cell>
          <cell r="E109">
            <v>8909838034</v>
          </cell>
          <cell r="I109">
            <v>139873248</v>
          </cell>
          <cell r="J109">
            <v>66523840</v>
          </cell>
          <cell r="K109">
            <v>206397088</v>
          </cell>
          <cell r="L109">
            <v>199818912</v>
          </cell>
          <cell r="M109">
            <v>0.7</v>
          </cell>
          <cell r="N109">
            <v>11656104</v>
          </cell>
          <cell r="O109">
            <v>17199757</v>
          </cell>
          <cell r="P109">
            <v>58280520</v>
          </cell>
          <cell r="Q109">
            <v>103198542</v>
          </cell>
          <cell r="R109">
            <v>44918022</v>
          </cell>
          <cell r="S109">
            <v>17199757</v>
          </cell>
          <cell r="T109">
            <v>27718265</v>
          </cell>
          <cell r="U109">
            <v>17199757</v>
          </cell>
        </row>
        <row r="110">
          <cell r="A110">
            <v>5697</v>
          </cell>
          <cell r="B110" t="str">
            <v>05697</v>
          </cell>
          <cell r="C110" t="str">
            <v>ANTIOQUIA</v>
          </cell>
          <cell r="D110" t="str">
            <v>EL SANTUARIO</v>
          </cell>
          <cell r="E110">
            <v>8909838138</v>
          </cell>
          <cell r="I110">
            <v>327217248</v>
          </cell>
          <cell r="J110">
            <v>140095072</v>
          </cell>
          <cell r="K110">
            <v>467312320</v>
          </cell>
          <cell r="L110">
            <v>467453184</v>
          </cell>
          <cell r="M110">
            <v>0.7</v>
          </cell>
          <cell r="N110">
            <v>27268104</v>
          </cell>
          <cell r="O110">
            <v>38942693</v>
          </cell>
          <cell r="P110">
            <v>136340520</v>
          </cell>
          <cell r="Q110">
            <v>233656158</v>
          </cell>
          <cell r="R110">
            <v>97315638</v>
          </cell>
          <cell r="S110">
            <v>38942693</v>
          </cell>
          <cell r="T110">
            <v>58372945</v>
          </cell>
          <cell r="U110">
            <v>38942693</v>
          </cell>
        </row>
        <row r="111">
          <cell r="A111">
            <v>5736</v>
          </cell>
          <cell r="B111" t="str">
            <v>05736</v>
          </cell>
          <cell r="C111" t="str">
            <v>ANTIOQUIA</v>
          </cell>
          <cell r="D111" t="str">
            <v>SEGOVIA</v>
          </cell>
          <cell r="E111">
            <v>8909813912</v>
          </cell>
          <cell r="I111">
            <v>555540096</v>
          </cell>
          <cell r="J111">
            <v>237831232</v>
          </cell>
          <cell r="K111">
            <v>793371328</v>
          </cell>
          <cell r="L111">
            <v>793628672</v>
          </cell>
          <cell r="M111">
            <v>0.7</v>
          </cell>
          <cell r="N111">
            <v>46295008</v>
          </cell>
          <cell r="O111">
            <v>66114277</v>
          </cell>
          <cell r="P111">
            <v>231475040</v>
          </cell>
          <cell r="Q111">
            <v>396685662</v>
          </cell>
          <cell r="R111">
            <v>165210622</v>
          </cell>
          <cell r="S111">
            <v>66114277</v>
          </cell>
          <cell r="T111">
            <v>99096345</v>
          </cell>
          <cell r="U111">
            <v>66114277</v>
          </cell>
        </row>
        <row r="112">
          <cell r="A112">
            <v>5756</v>
          </cell>
          <cell r="B112" t="str">
            <v>05756</v>
          </cell>
          <cell r="C112" t="str">
            <v>ANTIOQUIA</v>
          </cell>
          <cell r="D112" t="str">
            <v>SONSON</v>
          </cell>
          <cell r="E112">
            <v>8909803577</v>
          </cell>
          <cell r="I112">
            <v>418676928</v>
          </cell>
          <cell r="J112">
            <v>179252736</v>
          </cell>
          <cell r="K112">
            <v>597929664</v>
          </cell>
          <cell r="L112">
            <v>598109824</v>
          </cell>
          <cell r="M112">
            <v>0.7</v>
          </cell>
          <cell r="N112">
            <v>34889744</v>
          </cell>
          <cell r="O112">
            <v>49827472</v>
          </cell>
          <cell r="P112">
            <v>174448720</v>
          </cell>
          <cell r="Q112">
            <v>298964832</v>
          </cell>
          <cell r="R112">
            <v>124516112</v>
          </cell>
          <cell r="S112">
            <v>49827472</v>
          </cell>
          <cell r="T112">
            <v>74688640</v>
          </cell>
          <cell r="U112">
            <v>49827472</v>
          </cell>
        </row>
        <row r="113">
          <cell r="A113">
            <v>5761</v>
          </cell>
          <cell r="B113" t="str">
            <v>05761</v>
          </cell>
          <cell r="C113" t="str">
            <v>ANTIOQUIA</v>
          </cell>
          <cell r="D113" t="str">
            <v>SOPETRAN</v>
          </cell>
          <cell r="E113">
            <v>8909810807</v>
          </cell>
          <cell r="I113">
            <v>198884352</v>
          </cell>
          <cell r="J113">
            <v>85157280</v>
          </cell>
          <cell r="K113">
            <v>284041632</v>
          </cell>
          <cell r="L113">
            <v>284120512</v>
          </cell>
          <cell r="M113">
            <v>0.7</v>
          </cell>
          <cell r="N113">
            <v>16573696</v>
          </cell>
          <cell r="O113">
            <v>23670136</v>
          </cell>
          <cell r="P113">
            <v>82868480</v>
          </cell>
          <cell r="Q113">
            <v>142020816</v>
          </cell>
          <cell r="R113">
            <v>59152336</v>
          </cell>
          <cell r="S113">
            <v>23670136</v>
          </cell>
          <cell r="T113">
            <v>35482200</v>
          </cell>
          <cell r="U113">
            <v>23670136</v>
          </cell>
        </row>
        <row r="114">
          <cell r="A114">
            <v>5789</v>
          </cell>
          <cell r="B114" t="str">
            <v>05789</v>
          </cell>
          <cell r="C114" t="str">
            <v>ANTIOQUIA</v>
          </cell>
          <cell r="D114" t="str">
            <v>TAMESIS</v>
          </cell>
          <cell r="E114">
            <v>8909812383</v>
          </cell>
          <cell r="I114">
            <v>173515488</v>
          </cell>
          <cell r="J114">
            <v>66552848</v>
          </cell>
          <cell r="K114">
            <v>240068336</v>
          </cell>
          <cell r="L114">
            <v>247879280</v>
          </cell>
          <cell r="M114">
            <v>0.7</v>
          </cell>
          <cell r="N114">
            <v>14459624</v>
          </cell>
          <cell r="O114">
            <v>20005695</v>
          </cell>
          <cell r="P114">
            <v>72298120</v>
          </cell>
          <cell r="Q114">
            <v>120034170</v>
          </cell>
          <cell r="R114">
            <v>47736050</v>
          </cell>
          <cell r="S114">
            <v>20005695</v>
          </cell>
          <cell r="T114">
            <v>27730355</v>
          </cell>
          <cell r="U114">
            <v>20005695</v>
          </cell>
        </row>
        <row r="115">
          <cell r="A115">
            <v>5790</v>
          </cell>
          <cell r="B115" t="str">
            <v>05790</v>
          </cell>
          <cell r="C115" t="str">
            <v>ANTIOQUIA</v>
          </cell>
          <cell r="D115" t="str">
            <v>TARAZA</v>
          </cell>
          <cell r="E115">
            <v>8909842957</v>
          </cell>
          <cell r="I115">
            <v>878309184</v>
          </cell>
          <cell r="J115">
            <v>316082112</v>
          </cell>
          <cell r="K115">
            <v>1194391296</v>
          </cell>
          <cell r="L115">
            <v>1254727424</v>
          </cell>
          <cell r="M115">
            <v>0.7</v>
          </cell>
          <cell r="N115">
            <v>73192432</v>
          </cell>
          <cell r="O115">
            <v>99532608</v>
          </cell>
          <cell r="P115">
            <v>365962160</v>
          </cell>
          <cell r="Q115">
            <v>597195648</v>
          </cell>
          <cell r="R115">
            <v>231233488</v>
          </cell>
          <cell r="S115">
            <v>99532608</v>
          </cell>
          <cell r="T115">
            <v>131700880</v>
          </cell>
          <cell r="U115">
            <v>99532608</v>
          </cell>
        </row>
        <row r="116">
          <cell r="A116">
            <v>5792</v>
          </cell>
          <cell r="B116" t="str">
            <v>05792</v>
          </cell>
          <cell r="C116" t="str">
            <v>ANTIOQUIA</v>
          </cell>
          <cell r="D116" t="str">
            <v>TARSO</v>
          </cell>
          <cell r="E116">
            <v>8909825834</v>
          </cell>
          <cell r="I116">
            <v>78216584</v>
          </cell>
          <cell r="J116">
            <v>26137256</v>
          </cell>
          <cell r="K116">
            <v>104353840</v>
          </cell>
          <cell r="L116">
            <v>111737976</v>
          </cell>
          <cell r="M116">
            <v>0.7</v>
          </cell>
          <cell r="N116">
            <v>6518049</v>
          </cell>
          <cell r="O116">
            <v>8696153</v>
          </cell>
          <cell r="P116">
            <v>32590245</v>
          </cell>
          <cell r="Q116">
            <v>52176918</v>
          </cell>
          <cell r="R116">
            <v>19586673</v>
          </cell>
          <cell r="S116">
            <v>8696153</v>
          </cell>
          <cell r="T116">
            <v>10890520</v>
          </cell>
          <cell r="U116">
            <v>8696153</v>
          </cell>
        </row>
        <row r="117">
          <cell r="A117">
            <v>5809</v>
          </cell>
          <cell r="B117" t="str">
            <v>05809</v>
          </cell>
          <cell r="C117" t="str">
            <v>ANTIOQUIA</v>
          </cell>
          <cell r="D117" t="str">
            <v>TITIRIBI</v>
          </cell>
          <cell r="E117">
            <v>8909807817</v>
          </cell>
          <cell r="I117">
            <v>97695200</v>
          </cell>
          <cell r="J117">
            <v>46417808</v>
          </cell>
          <cell r="K117">
            <v>144113008</v>
          </cell>
          <cell r="L117">
            <v>139574352</v>
          </cell>
          <cell r="M117">
            <v>0.7</v>
          </cell>
          <cell r="N117">
            <v>8141267</v>
          </cell>
          <cell r="O117">
            <v>12009417</v>
          </cell>
          <cell r="P117">
            <v>40706335</v>
          </cell>
          <cell r="Q117">
            <v>72056502</v>
          </cell>
          <cell r="R117">
            <v>31350167</v>
          </cell>
          <cell r="S117">
            <v>12009417</v>
          </cell>
          <cell r="T117">
            <v>19340750</v>
          </cell>
          <cell r="U117">
            <v>12009417</v>
          </cell>
        </row>
        <row r="118">
          <cell r="A118">
            <v>5819</v>
          </cell>
          <cell r="B118" t="str">
            <v>05819</v>
          </cell>
          <cell r="C118" t="str">
            <v>ANTIOQUIA</v>
          </cell>
          <cell r="D118" t="str">
            <v>TOLEDO</v>
          </cell>
          <cell r="E118">
            <v>8909813675</v>
          </cell>
          <cell r="G118" t="str">
            <v>No. 3656 del 29/09/2015</v>
          </cell>
          <cell r="H118" t="str">
            <v>Levantamiento medida cautelar Resolución DGAF- 1569 del 25/05/2016</v>
          </cell>
          <cell r="I118">
            <v>127605880</v>
          </cell>
          <cell r="J118">
            <v>59869752</v>
          </cell>
          <cell r="K118">
            <v>187475632</v>
          </cell>
          <cell r="L118">
            <v>182294112</v>
          </cell>
          <cell r="M118">
            <v>0.7</v>
          </cell>
          <cell r="N118">
            <v>10633823</v>
          </cell>
          <cell r="O118">
            <v>15622969</v>
          </cell>
          <cell r="P118">
            <v>0</v>
          </cell>
          <cell r="Q118">
            <v>93737814</v>
          </cell>
          <cell r="R118">
            <v>93737814</v>
          </cell>
          <cell r="S118">
            <v>15622969</v>
          </cell>
          <cell r="T118">
            <v>78114845</v>
          </cell>
          <cell r="U118">
            <v>15622969</v>
          </cell>
        </row>
        <row r="119">
          <cell r="A119">
            <v>5842</v>
          </cell>
          <cell r="B119" t="str">
            <v>05842</v>
          </cell>
          <cell r="C119" t="str">
            <v>ANTIOQUIA</v>
          </cell>
          <cell r="D119" t="str">
            <v>URAMITA</v>
          </cell>
          <cell r="E119">
            <v>8909845754</v>
          </cell>
          <cell r="G119" t="str">
            <v>No. 3656 del 29/09/2015</v>
          </cell>
          <cell r="H119" t="str">
            <v>Levantamiento medida cautelar Resolución DGAF- 4438 del 02/12/2015</v>
          </cell>
          <cell r="I119">
            <v>141680560</v>
          </cell>
          <cell r="J119">
            <v>54482448</v>
          </cell>
          <cell r="K119">
            <v>196163008</v>
          </cell>
          <cell r="L119">
            <v>202400800</v>
          </cell>
          <cell r="M119">
            <v>0.7</v>
          </cell>
          <cell r="N119">
            <v>11806713</v>
          </cell>
          <cell r="O119">
            <v>16346917</v>
          </cell>
          <cell r="P119">
            <v>59033565</v>
          </cell>
          <cell r="Q119">
            <v>98081502</v>
          </cell>
          <cell r="R119">
            <v>39047937</v>
          </cell>
          <cell r="S119">
            <v>16346917</v>
          </cell>
          <cell r="T119">
            <v>22701020</v>
          </cell>
          <cell r="U119">
            <v>16346917</v>
          </cell>
        </row>
        <row r="120">
          <cell r="A120">
            <v>5847</v>
          </cell>
          <cell r="B120" t="str">
            <v>05847</v>
          </cell>
          <cell r="C120" t="str">
            <v>ANTIOQUIA</v>
          </cell>
          <cell r="D120" t="str">
            <v>URRAO</v>
          </cell>
          <cell r="E120">
            <v>8909075154</v>
          </cell>
          <cell r="I120">
            <v>481607136</v>
          </cell>
          <cell r="J120">
            <v>184055200</v>
          </cell>
          <cell r="K120">
            <v>665662336</v>
          </cell>
          <cell r="L120">
            <v>688010176</v>
          </cell>
          <cell r="M120">
            <v>0.7</v>
          </cell>
          <cell r="N120">
            <v>40133928</v>
          </cell>
          <cell r="O120">
            <v>55471861</v>
          </cell>
          <cell r="P120">
            <v>200669640</v>
          </cell>
          <cell r="Q120">
            <v>332831166</v>
          </cell>
          <cell r="R120">
            <v>132161526</v>
          </cell>
          <cell r="S120">
            <v>55471861</v>
          </cell>
          <cell r="T120">
            <v>76689665</v>
          </cell>
          <cell r="U120">
            <v>55471861</v>
          </cell>
        </row>
        <row r="121">
          <cell r="A121">
            <v>5854</v>
          </cell>
          <cell r="B121" t="str">
            <v>05854</v>
          </cell>
          <cell r="C121" t="str">
            <v>ANTIOQUIA</v>
          </cell>
          <cell r="D121" t="str">
            <v>VALDIVIA</v>
          </cell>
          <cell r="E121">
            <v>8909811061</v>
          </cell>
          <cell r="I121">
            <v>334457216</v>
          </cell>
          <cell r="J121">
            <v>143195264</v>
          </cell>
          <cell r="K121">
            <v>477652480</v>
          </cell>
          <cell r="L121">
            <v>477796032</v>
          </cell>
          <cell r="M121">
            <v>0.7</v>
          </cell>
          <cell r="N121">
            <v>27871435</v>
          </cell>
          <cell r="O121">
            <v>39804373</v>
          </cell>
          <cell r="P121">
            <v>139357175</v>
          </cell>
          <cell r="Q121">
            <v>238826238</v>
          </cell>
          <cell r="R121">
            <v>99469063</v>
          </cell>
          <cell r="S121">
            <v>39804373</v>
          </cell>
          <cell r="T121">
            <v>59664690</v>
          </cell>
          <cell r="U121">
            <v>39804373</v>
          </cell>
        </row>
        <row r="122">
          <cell r="A122">
            <v>5856</v>
          </cell>
          <cell r="B122" t="str">
            <v>05856</v>
          </cell>
          <cell r="C122" t="str">
            <v>ANTIOQUIA</v>
          </cell>
          <cell r="D122" t="str">
            <v>VALPARAISO</v>
          </cell>
          <cell r="E122">
            <v>8909841862</v>
          </cell>
          <cell r="I122">
            <v>55113772</v>
          </cell>
          <cell r="J122">
            <v>33408268</v>
          </cell>
          <cell r="K122">
            <v>88522040</v>
          </cell>
          <cell r="L122">
            <v>88522040</v>
          </cell>
          <cell r="M122">
            <v>0.62</v>
          </cell>
          <cell r="N122">
            <v>4592814</v>
          </cell>
          <cell r="O122">
            <v>7376837</v>
          </cell>
          <cell r="P122">
            <v>22964070</v>
          </cell>
          <cell r="Q122">
            <v>44261022</v>
          </cell>
          <cell r="R122">
            <v>21296952</v>
          </cell>
          <cell r="S122">
            <v>7376837</v>
          </cell>
          <cell r="T122">
            <v>13920115</v>
          </cell>
          <cell r="U122">
            <v>7376837</v>
          </cell>
        </row>
        <row r="123">
          <cell r="A123">
            <v>5858</v>
          </cell>
          <cell r="B123" t="str">
            <v>05858</v>
          </cell>
          <cell r="C123" t="str">
            <v>ANTIOQUIA</v>
          </cell>
          <cell r="D123" t="str">
            <v>VEGACHI</v>
          </cell>
          <cell r="E123">
            <v>8909852858</v>
          </cell>
          <cell r="I123">
            <v>241585728</v>
          </cell>
          <cell r="J123">
            <v>103430816</v>
          </cell>
          <cell r="K123">
            <v>345016544</v>
          </cell>
          <cell r="L123">
            <v>345122464</v>
          </cell>
          <cell r="M123">
            <v>0.7</v>
          </cell>
          <cell r="N123">
            <v>20132144</v>
          </cell>
          <cell r="O123">
            <v>28751379</v>
          </cell>
          <cell r="P123">
            <v>100660720</v>
          </cell>
          <cell r="Q123">
            <v>172508274</v>
          </cell>
          <cell r="R123">
            <v>71847554</v>
          </cell>
          <cell r="S123">
            <v>28751379</v>
          </cell>
          <cell r="T123">
            <v>43096175</v>
          </cell>
          <cell r="U123">
            <v>28751379</v>
          </cell>
        </row>
        <row r="124">
          <cell r="A124">
            <v>5861</v>
          </cell>
          <cell r="B124" t="str">
            <v>05861</v>
          </cell>
          <cell r="C124" t="str">
            <v>ANTIOQUIA</v>
          </cell>
          <cell r="D124" t="str">
            <v>VENECIA</v>
          </cell>
          <cell r="E124">
            <v>8909807641</v>
          </cell>
          <cell r="I124">
            <v>133187696</v>
          </cell>
          <cell r="J124">
            <v>58024144</v>
          </cell>
          <cell r="K124">
            <v>191211840</v>
          </cell>
          <cell r="L124">
            <v>191211840</v>
          </cell>
          <cell r="M124">
            <v>0.7</v>
          </cell>
          <cell r="N124">
            <v>11098975</v>
          </cell>
          <cell r="O124">
            <v>15934320</v>
          </cell>
          <cell r="P124">
            <v>55494875</v>
          </cell>
          <cell r="Q124">
            <v>95605920</v>
          </cell>
          <cell r="R124">
            <v>40111045</v>
          </cell>
          <cell r="S124">
            <v>15934320</v>
          </cell>
          <cell r="T124">
            <v>24176725</v>
          </cell>
          <cell r="U124">
            <v>15934320</v>
          </cell>
        </row>
        <row r="125">
          <cell r="A125">
            <v>5873</v>
          </cell>
          <cell r="B125" t="str">
            <v>05873</v>
          </cell>
          <cell r="C125" t="str">
            <v>ANTIOQUIA</v>
          </cell>
          <cell r="D125" t="str">
            <v>VIGIA DEL FUERTE</v>
          </cell>
          <cell r="E125">
            <v>8000206655</v>
          </cell>
          <cell r="I125">
            <v>259029984</v>
          </cell>
          <cell r="J125">
            <v>129636320</v>
          </cell>
          <cell r="K125">
            <v>388666304</v>
          </cell>
          <cell r="L125">
            <v>370042848</v>
          </cell>
          <cell r="M125">
            <v>0.7</v>
          </cell>
          <cell r="N125">
            <v>21585832</v>
          </cell>
          <cell r="O125">
            <v>32388859</v>
          </cell>
          <cell r="P125">
            <v>107929160</v>
          </cell>
          <cell r="Q125">
            <v>194333154</v>
          </cell>
          <cell r="R125">
            <v>86403994</v>
          </cell>
          <cell r="S125">
            <v>32388859</v>
          </cell>
          <cell r="T125">
            <v>54015135</v>
          </cell>
          <cell r="U125">
            <v>32388859</v>
          </cell>
        </row>
        <row r="126">
          <cell r="A126">
            <v>5885</v>
          </cell>
          <cell r="B126" t="str">
            <v>05885</v>
          </cell>
          <cell r="C126" t="str">
            <v>ANTIOQUIA</v>
          </cell>
          <cell r="D126" t="str">
            <v>YALI</v>
          </cell>
          <cell r="E126">
            <v>8909809648</v>
          </cell>
          <cell r="I126">
            <v>108405856</v>
          </cell>
          <cell r="J126">
            <v>46407104</v>
          </cell>
          <cell r="K126">
            <v>154812960</v>
          </cell>
          <cell r="L126">
            <v>154865504</v>
          </cell>
          <cell r="M126">
            <v>0.7</v>
          </cell>
          <cell r="N126">
            <v>9033821</v>
          </cell>
          <cell r="O126">
            <v>12901080</v>
          </cell>
          <cell r="P126">
            <v>45169105</v>
          </cell>
          <cell r="Q126">
            <v>77406480</v>
          </cell>
          <cell r="R126">
            <v>32237375</v>
          </cell>
          <cell r="S126">
            <v>12901080</v>
          </cell>
          <cell r="T126">
            <v>19336295</v>
          </cell>
          <cell r="U126">
            <v>12901080</v>
          </cell>
        </row>
        <row r="127">
          <cell r="A127">
            <v>5887</v>
          </cell>
          <cell r="B127" t="str">
            <v>05887</v>
          </cell>
          <cell r="C127" t="str">
            <v>ANTIOQUIA</v>
          </cell>
          <cell r="D127" t="str">
            <v>YARUMAL</v>
          </cell>
          <cell r="E127">
            <v>8909800961</v>
          </cell>
          <cell r="I127">
            <v>503926304</v>
          </cell>
          <cell r="J127">
            <v>215751520</v>
          </cell>
          <cell r="K127">
            <v>719677824</v>
          </cell>
          <cell r="L127">
            <v>719894720</v>
          </cell>
          <cell r="M127">
            <v>0.7</v>
          </cell>
          <cell r="N127">
            <v>41993859</v>
          </cell>
          <cell r="O127">
            <v>59973152</v>
          </cell>
          <cell r="P127">
            <v>209969295</v>
          </cell>
          <cell r="Q127">
            <v>359838912</v>
          </cell>
          <cell r="R127">
            <v>149869617</v>
          </cell>
          <cell r="S127">
            <v>59973152</v>
          </cell>
          <cell r="T127">
            <v>89896465</v>
          </cell>
          <cell r="U127">
            <v>59973152</v>
          </cell>
        </row>
        <row r="128">
          <cell r="A128">
            <v>5890</v>
          </cell>
          <cell r="B128" t="str">
            <v>05890</v>
          </cell>
          <cell r="C128" t="str">
            <v>ANTIOQUIA</v>
          </cell>
          <cell r="D128" t="str">
            <v>YOLOMBO</v>
          </cell>
          <cell r="E128">
            <v>8909840302</v>
          </cell>
          <cell r="I128">
            <v>358062976</v>
          </cell>
          <cell r="J128">
            <v>153259776</v>
          </cell>
          <cell r="K128">
            <v>511322752</v>
          </cell>
          <cell r="L128">
            <v>511518560</v>
          </cell>
          <cell r="M128">
            <v>0.7</v>
          </cell>
          <cell r="N128">
            <v>29838581</v>
          </cell>
          <cell r="O128">
            <v>42610229</v>
          </cell>
          <cell r="P128">
            <v>149192905</v>
          </cell>
          <cell r="Q128">
            <v>255661374</v>
          </cell>
          <cell r="R128">
            <v>106468469</v>
          </cell>
          <cell r="S128">
            <v>42610229</v>
          </cell>
          <cell r="T128">
            <v>63858240</v>
          </cell>
          <cell r="U128">
            <v>42610229</v>
          </cell>
        </row>
        <row r="129">
          <cell r="A129">
            <v>5893</v>
          </cell>
          <cell r="B129" t="str">
            <v>05893</v>
          </cell>
          <cell r="C129" t="str">
            <v>ANTIOQUIA</v>
          </cell>
          <cell r="D129" t="str">
            <v>YONDO</v>
          </cell>
          <cell r="E129">
            <v>8909842656</v>
          </cell>
          <cell r="I129">
            <v>338266944</v>
          </cell>
          <cell r="J129">
            <v>144826368</v>
          </cell>
          <cell r="K129">
            <v>483093312</v>
          </cell>
          <cell r="L129">
            <v>483238496</v>
          </cell>
          <cell r="M129">
            <v>0.7</v>
          </cell>
          <cell r="N129">
            <v>28188912</v>
          </cell>
          <cell r="O129">
            <v>40257776</v>
          </cell>
          <cell r="P129">
            <v>140944560</v>
          </cell>
          <cell r="Q129">
            <v>241546656</v>
          </cell>
          <cell r="R129">
            <v>100602096</v>
          </cell>
          <cell r="S129">
            <v>40257776</v>
          </cell>
          <cell r="T129">
            <v>60344320</v>
          </cell>
          <cell r="U129">
            <v>40257776</v>
          </cell>
        </row>
        <row r="130">
          <cell r="A130">
            <v>5895</v>
          </cell>
          <cell r="B130" t="str">
            <v>05895</v>
          </cell>
          <cell r="C130" t="str">
            <v>ANTIOQUIA</v>
          </cell>
          <cell r="D130" t="str">
            <v>ZARAGOZA</v>
          </cell>
          <cell r="E130">
            <v>8909811504</v>
          </cell>
          <cell r="I130">
            <v>947301440</v>
          </cell>
          <cell r="J130">
            <v>371152832</v>
          </cell>
          <cell r="K130">
            <v>1318454272</v>
          </cell>
          <cell r="L130">
            <v>1353287808</v>
          </cell>
          <cell r="M130">
            <v>0.7</v>
          </cell>
          <cell r="N130">
            <v>78941787</v>
          </cell>
          <cell r="O130">
            <v>109871189</v>
          </cell>
          <cell r="P130">
            <v>394708935</v>
          </cell>
          <cell r="Q130">
            <v>659227134</v>
          </cell>
          <cell r="R130">
            <v>264518199</v>
          </cell>
          <cell r="S130">
            <v>109871189</v>
          </cell>
          <cell r="T130">
            <v>154647010</v>
          </cell>
          <cell r="U130">
            <v>109871189</v>
          </cell>
        </row>
        <row r="131">
          <cell r="A131">
            <v>5001</v>
          </cell>
          <cell r="B131" t="str">
            <v>05001</v>
          </cell>
          <cell r="C131" t="str">
            <v>ANTIOQUIA</v>
          </cell>
          <cell r="D131" t="str">
            <v>MEDELLIN</v>
          </cell>
          <cell r="E131">
            <v>8909052111</v>
          </cell>
          <cell r="F131" t="str">
            <v>CERTIFICADO</v>
          </cell>
          <cell r="I131">
            <v>14763158528</v>
          </cell>
          <cell r="J131">
            <v>6320540672</v>
          </cell>
          <cell r="K131">
            <v>21083699200</v>
          </cell>
          <cell r="L131">
            <v>21090226176</v>
          </cell>
          <cell r="M131">
            <v>0.7</v>
          </cell>
          <cell r="N131">
            <v>1230263211</v>
          </cell>
          <cell r="O131">
            <v>1756974933</v>
          </cell>
          <cell r="P131">
            <v>6151316055</v>
          </cell>
          <cell r="Q131">
            <v>10541849598</v>
          </cell>
          <cell r="R131">
            <v>4390533543</v>
          </cell>
          <cell r="S131">
            <v>4390533543</v>
          </cell>
          <cell r="T131">
            <v>0</v>
          </cell>
          <cell r="U131">
            <v>1756974933</v>
          </cell>
        </row>
        <row r="132">
          <cell r="A132">
            <v>5045</v>
          </cell>
          <cell r="B132" t="str">
            <v>05045</v>
          </cell>
          <cell r="C132" t="str">
            <v>ANTIOQUIA</v>
          </cell>
          <cell r="D132" t="str">
            <v>APARTADO</v>
          </cell>
          <cell r="E132">
            <v>8909800952</v>
          </cell>
          <cell r="F132" t="str">
            <v>CERTIFICADO</v>
          </cell>
          <cell r="I132">
            <v>1751775104</v>
          </cell>
          <cell r="J132">
            <v>824247680</v>
          </cell>
          <cell r="K132">
            <v>2576022784</v>
          </cell>
          <cell r="L132">
            <v>2502535936</v>
          </cell>
          <cell r="M132">
            <v>0.7</v>
          </cell>
          <cell r="N132">
            <v>145981259</v>
          </cell>
          <cell r="O132">
            <v>214668565</v>
          </cell>
          <cell r="P132">
            <v>729906295</v>
          </cell>
          <cell r="Q132">
            <v>1288011390</v>
          </cell>
          <cell r="R132">
            <v>558105095</v>
          </cell>
          <cell r="S132">
            <v>214668565</v>
          </cell>
          <cell r="T132">
            <v>0</v>
          </cell>
          <cell r="U132">
            <v>558105095</v>
          </cell>
        </row>
        <row r="133">
          <cell r="A133">
            <v>5088</v>
          </cell>
          <cell r="B133" t="str">
            <v>05088</v>
          </cell>
          <cell r="C133" t="str">
            <v>ANTIOQUIA</v>
          </cell>
          <cell r="D133" t="str">
            <v>BELLO</v>
          </cell>
          <cell r="E133">
            <v>8909801121</v>
          </cell>
          <cell r="F133" t="str">
            <v>CERTIFICADO</v>
          </cell>
          <cell r="I133">
            <v>2528019200</v>
          </cell>
          <cell r="J133">
            <v>1198703872</v>
          </cell>
          <cell r="K133">
            <v>3726723072</v>
          </cell>
          <cell r="L133">
            <v>3611456000</v>
          </cell>
          <cell r="M133">
            <v>0.7</v>
          </cell>
          <cell r="N133">
            <v>210668267</v>
          </cell>
          <cell r="O133">
            <v>310560256</v>
          </cell>
          <cell r="P133">
            <v>1053341335</v>
          </cell>
          <cell r="Q133">
            <v>1863361536</v>
          </cell>
          <cell r="R133">
            <v>810020201</v>
          </cell>
          <cell r="S133">
            <v>810020201</v>
          </cell>
          <cell r="T133">
            <v>0</v>
          </cell>
          <cell r="U133">
            <v>310560256</v>
          </cell>
        </row>
        <row r="134">
          <cell r="A134">
            <v>5266</v>
          </cell>
          <cell r="B134" t="str">
            <v>05266</v>
          </cell>
          <cell r="C134" t="str">
            <v>ANTIOQUIA</v>
          </cell>
          <cell r="D134" t="str">
            <v>ENVIGADO</v>
          </cell>
          <cell r="E134">
            <v>8909071065</v>
          </cell>
          <cell r="F134" t="str">
            <v>CERTIFICADO</v>
          </cell>
          <cell r="I134">
            <v>705616128</v>
          </cell>
          <cell r="J134">
            <v>302033920</v>
          </cell>
          <cell r="K134">
            <v>1007650048</v>
          </cell>
          <cell r="L134">
            <v>1008023040</v>
          </cell>
          <cell r="M134">
            <v>0.7</v>
          </cell>
          <cell r="N134">
            <v>58801344</v>
          </cell>
          <cell r="O134">
            <v>83970837</v>
          </cell>
          <cell r="P134">
            <v>294006720</v>
          </cell>
          <cell r="Q134">
            <v>503825022</v>
          </cell>
          <cell r="R134">
            <v>209818302</v>
          </cell>
          <cell r="S134">
            <v>209818302</v>
          </cell>
          <cell r="T134">
            <v>0</v>
          </cell>
          <cell r="U134">
            <v>83970837</v>
          </cell>
        </row>
        <row r="135">
          <cell r="A135">
            <v>5360</v>
          </cell>
          <cell r="B135" t="str">
            <v>05360</v>
          </cell>
          <cell r="C135" t="str">
            <v>ANTIOQUIA</v>
          </cell>
          <cell r="D135" t="str">
            <v>ITAGUI</v>
          </cell>
          <cell r="E135">
            <v>8909800938</v>
          </cell>
          <cell r="F135" t="str">
            <v>CERTIFICADO</v>
          </cell>
          <cell r="I135">
            <v>1410446080</v>
          </cell>
          <cell r="J135">
            <v>667401216</v>
          </cell>
          <cell r="K135">
            <v>2077847296</v>
          </cell>
          <cell r="L135">
            <v>2014922880</v>
          </cell>
          <cell r="M135">
            <v>0.7</v>
          </cell>
          <cell r="N135">
            <v>117537173</v>
          </cell>
          <cell r="O135">
            <v>173153941</v>
          </cell>
          <cell r="P135">
            <v>587685865</v>
          </cell>
          <cell r="Q135">
            <v>1038923646</v>
          </cell>
          <cell r="R135">
            <v>451237781</v>
          </cell>
          <cell r="S135">
            <v>451237781</v>
          </cell>
          <cell r="T135">
            <v>0</v>
          </cell>
          <cell r="U135">
            <v>173153941</v>
          </cell>
        </row>
        <row r="136">
          <cell r="A136">
            <v>5615</v>
          </cell>
          <cell r="B136" t="str">
            <v>05615</v>
          </cell>
          <cell r="C136" t="str">
            <v>ANTIOQUIA</v>
          </cell>
          <cell r="D136" t="str">
            <v>RIONEGRO</v>
          </cell>
          <cell r="E136">
            <v>8909073172</v>
          </cell>
          <cell r="F136" t="str">
            <v>CERTIFICADO</v>
          </cell>
          <cell r="I136">
            <v>831066368</v>
          </cell>
          <cell r="J136">
            <v>443744640</v>
          </cell>
          <cell r="K136">
            <v>1274811008</v>
          </cell>
          <cell r="L136">
            <v>1274811008</v>
          </cell>
          <cell r="M136">
            <v>0.65</v>
          </cell>
          <cell r="N136">
            <v>69255531</v>
          </cell>
          <cell r="O136">
            <v>106234251</v>
          </cell>
          <cell r="P136">
            <v>346277655</v>
          </cell>
          <cell r="Q136">
            <v>637405506</v>
          </cell>
          <cell r="R136">
            <v>291127851</v>
          </cell>
          <cell r="S136">
            <v>291127851</v>
          </cell>
          <cell r="T136">
            <v>0</v>
          </cell>
          <cell r="U136">
            <v>106234251</v>
          </cell>
        </row>
        <row r="137">
          <cell r="A137">
            <v>5631</v>
          </cell>
          <cell r="B137" t="str">
            <v>05631</v>
          </cell>
          <cell r="C137" t="str">
            <v>ANTIOQUIA</v>
          </cell>
          <cell r="D137" t="str">
            <v>SABANETA</v>
          </cell>
          <cell r="E137">
            <v>8909803316</v>
          </cell>
          <cell r="F137" t="str">
            <v>CERTIFICADO</v>
          </cell>
          <cell r="I137">
            <v>262261440</v>
          </cell>
          <cell r="J137">
            <v>203368928</v>
          </cell>
          <cell r="K137">
            <v>465630368</v>
          </cell>
          <cell r="L137">
            <v>465630368</v>
          </cell>
          <cell r="M137">
            <v>0.56</v>
          </cell>
          <cell r="N137">
            <v>21855120</v>
          </cell>
          <cell r="O137">
            <v>38802531</v>
          </cell>
          <cell r="P137">
            <v>109275600</v>
          </cell>
          <cell r="Q137">
            <v>232815186</v>
          </cell>
          <cell r="R137">
            <v>123539586</v>
          </cell>
          <cell r="S137">
            <v>123539586</v>
          </cell>
          <cell r="T137">
            <v>0</v>
          </cell>
          <cell r="U137">
            <v>38802531</v>
          </cell>
        </row>
        <row r="138">
          <cell r="A138">
            <v>5837</v>
          </cell>
          <cell r="B138" t="str">
            <v>05837</v>
          </cell>
          <cell r="C138" t="str">
            <v>ANTIOQUIA</v>
          </cell>
          <cell r="D138" t="str">
            <v>TURBO</v>
          </cell>
          <cell r="E138">
            <v>8909811385</v>
          </cell>
          <cell r="F138" t="str">
            <v>CERTIFICADO</v>
          </cell>
          <cell r="I138">
            <v>3877946368</v>
          </cell>
          <cell r="J138">
            <v>1822431232</v>
          </cell>
          <cell r="K138">
            <v>5700377600</v>
          </cell>
          <cell r="L138">
            <v>5539923456</v>
          </cell>
          <cell r="M138">
            <v>0.7</v>
          </cell>
          <cell r="N138">
            <v>323162197</v>
          </cell>
          <cell r="O138">
            <v>475031467</v>
          </cell>
          <cell r="P138">
            <v>1615810985</v>
          </cell>
          <cell r="Q138">
            <v>2850188802</v>
          </cell>
          <cell r="R138">
            <v>1234377817</v>
          </cell>
          <cell r="S138">
            <v>1234377817</v>
          </cell>
          <cell r="T138">
            <v>0</v>
          </cell>
          <cell r="U138">
            <v>475031467</v>
          </cell>
        </row>
        <row r="139">
          <cell r="A139">
            <v>81001</v>
          </cell>
          <cell r="B139" t="str">
            <v>81001</v>
          </cell>
          <cell r="C139" t="str">
            <v>ARAUCA</v>
          </cell>
          <cell r="D139" t="str">
            <v>ARAUCA</v>
          </cell>
          <cell r="E139">
            <v>8001025040</v>
          </cell>
          <cell r="I139">
            <v>1245057280</v>
          </cell>
          <cell r="J139">
            <v>582407936</v>
          </cell>
          <cell r="K139">
            <v>1827465216</v>
          </cell>
          <cell r="L139">
            <v>1778653184</v>
          </cell>
          <cell r="M139">
            <v>0.7</v>
          </cell>
          <cell r="N139">
            <v>103754773</v>
          </cell>
          <cell r="O139">
            <v>152288768</v>
          </cell>
          <cell r="P139">
            <v>518773865</v>
          </cell>
          <cell r="Q139">
            <v>913732608</v>
          </cell>
          <cell r="R139">
            <v>394958743</v>
          </cell>
          <cell r="S139">
            <v>152288768</v>
          </cell>
          <cell r="T139">
            <v>242669975</v>
          </cell>
          <cell r="U139">
            <v>152288768</v>
          </cell>
        </row>
        <row r="140">
          <cell r="A140">
            <v>81065</v>
          </cell>
          <cell r="B140" t="str">
            <v>81065</v>
          </cell>
          <cell r="C140" t="str">
            <v>ARAUCA</v>
          </cell>
          <cell r="D140" t="str">
            <v>ARAUQUITA</v>
          </cell>
          <cell r="E140">
            <v>8920994947</v>
          </cell>
          <cell r="I140">
            <v>719513344</v>
          </cell>
          <cell r="J140">
            <v>307991104</v>
          </cell>
          <cell r="K140">
            <v>1027504448</v>
          </cell>
          <cell r="L140">
            <v>1027876224</v>
          </cell>
          <cell r="M140">
            <v>0.7</v>
          </cell>
          <cell r="N140">
            <v>59959445</v>
          </cell>
          <cell r="O140">
            <v>85625371</v>
          </cell>
          <cell r="P140">
            <v>299797225</v>
          </cell>
          <cell r="Q140">
            <v>513752226</v>
          </cell>
          <cell r="R140">
            <v>213955001</v>
          </cell>
          <cell r="S140">
            <v>85625371</v>
          </cell>
          <cell r="T140">
            <v>128329630</v>
          </cell>
          <cell r="U140">
            <v>85625371</v>
          </cell>
        </row>
        <row r="141">
          <cell r="A141">
            <v>81220</v>
          </cell>
          <cell r="B141" t="str">
            <v>81220</v>
          </cell>
          <cell r="C141" t="str">
            <v>ARAUCA</v>
          </cell>
          <cell r="D141" t="str">
            <v>CRAVO NORTE</v>
          </cell>
          <cell r="E141">
            <v>8000144346</v>
          </cell>
          <cell r="I141">
            <v>81982992</v>
          </cell>
          <cell r="J141">
            <v>35098296</v>
          </cell>
          <cell r="K141">
            <v>117081288</v>
          </cell>
          <cell r="L141">
            <v>117118560</v>
          </cell>
          <cell r="M141">
            <v>0.7</v>
          </cell>
          <cell r="N141">
            <v>6831916</v>
          </cell>
          <cell r="O141">
            <v>9756774</v>
          </cell>
          <cell r="P141">
            <v>34159580</v>
          </cell>
          <cell r="Q141">
            <v>58540644</v>
          </cell>
          <cell r="R141">
            <v>24381064</v>
          </cell>
          <cell r="S141">
            <v>9756774</v>
          </cell>
          <cell r="T141">
            <v>14624290</v>
          </cell>
          <cell r="U141">
            <v>9756774</v>
          </cell>
        </row>
        <row r="142">
          <cell r="A142">
            <v>81300</v>
          </cell>
          <cell r="B142" t="str">
            <v>81300</v>
          </cell>
          <cell r="C142" t="str">
            <v>ARAUCA</v>
          </cell>
          <cell r="D142" t="str">
            <v>FORTUL</v>
          </cell>
          <cell r="E142">
            <v>8001360694</v>
          </cell>
          <cell r="I142">
            <v>621467904</v>
          </cell>
          <cell r="J142">
            <v>291032640</v>
          </cell>
          <cell r="K142">
            <v>912500544</v>
          </cell>
          <cell r="L142">
            <v>887811328</v>
          </cell>
          <cell r="M142">
            <v>0.7</v>
          </cell>
          <cell r="N142">
            <v>51788992</v>
          </cell>
          <cell r="O142">
            <v>76041712</v>
          </cell>
          <cell r="P142">
            <v>258944960</v>
          </cell>
          <cell r="Q142">
            <v>456250272</v>
          </cell>
          <cell r="R142">
            <v>197305312</v>
          </cell>
          <cell r="S142">
            <v>76041712</v>
          </cell>
          <cell r="T142">
            <v>121263600</v>
          </cell>
          <cell r="U142">
            <v>76041712</v>
          </cell>
        </row>
        <row r="143">
          <cell r="A143">
            <v>81591</v>
          </cell>
          <cell r="B143" t="str">
            <v>81591</v>
          </cell>
          <cell r="C143" t="str">
            <v>ARAUCA</v>
          </cell>
          <cell r="D143" t="str">
            <v>PUERTO RONDON</v>
          </cell>
          <cell r="E143">
            <v>8001027989</v>
          </cell>
          <cell r="I143">
            <v>63757776</v>
          </cell>
          <cell r="J143">
            <v>34111872</v>
          </cell>
          <cell r="K143">
            <v>97869648</v>
          </cell>
          <cell r="L143">
            <v>91082536</v>
          </cell>
          <cell r="M143">
            <v>0.7</v>
          </cell>
          <cell r="N143">
            <v>5313148</v>
          </cell>
          <cell r="O143">
            <v>8155804</v>
          </cell>
          <cell r="P143">
            <v>26565740</v>
          </cell>
          <cell r="Q143">
            <v>48934824</v>
          </cell>
          <cell r="R143">
            <v>22369084</v>
          </cell>
          <cell r="S143">
            <v>8155804</v>
          </cell>
          <cell r="T143">
            <v>14213280</v>
          </cell>
          <cell r="U143">
            <v>8155804</v>
          </cell>
        </row>
        <row r="144">
          <cell r="A144">
            <v>81736</v>
          </cell>
          <cell r="B144" t="str">
            <v>81736</v>
          </cell>
          <cell r="C144" t="str">
            <v>ARAUCA</v>
          </cell>
          <cell r="D144" t="str">
            <v>SARAVENA</v>
          </cell>
          <cell r="E144">
            <v>8001027996</v>
          </cell>
          <cell r="I144">
            <v>917506560</v>
          </cell>
          <cell r="J144">
            <v>392791168</v>
          </cell>
          <cell r="K144">
            <v>1310297728</v>
          </cell>
          <cell r="L144">
            <v>1310723712</v>
          </cell>
          <cell r="M144">
            <v>0.7</v>
          </cell>
          <cell r="N144">
            <v>76458880</v>
          </cell>
          <cell r="O144">
            <v>109191477</v>
          </cell>
          <cell r="P144">
            <v>382294400</v>
          </cell>
          <cell r="Q144">
            <v>655148862</v>
          </cell>
          <cell r="R144">
            <v>272854462</v>
          </cell>
          <cell r="S144">
            <v>109191477</v>
          </cell>
          <cell r="T144">
            <v>163662985</v>
          </cell>
          <cell r="U144">
            <v>109191477</v>
          </cell>
        </row>
        <row r="145">
          <cell r="A145">
            <v>81794</v>
          </cell>
          <cell r="B145" t="str">
            <v>81794</v>
          </cell>
          <cell r="C145" t="str">
            <v>ARAUCA</v>
          </cell>
          <cell r="D145" t="str">
            <v>TAME</v>
          </cell>
          <cell r="E145">
            <v>8001028013</v>
          </cell>
          <cell r="I145">
            <v>1726396800</v>
          </cell>
          <cell r="J145">
            <v>805377152</v>
          </cell>
          <cell r="K145">
            <v>2531773952</v>
          </cell>
          <cell r="L145">
            <v>2466280960</v>
          </cell>
          <cell r="M145">
            <v>0.7</v>
          </cell>
          <cell r="N145">
            <v>143866400</v>
          </cell>
          <cell r="O145">
            <v>210981163</v>
          </cell>
          <cell r="P145">
            <v>719332000</v>
          </cell>
          <cell r="Q145">
            <v>1265886978</v>
          </cell>
          <cell r="R145">
            <v>546554978</v>
          </cell>
          <cell r="S145">
            <v>210981163</v>
          </cell>
          <cell r="T145">
            <v>335573815</v>
          </cell>
          <cell r="U145">
            <v>210981163</v>
          </cell>
        </row>
        <row r="146">
          <cell r="A146">
            <v>8078</v>
          </cell>
          <cell r="B146" t="str">
            <v>08078</v>
          </cell>
          <cell r="C146" t="str">
            <v>ATLANTICO</v>
          </cell>
          <cell r="D146" t="str">
            <v>BARANOA</v>
          </cell>
          <cell r="E146">
            <v>8901123718</v>
          </cell>
          <cell r="I146">
            <v>672890432</v>
          </cell>
          <cell r="J146">
            <v>288006144</v>
          </cell>
          <cell r="K146">
            <v>960896576</v>
          </cell>
          <cell r="L146">
            <v>961272000</v>
          </cell>
          <cell r="M146">
            <v>0.7</v>
          </cell>
          <cell r="N146">
            <v>56074203</v>
          </cell>
          <cell r="O146">
            <v>80074715</v>
          </cell>
          <cell r="P146">
            <v>280371015</v>
          </cell>
          <cell r="Q146">
            <v>480448290</v>
          </cell>
          <cell r="R146">
            <v>200077275</v>
          </cell>
          <cell r="S146">
            <v>80074715</v>
          </cell>
          <cell r="T146">
            <v>120002560</v>
          </cell>
          <cell r="U146">
            <v>80074715</v>
          </cell>
        </row>
        <row r="147">
          <cell r="A147">
            <v>8137</v>
          </cell>
          <cell r="B147" t="str">
            <v>08137</v>
          </cell>
          <cell r="C147" t="str">
            <v>ATLANTICO</v>
          </cell>
          <cell r="D147" t="str">
            <v>CAMPO DE LA CRUZ</v>
          </cell>
          <cell r="E147">
            <v>8000944624</v>
          </cell>
          <cell r="I147">
            <v>461743040</v>
          </cell>
          <cell r="J147">
            <v>179987136</v>
          </cell>
          <cell r="K147">
            <v>641730176</v>
          </cell>
          <cell r="L147">
            <v>659632896</v>
          </cell>
          <cell r="M147">
            <v>0.7</v>
          </cell>
          <cell r="N147">
            <v>38478587</v>
          </cell>
          <cell r="O147">
            <v>53477515</v>
          </cell>
          <cell r="P147">
            <v>192392935</v>
          </cell>
          <cell r="Q147">
            <v>320865090</v>
          </cell>
          <cell r="R147">
            <v>128472155</v>
          </cell>
          <cell r="S147">
            <v>53477515</v>
          </cell>
          <cell r="T147">
            <v>74994640</v>
          </cell>
          <cell r="U147">
            <v>53477515</v>
          </cell>
        </row>
        <row r="148">
          <cell r="A148">
            <v>8141</v>
          </cell>
          <cell r="B148" t="str">
            <v>08141</v>
          </cell>
          <cell r="C148" t="str">
            <v>ATLANTICO</v>
          </cell>
          <cell r="D148" t="str">
            <v>CANDELARIA</v>
          </cell>
          <cell r="E148">
            <v>8000944663</v>
          </cell>
          <cell r="I148">
            <v>337956192</v>
          </cell>
          <cell r="J148">
            <v>131369120</v>
          </cell>
          <cell r="K148">
            <v>469325312</v>
          </cell>
          <cell r="L148">
            <v>482794560</v>
          </cell>
          <cell r="M148">
            <v>0.7</v>
          </cell>
          <cell r="N148">
            <v>28163016</v>
          </cell>
          <cell r="O148">
            <v>39110443</v>
          </cell>
          <cell r="P148">
            <v>140815080</v>
          </cell>
          <cell r="Q148">
            <v>234662658</v>
          </cell>
          <cell r="R148">
            <v>93847578</v>
          </cell>
          <cell r="S148">
            <v>39110443</v>
          </cell>
          <cell r="T148">
            <v>54737135</v>
          </cell>
          <cell r="U148">
            <v>39110443</v>
          </cell>
        </row>
        <row r="149">
          <cell r="A149">
            <v>8296</v>
          </cell>
          <cell r="B149" t="str">
            <v>08296</v>
          </cell>
          <cell r="C149" t="str">
            <v>ATLANTICO</v>
          </cell>
          <cell r="D149" t="str">
            <v>GALAPA</v>
          </cell>
          <cell r="E149">
            <v>8901024720</v>
          </cell>
          <cell r="I149">
            <v>478370944</v>
          </cell>
          <cell r="J149">
            <v>204771392</v>
          </cell>
          <cell r="K149">
            <v>683142336</v>
          </cell>
          <cell r="L149">
            <v>683387008</v>
          </cell>
          <cell r="M149">
            <v>0.7</v>
          </cell>
          <cell r="N149">
            <v>39864245</v>
          </cell>
          <cell r="O149">
            <v>56928528</v>
          </cell>
          <cell r="P149">
            <v>199321225</v>
          </cell>
          <cell r="Q149">
            <v>341571168</v>
          </cell>
          <cell r="R149">
            <v>142249943</v>
          </cell>
          <cell r="S149">
            <v>56928528</v>
          </cell>
          <cell r="T149">
            <v>85321415</v>
          </cell>
          <cell r="U149">
            <v>56928528</v>
          </cell>
        </row>
        <row r="150">
          <cell r="A150">
            <v>8372</v>
          </cell>
          <cell r="B150" t="str">
            <v>08372</v>
          </cell>
          <cell r="C150" t="str">
            <v>ATLANTICO</v>
          </cell>
          <cell r="D150" t="str">
            <v>JUAN DE ACOSTA</v>
          </cell>
          <cell r="E150">
            <v>8000699010</v>
          </cell>
          <cell r="I150">
            <v>235438256</v>
          </cell>
          <cell r="J150">
            <v>80213616</v>
          </cell>
          <cell r="K150">
            <v>315651872</v>
          </cell>
          <cell r="L150">
            <v>336340352</v>
          </cell>
          <cell r="M150">
            <v>0.7</v>
          </cell>
          <cell r="N150">
            <v>19619855</v>
          </cell>
          <cell r="O150">
            <v>26304323</v>
          </cell>
          <cell r="P150">
            <v>98099275</v>
          </cell>
          <cell r="Q150">
            <v>157825938</v>
          </cell>
          <cell r="R150">
            <v>59726663</v>
          </cell>
          <cell r="S150">
            <v>26304323</v>
          </cell>
          <cell r="T150">
            <v>33422340</v>
          </cell>
          <cell r="U150">
            <v>26304323</v>
          </cell>
        </row>
        <row r="151">
          <cell r="A151">
            <v>8421</v>
          </cell>
          <cell r="B151" t="str">
            <v>08421</v>
          </cell>
          <cell r="C151" t="str">
            <v>ATLANTICO</v>
          </cell>
          <cell r="D151" t="str">
            <v>LURUACO</v>
          </cell>
          <cell r="E151">
            <v>8901030034</v>
          </cell>
          <cell r="G151" t="str">
            <v>No. 3656 del 29/09/2015</v>
          </cell>
          <cell r="H151" t="str">
            <v>Levantamiento medida cautelar Resolución DGAF-1568 del 25/05/2016</v>
          </cell>
          <cell r="I151">
            <v>532803232</v>
          </cell>
          <cell r="J151">
            <v>228031968</v>
          </cell>
          <cell r="K151">
            <v>760835200</v>
          </cell>
          <cell r="L151">
            <v>761147520</v>
          </cell>
          <cell r="M151">
            <v>0.7</v>
          </cell>
          <cell r="N151">
            <v>44400269</v>
          </cell>
          <cell r="O151">
            <v>63402933</v>
          </cell>
          <cell r="P151">
            <v>0</v>
          </cell>
          <cell r="Q151">
            <v>380417598</v>
          </cell>
          <cell r="R151">
            <v>380417598</v>
          </cell>
          <cell r="S151">
            <v>63402933</v>
          </cell>
          <cell r="T151">
            <v>317014665</v>
          </cell>
          <cell r="U151">
            <v>63402933</v>
          </cell>
        </row>
        <row r="152">
          <cell r="A152">
            <v>8436</v>
          </cell>
          <cell r="B152" t="str">
            <v>08436</v>
          </cell>
          <cell r="C152" t="str">
            <v>ATLANTICO</v>
          </cell>
          <cell r="D152" t="str">
            <v>MANATI</v>
          </cell>
          <cell r="E152">
            <v>8000192184</v>
          </cell>
          <cell r="I152">
            <v>340217184</v>
          </cell>
          <cell r="J152">
            <v>145607936</v>
          </cell>
          <cell r="K152">
            <v>485825120</v>
          </cell>
          <cell r="L152">
            <v>486024544</v>
          </cell>
          <cell r="M152">
            <v>0.7</v>
          </cell>
          <cell r="N152">
            <v>28351432</v>
          </cell>
          <cell r="O152">
            <v>40485427</v>
          </cell>
          <cell r="P152">
            <v>141757160</v>
          </cell>
          <cell r="Q152">
            <v>242912562</v>
          </cell>
          <cell r="R152">
            <v>101155402</v>
          </cell>
          <cell r="S152">
            <v>40485427</v>
          </cell>
          <cell r="T152">
            <v>60669975</v>
          </cell>
          <cell r="U152">
            <v>40485427</v>
          </cell>
        </row>
        <row r="153">
          <cell r="A153">
            <v>8520</v>
          </cell>
          <cell r="B153" t="str">
            <v>08520</v>
          </cell>
          <cell r="C153" t="str">
            <v>ATLANTICO</v>
          </cell>
          <cell r="D153" t="str">
            <v>PALMAR DE VARELA</v>
          </cell>
          <cell r="E153">
            <v>8000944498</v>
          </cell>
          <cell r="I153">
            <v>401219072</v>
          </cell>
          <cell r="J153">
            <v>171725952</v>
          </cell>
          <cell r="K153">
            <v>572945024</v>
          </cell>
          <cell r="L153">
            <v>573170112</v>
          </cell>
          <cell r="M153">
            <v>0.7</v>
          </cell>
          <cell r="N153">
            <v>33434923</v>
          </cell>
          <cell r="O153">
            <v>47745419</v>
          </cell>
          <cell r="P153">
            <v>167174615</v>
          </cell>
          <cell r="Q153">
            <v>286472514</v>
          </cell>
          <cell r="R153">
            <v>119297899</v>
          </cell>
          <cell r="S153">
            <v>47745419</v>
          </cell>
          <cell r="T153">
            <v>71552480</v>
          </cell>
          <cell r="U153">
            <v>47745419</v>
          </cell>
        </row>
        <row r="154">
          <cell r="A154">
            <v>8549</v>
          </cell>
          <cell r="B154" t="str">
            <v>08549</v>
          </cell>
          <cell r="C154" t="str">
            <v>ATLANTICO</v>
          </cell>
          <cell r="D154" t="str">
            <v>PIOJO</v>
          </cell>
          <cell r="E154">
            <v>8000944577</v>
          </cell>
          <cell r="I154">
            <v>87771232</v>
          </cell>
          <cell r="J154">
            <v>41559592</v>
          </cell>
          <cell r="K154">
            <v>129330824</v>
          </cell>
          <cell r="L154">
            <v>125387472</v>
          </cell>
          <cell r="M154">
            <v>0.7</v>
          </cell>
          <cell r="N154">
            <v>7314269</v>
          </cell>
          <cell r="O154">
            <v>10777569</v>
          </cell>
          <cell r="P154">
            <v>36571345</v>
          </cell>
          <cell r="Q154">
            <v>64665414</v>
          </cell>
          <cell r="R154">
            <v>28094069</v>
          </cell>
          <cell r="S154">
            <v>10777569</v>
          </cell>
          <cell r="T154">
            <v>17316500</v>
          </cell>
          <cell r="U154">
            <v>10777569</v>
          </cell>
        </row>
        <row r="155">
          <cell r="A155">
            <v>8558</v>
          </cell>
          <cell r="B155" t="str">
            <v>08558</v>
          </cell>
          <cell r="C155" t="str">
            <v>ATLANTICO</v>
          </cell>
          <cell r="D155" t="str">
            <v>POLONUEVO</v>
          </cell>
          <cell r="E155">
            <v>8000767511</v>
          </cell>
          <cell r="I155">
            <v>212282272</v>
          </cell>
          <cell r="J155">
            <v>81300096</v>
          </cell>
          <cell r="K155">
            <v>293582368</v>
          </cell>
          <cell r="L155">
            <v>303260384</v>
          </cell>
          <cell r="M155">
            <v>0.7</v>
          </cell>
          <cell r="N155">
            <v>17690189</v>
          </cell>
          <cell r="O155">
            <v>24465197</v>
          </cell>
          <cell r="P155">
            <v>88450945</v>
          </cell>
          <cell r="Q155">
            <v>146791182</v>
          </cell>
          <cell r="R155">
            <v>58340237</v>
          </cell>
          <cell r="S155">
            <v>24465197</v>
          </cell>
          <cell r="T155">
            <v>33875040</v>
          </cell>
          <cell r="U155">
            <v>24465197</v>
          </cell>
        </row>
        <row r="156">
          <cell r="A156">
            <v>8560</v>
          </cell>
          <cell r="B156" t="str">
            <v>08560</v>
          </cell>
          <cell r="C156" t="str">
            <v>ATLANTICO</v>
          </cell>
          <cell r="D156" t="str">
            <v>PONEDERA</v>
          </cell>
          <cell r="E156">
            <v>8901162789</v>
          </cell>
          <cell r="I156">
            <v>362977792</v>
          </cell>
          <cell r="J156">
            <v>172784192</v>
          </cell>
          <cell r="K156">
            <v>535761984</v>
          </cell>
          <cell r="L156">
            <v>518539712</v>
          </cell>
          <cell r="M156">
            <v>0.7</v>
          </cell>
          <cell r="N156">
            <v>30248149</v>
          </cell>
          <cell r="O156">
            <v>44646832</v>
          </cell>
          <cell r="P156">
            <v>151240745</v>
          </cell>
          <cell r="Q156">
            <v>267880992</v>
          </cell>
          <cell r="R156">
            <v>116640247</v>
          </cell>
          <cell r="S156">
            <v>44646832</v>
          </cell>
          <cell r="T156">
            <v>71993415</v>
          </cell>
          <cell r="U156">
            <v>44646832</v>
          </cell>
        </row>
        <row r="157">
          <cell r="A157">
            <v>8573</v>
          </cell>
          <cell r="B157" t="str">
            <v>08573</v>
          </cell>
          <cell r="C157" t="str">
            <v>ATLANTICO</v>
          </cell>
          <cell r="D157" t="str">
            <v>PUERTO COLOMBIA</v>
          </cell>
          <cell r="E157">
            <v>8000943862</v>
          </cell>
          <cell r="I157">
            <v>291770880</v>
          </cell>
          <cell r="J157">
            <v>124883936</v>
          </cell>
          <cell r="K157">
            <v>416654816</v>
          </cell>
          <cell r="L157">
            <v>416815552</v>
          </cell>
          <cell r="M157">
            <v>0.7</v>
          </cell>
          <cell r="N157">
            <v>24314240</v>
          </cell>
          <cell r="O157">
            <v>34721235</v>
          </cell>
          <cell r="P157">
            <v>121571200</v>
          </cell>
          <cell r="Q157">
            <v>208327410</v>
          </cell>
          <cell r="R157">
            <v>86756210</v>
          </cell>
          <cell r="S157">
            <v>34721235</v>
          </cell>
          <cell r="T157">
            <v>52034975</v>
          </cell>
          <cell r="U157">
            <v>34721235</v>
          </cell>
        </row>
        <row r="158">
          <cell r="A158">
            <v>8606</v>
          </cell>
          <cell r="B158" t="str">
            <v>08606</v>
          </cell>
          <cell r="C158" t="str">
            <v>ATLANTICO</v>
          </cell>
          <cell r="D158" t="str">
            <v>REPELON</v>
          </cell>
          <cell r="E158">
            <v>8901039622</v>
          </cell>
          <cell r="I158">
            <v>513907712</v>
          </cell>
          <cell r="J158">
            <v>199385088</v>
          </cell>
          <cell r="K158">
            <v>713292800</v>
          </cell>
          <cell r="L158">
            <v>734153920</v>
          </cell>
          <cell r="M158">
            <v>0.7</v>
          </cell>
          <cell r="N158">
            <v>42825643</v>
          </cell>
          <cell r="O158">
            <v>59441067</v>
          </cell>
          <cell r="P158">
            <v>214128215</v>
          </cell>
          <cell r="Q158">
            <v>356646402</v>
          </cell>
          <cell r="R158">
            <v>142518187</v>
          </cell>
          <cell r="S158">
            <v>59441067</v>
          </cell>
          <cell r="T158">
            <v>83077120</v>
          </cell>
          <cell r="U158">
            <v>59441067</v>
          </cell>
        </row>
        <row r="159">
          <cell r="A159">
            <v>8634</v>
          </cell>
          <cell r="B159" t="str">
            <v>08634</v>
          </cell>
          <cell r="C159" t="str">
            <v>ATLANTICO</v>
          </cell>
          <cell r="D159" t="str">
            <v>SABANAGRANDE</v>
          </cell>
          <cell r="E159">
            <v>8901159821</v>
          </cell>
          <cell r="G159" t="str">
            <v>No. 3656 del 29/09/2015</v>
          </cell>
          <cell r="H159" t="str">
            <v>Levantamiento medida cautelar Resolución DGAF- 936 del 04/04/2016</v>
          </cell>
          <cell r="I159">
            <v>434560256</v>
          </cell>
          <cell r="J159">
            <v>185999104</v>
          </cell>
          <cell r="K159">
            <v>620559360</v>
          </cell>
          <cell r="L159">
            <v>620800384</v>
          </cell>
          <cell r="M159">
            <v>0.7</v>
          </cell>
          <cell r="N159">
            <v>36213355</v>
          </cell>
          <cell r="O159">
            <v>51713280</v>
          </cell>
          <cell r="P159">
            <v>181066775</v>
          </cell>
          <cell r="Q159">
            <v>310279680</v>
          </cell>
          <cell r="R159">
            <v>129212905</v>
          </cell>
          <cell r="S159">
            <v>51713280</v>
          </cell>
          <cell r="T159">
            <v>77499625</v>
          </cell>
          <cell r="U159">
            <v>51713280</v>
          </cell>
        </row>
        <row r="160">
          <cell r="A160">
            <v>8638</v>
          </cell>
          <cell r="B160" t="str">
            <v>08638</v>
          </cell>
          <cell r="C160" t="str">
            <v>ATLANTICO</v>
          </cell>
          <cell r="D160" t="str">
            <v>SABANALARGA</v>
          </cell>
          <cell r="E160">
            <v>8000948444</v>
          </cell>
          <cell r="I160">
            <v>1174523008</v>
          </cell>
          <cell r="J160">
            <v>502711552</v>
          </cell>
          <cell r="K160">
            <v>1677234560</v>
          </cell>
          <cell r="L160">
            <v>1677890048</v>
          </cell>
          <cell r="M160">
            <v>0.7</v>
          </cell>
          <cell r="N160">
            <v>97876917</v>
          </cell>
          <cell r="O160">
            <v>139769547</v>
          </cell>
          <cell r="P160">
            <v>489384585</v>
          </cell>
          <cell r="Q160">
            <v>838617282</v>
          </cell>
          <cell r="R160">
            <v>349232697</v>
          </cell>
          <cell r="S160">
            <v>139769547</v>
          </cell>
          <cell r="T160">
            <v>209463150</v>
          </cell>
          <cell r="U160">
            <v>139769547</v>
          </cell>
        </row>
        <row r="161">
          <cell r="A161">
            <v>8675</v>
          </cell>
          <cell r="B161" t="str">
            <v>08675</v>
          </cell>
          <cell r="C161" t="str">
            <v>ATLANTICO</v>
          </cell>
          <cell r="D161" t="str">
            <v>SANTA LUCIA</v>
          </cell>
          <cell r="E161">
            <v>8000192541</v>
          </cell>
          <cell r="G161" t="str">
            <v>No. 3656 del 29/09/2015</v>
          </cell>
          <cell r="H161" t="str">
            <v>Medida cautelar de suspension de giros Resolución DGAF-3656 del 29/09/2015</v>
          </cell>
          <cell r="I161">
            <v>225323888</v>
          </cell>
          <cell r="J161">
            <v>96429264</v>
          </cell>
          <cell r="K161">
            <v>321753152</v>
          </cell>
          <cell r="L161">
            <v>321891264</v>
          </cell>
          <cell r="M161">
            <v>0.7</v>
          </cell>
          <cell r="N161">
            <v>18776991</v>
          </cell>
          <cell r="O161">
            <v>26812763</v>
          </cell>
          <cell r="P161">
            <v>0</v>
          </cell>
          <cell r="Q161">
            <v>160876578</v>
          </cell>
          <cell r="S161">
            <v>0</v>
          </cell>
          <cell r="T161">
            <v>0</v>
          </cell>
          <cell r="U161">
            <v>0</v>
          </cell>
        </row>
        <row r="162">
          <cell r="A162">
            <v>8685</v>
          </cell>
          <cell r="B162" t="str">
            <v>08685</v>
          </cell>
          <cell r="C162" t="str">
            <v>ATLANTICO</v>
          </cell>
          <cell r="D162" t="str">
            <v>SANTO TOMAS</v>
          </cell>
          <cell r="E162">
            <v>8001162846</v>
          </cell>
          <cell r="I162">
            <v>249511216</v>
          </cell>
          <cell r="J162">
            <v>106794992</v>
          </cell>
          <cell r="K162">
            <v>356306208</v>
          </cell>
          <cell r="L162">
            <v>356444608</v>
          </cell>
          <cell r="M162">
            <v>0.7</v>
          </cell>
          <cell r="N162">
            <v>20792601</v>
          </cell>
          <cell r="O162">
            <v>29692184</v>
          </cell>
          <cell r="P162">
            <v>103963005</v>
          </cell>
          <cell r="Q162">
            <v>178153104</v>
          </cell>
          <cell r="R162">
            <v>74190099</v>
          </cell>
          <cell r="S162">
            <v>29692184</v>
          </cell>
          <cell r="T162">
            <v>44497915</v>
          </cell>
          <cell r="U162">
            <v>29692184</v>
          </cell>
        </row>
        <row r="163">
          <cell r="A163">
            <v>8770</v>
          </cell>
          <cell r="B163" t="str">
            <v>08770</v>
          </cell>
          <cell r="C163" t="str">
            <v>ATLANTICO</v>
          </cell>
          <cell r="D163" t="str">
            <v>SUAN</v>
          </cell>
          <cell r="E163">
            <v>8901161590</v>
          </cell>
          <cell r="I163">
            <v>163749984</v>
          </cell>
          <cell r="J163">
            <v>62324320</v>
          </cell>
          <cell r="K163">
            <v>226074304</v>
          </cell>
          <cell r="L163">
            <v>233928544</v>
          </cell>
          <cell r="M163">
            <v>0.7</v>
          </cell>
          <cell r="N163">
            <v>13645832</v>
          </cell>
          <cell r="O163">
            <v>18839525</v>
          </cell>
          <cell r="P163">
            <v>68229160</v>
          </cell>
          <cell r="Q163">
            <v>113037150</v>
          </cell>
          <cell r="R163">
            <v>44807990</v>
          </cell>
          <cell r="S163">
            <v>18839525</v>
          </cell>
          <cell r="T163">
            <v>25968465</v>
          </cell>
          <cell r="U163">
            <v>18839525</v>
          </cell>
        </row>
        <row r="164">
          <cell r="A164">
            <v>8832</v>
          </cell>
          <cell r="B164" t="str">
            <v>08832</v>
          </cell>
          <cell r="C164" t="str">
            <v>ATLANTICO</v>
          </cell>
          <cell r="D164" t="str">
            <v>TUBARA</v>
          </cell>
          <cell r="E164">
            <v>8000535523</v>
          </cell>
          <cell r="I164">
            <v>147469392</v>
          </cell>
          <cell r="J164">
            <v>56805264</v>
          </cell>
          <cell r="K164">
            <v>204274656</v>
          </cell>
          <cell r="L164">
            <v>210670560</v>
          </cell>
          <cell r="M164">
            <v>0.7</v>
          </cell>
          <cell r="N164">
            <v>12289116</v>
          </cell>
          <cell r="O164">
            <v>17022888</v>
          </cell>
          <cell r="P164">
            <v>61445580</v>
          </cell>
          <cell r="Q164">
            <v>102137328</v>
          </cell>
          <cell r="R164">
            <v>40691748</v>
          </cell>
          <cell r="S164">
            <v>17022888</v>
          </cell>
          <cell r="T164">
            <v>23668860</v>
          </cell>
          <cell r="U164">
            <v>17022888</v>
          </cell>
        </row>
        <row r="165">
          <cell r="A165">
            <v>8849</v>
          </cell>
          <cell r="B165" t="str">
            <v>08849</v>
          </cell>
          <cell r="C165" t="str">
            <v>ATLANTICO</v>
          </cell>
          <cell r="D165" t="str">
            <v>USIACURI</v>
          </cell>
          <cell r="E165">
            <v>8000943783</v>
          </cell>
          <cell r="I165">
            <v>120083320</v>
          </cell>
          <cell r="J165">
            <v>51404280</v>
          </cell>
          <cell r="K165">
            <v>171487600</v>
          </cell>
          <cell r="L165">
            <v>171547600</v>
          </cell>
          <cell r="M165">
            <v>0.7</v>
          </cell>
          <cell r="N165">
            <v>10006943</v>
          </cell>
          <cell r="O165">
            <v>14290633</v>
          </cell>
          <cell r="P165">
            <v>50034715</v>
          </cell>
          <cell r="Q165">
            <v>85743798</v>
          </cell>
          <cell r="R165">
            <v>35709083</v>
          </cell>
          <cell r="S165">
            <v>14290633</v>
          </cell>
          <cell r="T165">
            <v>21418450</v>
          </cell>
          <cell r="U165">
            <v>14290633</v>
          </cell>
        </row>
        <row r="166">
          <cell r="A166">
            <v>8001</v>
          </cell>
          <cell r="B166" t="str">
            <v>08001</v>
          </cell>
          <cell r="C166" t="str">
            <v>ATLANTICO</v>
          </cell>
          <cell r="D166" t="str">
            <v>BARRANQUILLA</v>
          </cell>
          <cell r="E166">
            <v>8901020181</v>
          </cell>
          <cell r="F166" t="str">
            <v>CERTIFICADO</v>
          </cell>
          <cell r="I166">
            <v>9484814336</v>
          </cell>
          <cell r="J166">
            <v>4059865088</v>
          </cell>
          <cell r="K166">
            <v>13544679424</v>
          </cell>
          <cell r="L166">
            <v>13549735936</v>
          </cell>
          <cell r="M166">
            <v>0.7</v>
          </cell>
          <cell r="N166">
            <v>790401195</v>
          </cell>
          <cell r="O166">
            <v>1128723285</v>
          </cell>
          <cell r="P166">
            <v>3952005975</v>
          </cell>
          <cell r="Q166">
            <v>6772339710</v>
          </cell>
          <cell r="R166">
            <v>2820333735</v>
          </cell>
          <cell r="S166">
            <v>2820333735</v>
          </cell>
          <cell r="T166">
            <v>0</v>
          </cell>
          <cell r="U166">
            <v>1128723285</v>
          </cell>
        </row>
        <row r="167">
          <cell r="A167">
            <v>8433</v>
          </cell>
          <cell r="B167" t="str">
            <v>08433</v>
          </cell>
          <cell r="C167" t="str">
            <v>ATLANTICO</v>
          </cell>
          <cell r="D167" t="str">
            <v>MALAMBO</v>
          </cell>
          <cell r="E167">
            <v>8901143351</v>
          </cell>
          <cell r="F167" t="str">
            <v>CERTIFICADO</v>
          </cell>
          <cell r="I167">
            <v>1040572992</v>
          </cell>
          <cell r="J167">
            <v>489116096</v>
          </cell>
          <cell r="K167">
            <v>1529689088</v>
          </cell>
          <cell r="L167">
            <v>1486532864</v>
          </cell>
          <cell r="M167">
            <v>0.7</v>
          </cell>
          <cell r="N167">
            <v>86714416</v>
          </cell>
          <cell r="O167">
            <v>127474091</v>
          </cell>
          <cell r="P167">
            <v>433572080</v>
          </cell>
          <cell r="Q167">
            <v>764844546</v>
          </cell>
          <cell r="R167">
            <v>331272466</v>
          </cell>
          <cell r="S167">
            <v>331272466</v>
          </cell>
          <cell r="T167">
            <v>0</v>
          </cell>
          <cell r="U167">
            <v>127474091</v>
          </cell>
        </row>
        <row r="168">
          <cell r="A168">
            <v>8758</v>
          </cell>
          <cell r="B168" t="str">
            <v>08758</v>
          </cell>
          <cell r="C168" t="str">
            <v>ATLANTICO</v>
          </cell>
          <cell r="D168" t="str">
            <v>SOLEDAD</v>
          </cell>
          <cell r="E168">
            <v>8901062912</v>
          </cell>
          <cell r="F168" t="str">
            <v>CERTIFICADO</v>
          </cell>
          <cell r="G168" t="str">
            <v>No. 4604 del 18/12/2014</v>
          </cell>
          <cell r="H168" t="str">
            <v>Medida cautelar de suspension de giros Resolución DGAF-4604 del 18/12/2014</v>
          </cell>
          <cell r="I168">
            <v>2735742208</v>
          </cell>
          <cell r="J168">
            <v>1170934016</v>
          </cell>
          <cell r="K168">
            <v>3906676224</v>
          </cell>
          <cell r="L168">
            <v>3908203008</v>
          </cell>
          <cell r="M168">
            <v>0.7</v>
          </cell>
          <cell r="N168">
            <v>227978517</v>
          </cell>
          <cell r="O168">
            <v>325556352</v>
          </cell>
          <cell r="P168">
            <v>0</v>
          </cell>
          <cell r="Q168">
            <v>1953338112</v>
          </cell>
          <cell r="S168">
            <v>0</v>
          </cell>
          <cell r="T168">
            <v>0</v>
          </cell>
          <cell r="U168">
            <v>0</v>
          </cell>
        </row>
        <row r="169">
          <cell r="A169">
            <v>11001</v>
          </cell>
          <cell r="B169" t="str">
            <v>11001</v>
          </cell>
          <cell r="C169" t="str">
            <v>BOGOTA</v>
          </cell>
          <cell r="D169" t="str">
            <v>BOGOTA</v>
          </cell>
          <cell r="E169">
            <v>8999994589</v>
          </cell>
          <cell r="F169" t="str">
            <v>CERTIFICADO</v>
          </cell>
          <cell r="I169">
            <v>32046915584</v>
          </cell>
          <cell r="J169">
            <v>13719932928</v>
          </cell>
          <cell r="K169">
            <v>45766848512</v>
          </cell>
          <cell r="L169">
            <v>45781311488</v>
          </cell>
          <cell r="M169">
            <v>0.7</v>
          </cell>
          <cell r="N169">
            <v>2670576299</v>
          </cell>
          <cell r="O169">
            <v>3813904043</v>
          </cell>
          <cell r="P169">
            <v>13352881495</v>
          </cell>
          <cell r="Q169">
            <v>22883424258</v>
          </cell>
          <cell r="R169">
            <v>9530542763</v>
          </cell>
          <cell r="S169">
            <v>9530542763</v>
          </cell>
          <cell r="T169">
            <v>0</v>
          </cell>
          <cell r="U169">
            <v>3813904043</v>
          </cell>
        </row>
        <row r="170">
          <cell r="A170">
            <v>13006</v>
          </cell>
          <cell r="B170" t="str">
            <v>13006</v>
          </cell>
          <cell r="C170" t="str">
            <v>BOLIVAR</v>
          </cell>
          <cell r="D170" t="str">
            <v>ACHI</v>
          </cell>
          <cell r="E170">
            <v>8000373711</v>
          </cell>
          <cell r="I170">
            <v>729579584</v>
          </cell>
          <cell r="J170">
            <v>330692544</v>
          </cell>
          <cell r="K170">
            <v>1060272128</v>
          </cell>
          <cell r="L170">
            <v>1042256576</v>
          </cell>
          <cell r="M170">
            <v>0.7</v>
          </cell>
          <cell r="N170">
            <v>60798299</v>
          </cell>
          <cell r="O170">
            <v>88356011</v>
          </cell>
          <cell r="P170">
            <v>303991495</v>
          </cell>
          <cell r="Q170">
            <v>530136066</v>
          </cell>
          <cell r="R170">
            <v>226144571</v>
          </cell>
          <cell r="S170">
            <v>88356011</v>
          </cell>
          <cell r="T170">
            <v>137788560</v>
          </cell>
          <cell r="U170">
            <v>88356011</v>
          </cell>
        </row>
        <row r="171">
          <cell r="A171">
            <v>13030</v>
          </cell>
          <cell r="B171" t="str">
            <v>13030</v>
          </cell>
          <cell r="C171" t="str">
            <v>BOLIVAR</v>
          </cell>
          <cell r="D171" t="str">
            <v>ALTOS DEL ROSARIO</v>
          </cell>
          <cell r="E171">
            <v>8002548799</v>
          </cell>
          <cell r="I171">
            <v>234933616</v>
          </cell>
          <cell r="J171">
            <v>83623312</v>
          </cell>
          <cell r="K171">
            <v>318556928</v>
          </cell>
          <cell r="L171">
            <v>335619456</v>
          </cell>
          <cell r="M171">
            <v>0.7</v>
          </cell>
          <cell r="N171">
            <v>19577801</v>
          </cell>
          <cell r="O171">
            <v>26546411</v>
          </cell>
          <cell r="P171">
            <v>97889005</v>
          </cell>
          <cell r="Q171">
            <v>159278466</v>
          </cell>
          <cell r="R171">
            <v>61389461</v>
          </cell>
          <cell r="S171">
            <v>26546411</v>
          </cell>
          <cell r="T171">
            <v>34843050</v>
          </cell>
          <cell r="U171">
            <v>26546411</v>
          </cell>
        </row>
        <row r="172">
          <cell r="A172">
            <v>13042</v>
          </cell>
          <cell r="B172" t="str">
            <v>13042</v>
          </cell>
          <cell r="C172" t="str">
            <v>BOLIVAR</v>
          </cell>
          <cell r="D172" t="str">
            <v>ARENAL</v>
          </cell>
          <cell r="E172">
            <v>8060019374</v>
          </cell>
          <cell r="I172">
            <v>168489696</v>
          </cell>
          <cell r="J172">
            <v>76259488</v>
          </cell>
          <cell r="K172">
            <v>244749184</v>
          </cell>
          <cell r="L172">
            <v>240699568</v>
          </cell>
          <cell r="M172">
            <v>0.7</v>
          </cell>
          <cell r="N172">
            <v>14040808</v>
          </cell>
          <cell r="O172">
            <v>20395765</v>
          </cell>
          <cell r="P172">
            <v>70204040</v>
          </cell>
          <cell r="Q172">
            <v>122374590</v>
          </cell>
          <cell r="R172">
            <v>52170550</v>
          </cell>
          <cell r="S172">
            <v>20395765</v>
          </cell>
          <cell r="T172">
            <v>31774785</v>
          </cell>
          <cell r="U172">
            <v>20395765</v>
          </cell>
        </row>
        <row r="173">
          <cell r="A173">
            <v>13052</v>
          </cell>
          <cell r="B173" t="str">
            <v>13052</v>
          </cell>
          <cell r="C173" t="str">
            <v>BOLIVAR</v>
          </cell>
          <cell r="D173" t="str">
            <v>ARJONA</v>
          </cell>
          <cell r="E173">
            <v>8904802541</v>
          </cell>
          <cell r="I173">
            <v>1135520128</v>
          </cell>
          <cell r="J173">
            <v>594740608</v>
          </cell>
          <cell r="K173">
            <v>1730260736</v>
          </cell>
          <cell r="L173">
            <v>1622171648</v>
          </cell>
          <cell r="M173">
            <v>0.7</v>
          </cell>
          <cell r="N173">
            <v>94626677</v>
          </cell>
          <cell r="O173">
            <v>144188395</v>
          </cell>
          <cell r="P173">
            <v>473133385</v>
          </cell>
          <cell r="Q173">
            <v>865130370</v>
          </cell>
          <cell r="R173">
            <v>391996985</v>
          </cell>
          <cell r="S173">
            <v>144188395</v>
          </cell>
          <cell r="T173">
            <v>247808590</v>
          </cell>
          <cell r="U173">
            <v>144188395</v>
          </cell>
        </row>
        <row r="174">
          <cell r="A174">
            <v>13062</v>
          </cell>
          <cell r="B174" t="str">
            <v>13062</v>
          </cell>
          <cell r="C174" t="str">
            <v>BOLIVAR</v>
          </cell>
          <cell r="D174" t="str">
            <v>ARROYO HONDO</v>
          </cell>
          <cell r="E174">
            <v>8060049006</v>
          </cell>
          <cell r="I174">
            <v>158601168</v>
          </cell>
          <cell r="J174">
            <v>61543968</v>
          </cell>
          <cell r="K174">
            <v>220145136</v>
          </cell>
          <cell r="L174">
            <v>226573088</v>
          </cell>
          <cell r="M174">
            <v>0.7</v>
          </cell>
          <cell r="N174">
            <v>13216764</v>
          </cell>
          <cell r="O174">
            <v>18345428</v>
          </cell>
          <cell r="P174">
            <v>66083820</v>
          </cell>
          <cell r="Q174">
            <v>110072568</v>
          </cell>
          <cell r="R174">
            <v>43988748</v>
          </cell>
          <cell r="S174">
            <v>18345428</v>
          </cell>
          <cell r="T174">
            <v>25643320</v>
          </cell>
          <cell r="U174">
            <v>18345428</v>
          </cell>
        </row>
        <row r="175">
          <cell r="A175">
            <v>13074</v>
          </cell>
          <cell r="B175" t="str">
            <v>13074</v>
          </cell>
          <cell r="C175" t="str">
            <v>BOLIVAR</v>
          </cell>
          <cell r="D175" t="str">
            <v>BARRANCO DE LOBA</v>
          </cell>
          <cell r="E175">
            <v>8000159911</v>
          </cell>
          <cell r="I175">
            <v>480781888</v>
          </cell>
          <cell r="J175">
            <v>236104704</v>
          </cell>
          <cell r="K175">
            <v>716886592</v>
          </cell>
          <cell r="L175">
            <v>686831296</v>
          </cell>
          <cell r="M175">
            <v>0.7</v>
          </cell>
          <cell r="N175">
            <v>40065157</v>
          </cell>
          <cell r="O175">
            <v>59740549</v>
          </cell>
          <cell r="P175">
            <v>200325785</v>
          </cell>
          <cell r="Q175">
            <v>358443294</v>
          </cell>
          <cell r="R175">
            <v>158117509</v>
          </cell>
          <cell r="S175">
            <v>59740549</v>
          </cell>
          <cell r="T175">
            <v>98376960</v>
          </cell>
          <cell r="U175">
            <v>59740549</v>
          </cell>
        </row>
        <row r="176">
          <cell r="A176">
            <v>13140</v>
          </cell>
          <cell r="B176" t="str">
            <v>13140</v>
          </cell>
          <cell r="C176" t="str">
            <v>BOLIVAR</v>
          </cell>
          <cell r="D176" t="str">
            <v>CALAMAR</v>
          </cell>
          <cell r="E176">
            <v>8904813623</v>
          </cell>
          <cell r="I176">
            <v>642177024</v>
          </cell>
          <cell r="J176">
            <v>264181376</v>
          </cell>
          <cell r="K176">
            <v>906358400</v>
          </cell>
          <cell r="L176">
            <v>917395712</v>
          </cell>
          <cell r="M176">
            <v>0.7</v>
          </cell>
          <cell r="N176">
            <v>53514752</v>
          </cell>
          <cell r="O176">
            <v>75529867</v>
          </cell>
          <cell r="P176">
            <v>267573760</v>
          </cell>
          <cell r="Q176">
            <v>453179202</v>
          </cell>
          <cell r="R176">
            <v>185605442</v>
          </cell>
          <cell r="S176">
            <v>75529867</v>
          </cell>
          <cell r="T176">
            <v>110075575</v>
          </cell>
          <cell r="U176">
            <v>75529867</v>
          </cell>
        </row>
        <row r="177">
          <cell r="A177">
            <v>13160</v>
          </cell>
          <cell r="B177" t="str">
            <v>13160</v>
          </cell>
          <cell r="C177" t="str">
            <v>BOLIVAR</v>
          </cell>
          <cell r="D177" t="str">
            <v>CANTAGALLO</v>
          </cell>
          <cell r="E177">
            <v>8002535261</v>
          </cell>
          <cell r="G177" t="str">
            <v>No. 3656 del 29/09/2015</v>
          </cell>
          <cell r="H177" t="str">
            <v>Levantamiento medida cautelar Resolución DGAF- 2032 del 05/07/2016</v>
          </cell>
          <cell r="I177">
            <v>202923424</v>
          </cell>
          <cell r="J177">
            <v>87016544</v>
          </cell>
          <cell r="K177">
            <v>289939968</v>
          </cell>
          <cell r="L177">
            <v>289890592</v>
          </cell>
          <cell r="M177">
            <v>0.7</v>
          </cell>
          <cell r="N177">
            <v>16910285</v>
          </cell>
          <cell r="O177">
            <v>24161664</v>
          </cell>
          <cell r="P177">
            <v>0</v>
          </cell>
          <cell r="Q177">
            <v>144969984</v>
          </cell>
          <cell r="S177">
            <v>0</v>
          </cell>
          <cell r="T177">
            <v>0</v>
          </cell>
          <cell r="U177">
            <v>169131648</v>
          </cell>
        </row>
        <row r="178">
          <cell r="A178">
            <v>13188</v>
          </cell>
          <cell r="B178" t="str">
            <v>13188</v>
          </cell>
          <cell r="C178" t="str">
            <v>BOLIVAR</v>
          </cell>
          <cell r="D178" t="str">
            <v>CICUCO</v>
          </cell>
          <cell r="E178">
            <v>8002544811</v>
          </cell>
          <cell r="I178">
            <v>306896384</v>
          </cell>
          <cell r="J178">
            <v>152128224</v>
          </cell>
          <cell r="K178">
            <v>459024608</v>
          </cell>
          <cell r="L178">
            <v>438423424</v>
          </cell>
          <cell r="M178">
            <v>0.7</v>
          </cell>
          <cell r="N178">
            <v>25574699</v>
          </cell>
          <cell r="O178">
            <v>38252051</v>
          </cell>
          <cell r="P178">
            <v>127873495</v>
          </cell>
          <cell r="Q178">
            <v>229512306</v>
          </cell>
          <cell r="R178">
            <v>101638811</v>
          </cell>
          <cell r="S178">
            <v>38252051</v>
          </cell>
          <cell r="T178">
            <v>63386760</v>
          </cell>
          <cell r="U178">
            <v>38252051</v>
          </cell>
        </row>
        <row r="179">
          <cell r="A179">
            <v>13212</v>
          </cell>
          <cell r="B179" t="str">
            <v>13212</v>
          </cell>
          <cell r="C179" t="str">
            <v>BOLIVAR</v>
          </cell>
          <cell r="D179" t="str">
            <v>CORDOBA</v>
          </cell>
          <cell r="E179">
            <v>8000386131</v>
          </cell>
          <cell r="G179" t="str">
            <v>No. 3656 del 29/09/2015</v>
          </cell>
          <cell r="H179" t="str">
            <v>Levantamiento medida cautelar Resolución DGAF- 4484 del 07/12/2015</v>
          </cell>
          <cell r="I179">
            <v>435427328</v>
          </cell>
          <cell r="J179">
            <v>236696064</v>
          </cell>
          <cell r="K179">
            <v>672123392</v>
          </cell>
          <cell r="L179">
            <v>622039040</v>
          </cell>
          <cell r="M179">
            <v>0.7</v>
          </cell>
          <cell r="N179">
            <v>36285611</v>
          </cell>
          <cell r="O179">
            <v>56010283</v>
          </cell>
          <cell r="P179">
            <v>181428055</v>
          </cell>
          <cell r="Q179">
            <v>336061698</v>
          </cell>
          <cell r="R179">
            <v>154633643</v>
          </cell>
          <cell r="S179">
            <v>56010283</v>
          </cell>
          <cell r="T179">
            <v>98623360</v>
          </cell>
          <cell r="U179">
            <v>56010283</v>
          </cell>
        </row>
        <row r="180">
          <cell r="A180">
            <v>13222</v>
          </cell>
          <cell r="B180" t="str">
            <v>13222</v>
          </cell>
          <cell r="C180" t="str">
            <v>BOLIVAR</v>
          </cell>
          <cell r="D180" t="str">
            <v>CLEMENCIA</v>
          </cell>
          <cell r="E180">
            <v>8060007019</v>
          </cell>
          <cell r="I180">
            <v>311836608</v>
          </cell>
          <cell r="J180">
            <v>106329248</v>
          </cell>
          <cell r="K180">
            <v>418165856</v>
          </cell>
          <cell r="L180">
            <v>445480864</v>
          </cell>
          <cell r="M180">
            <v>0.7</v>
          </cell>
          <cell r="N180">
            <v>25986384</v>
          </cell>
          <cell r="O180">
            <v>34847155</v>
          </cell>
          <cell r="P180">
            <v>129931920</v>
          </cell>
          <cell r="Q180">
            <v>209082930</v>
          </cell>
          <cell r="R180">
            <v>79151010</v>
          </cell>
          <cell r="S180">
            <v>34847155</v>
          </cell>
          <cell r="T180">
            <v>44303855</v>
          </cell>
          <cell r="U180">
            <v>34847155</v>
          </cell>
        </row>
        <row r="181">
          <cell r="A181">
            <v>13244</v>
          </cell>
          <cell r="B181" t="str">
            <v>13244</v>
          </cell>
          <cell r="C181" t="str">
            <v>BOLIVAR</v>
          </cell>
          <cell r="D181" t="str">
            <v>EL CARMEN DE BOLIVAR</v>
          </cell>
          <cell r="E181">
            <v>8904800221</v>
          </cell>
          <cell r="I181">
            <v>1922468608</v>
          </cell>
          <cell r="J181">
            <v>835412992</v>
          </cell>
          <cell r="K181">
            <v>2757881600</v>
          </cell>
          <cell r="L181">
            <v>2746383872</v>
          </cell>
          <cell r="M181">
            <v>0.7</v>
          </cell>
          <cell r="N181">
            <v>160205717</v>
          </cell>
          <cell r="O181">
            <v>229823467</v>
          </cell>
          <cell r="P181">
            <v>801028585</v>
          </cell>
          <cell r="Q181">
            <v>1378940802</v>
          </cell>
          <cell r="R181">
            <v>577912217</v>
          </cell>
          <cell r="S181">
            <v>229823467</v>
          </cell>
          <cell r="T181">
            <v>348088750</v>
          </cell>
          <cell r="U181">
            <v>229823467</v>
          </cell>
        </row>
        <row r="182">
          <cell r="A182">
            <v>13248</v>
          </cell>
          <cell r="B182" t="str">
            <v>13248</v>
          </cell>
          <cell r="C182" t="str">
            <v>BOLIVAR</v>
          </cell>
          <cell r="D182" t="str">
            <v>EL GUAMO</v>
          </cell>
          <cell r="E182">
            <v>8904812958</v>
          </cell>
          <cell r="I182">
            <v>140451360</v>
          </cell>
          <cell r="J182">
            <v>54124368</v>
          </cell>
          <cell r="K182">
            <v>194575728</v>
          </cell>
          <cell r="L182">
            <v>200644800</v>
          </cell>
          <cell r="M182">
            <v>0.7</v>
          </cell>
          <cell r="N182">
            <v>11704280</v>
          </cell>
          <cell r="O182">
            <v>16214644</v>
          </cell>
          <cell r="P182">
            <v>58521400</v>
          </cell>
          <cell r="Q182">
            <v>97287864</v>
          </cell>
          <cell r="R182">
            <v>38766464</v>
          </cell>
          <cell r="S182">
            <v>16214644</v>
          </cell>
          <cell r="T182">
            <v>22551820</v>
          </cell>
          <cell r="U182">
            <v>16214644</v>
          </cell>
        </row>
        <row r="183">
          <cell r="A183">
            <v>13268</v>
          </cell>
          <cell r="B183" t="str">
            <v>13268</v>
          </cell>
          <cell r="C183" t="str">
            <v>BOLIVAR</v>
          </cell>
          <cell r="D183" t="str">
            <v>EL PEÑON</v>
          </cell>
          <cell r="E183">
            <v>8060014398</v>
          </cell>
          <cell r="G183" t="str">
            <v>No. 3656 del 29/09/2015</v>
          </cell>
          <cell r="H183" t="str">
            <v>Levantamiento medida cautelar Resolución DGAF- 4397 del 30/11/2015</v>
          </cell>
          <cell r="I183">
            <v>283134048</v>
          </cell>
          <cell r="J183">
            <v>96120992</v>
          </cell>
          <cell r="K183">
            <v>379255040</v>
          </cell>
          <cell r="L183">
            <v>404477216</v>
          </cell>
          <cell r="M183">
            <v>0.7</v>
          </cell>
          <cell r="N183">
            <v>23594504</v>
          </cell>
          <cell r="O183">
            <v>31604587</v>
          </cell>
          <cell r="P183">
            <v>117972520</v>
          </cell>
          <cell r="Q183">
            <v>189627522</v>
          </cell>
          <cell r="R183">
            <v>71655002</v>
          </cell>
          <cell r="S183">
            <v>31604587</v>
          </cell>
          <cell r="T183">
            <v>40050415</v>
          </cell>
          <cell r="U183">
            <v>31604587</v>
          </cell>
        </row>
        <row r="184">
          <cell r="A184">
            <v>13300</v>
          </cell>
          <cell r="B184" t="str">
            <v>13300</v>
          </cell>
          <cell r="C184" t="str">
            <v>BOLIVAR</v>
          </cell>
          <cell r="D184" t="str">
            <v>HATILLO DE LOBA</v>
          </cell>
          <cell r="E184">
            <v>8002552146</v>
          </cell>
          <cell r="I184">
            <v>391365248</v>
          </cell>
          <cell r="J184">
            <v>167007616</v>
          </cell>
          <cell r="K184">
            <v>558372864</v>
          </cell>
          <cell r="L184">
            <v>559093184</v>
          </cell>
          <cell r="M184">
            <v>0.7</v>
          </cell>
          <cell r="N184">
            <v>32613771</v>
          </cell>
          <cell r="O184">
            <v>46531072</v>
          </cell>
          <cell r="P184">
            <v>163068855</v>
          </cell>
          <cell r="Q184">
            <v>279186432</v>
          </cell>
          <cell r="R184">
            <v>116117577</v>
          </cell>
          <cell r="S184">
            <v>46531072</v>
          </cell>
          <cell r="T184">
            <v>69586505</v>
          </cell>
          <cell r="U184">
            <v>46531072</v>
          </cell>
        </row>
        <row r="185">
          <cell r="A185">
            <v>13433</v>
          </cell>
          <cell r="B185" t="str">
            <v>13433</v>
          </cell>
          <cell r="C185" t="str">
            <v>BOLIVAR</v>
          </cell>
          <cell r="D185" t="str">
            <v>MAHATES</v>
          </cell>
          <cell r="E185">
            <v>8000955143</v>
          </cell>
          <cell r="I185">
            <v>574477568</v>
          </cell>
          <cell r="J185">
            <v>209667072</v>
          </cell>
          <cell r="K185">
            <v>784144640</v>
          </cell>
          <cell r="L185">
            <v>820682176</v>
          </cell>
          <cell r="M185">
            <v>0.7</v>
          </cell>
          <cell r="N185">
            <v>47873131</v>
          </cell>
          <cell r="O185">
            <v>65345387</v>
          </cell>
          <cell r="P185">
            <v>239365655</v>
          </cell>
          <cell r="Q185">
            <v>392072322</v>
          </cell>
          <cell r="R185">
            <v>152706667</v>
          </cell>
          <cell r="S185">
            <v>65345387</v>
          </cell>
          <cell r="T185">
            <v>87361280</v>
          </cell>
          <cell r="U185">
            <v>65345387</v>
          </cell>
        </row>
        <row r="186">
          <cell r="A186">
            <v>13440</v>
          </cell>
          <cell r="B186" t="str">
            <v>13440</v>
          </cell>
          <cell r="C186" t="str">
            <v>BOLIVAR</v>
          </cell>
          <cell r="D186" t="str">
            <v>MARGARITA</v>
          </cell>
          <cell r="E186">
            <v>8000955111</v>
          </cell>
          <cell r="I186">
            <v>291325664</v>
          </cell>
          <cell r="J186">
            <v>125429536</v>
          </cell>
          <cell r="K186">
            <v>416755200</v>
          </cell>
          <cell r="L186">
            <v>416179520</v>
          </cell>
          <cell r="M186">
            <v>0.7</v>
          </cell>
          <cell r="N186">
            <v>24277139</v>
          </cell>
          <cell r="O186">
            <v>34729600</v>
          </cell>
          <cell r="P186">
            <v>121385695</v>
          </cell>
          <cell r="Q186">
            <v>208377600</v>
          </cell>
          <cell r="R186">
            <v>86991905</v>
          </cell>
          <cell r="S186">
            <v>34729600</v>
          </cell>
          <cell r="T186">
            <v>52262305</v>
          </cell>
          <cell r="U186">
            <v>34729600</v>
          </cell>
        </row>
        <row r="187">
          <cell r="A187">
            <v>13442</v>
          </cell>
          <cell r="B187" t="str">
            <v>13442</v>
          </cell>
          <cell r="C187" t="str">
            <v>BOLIVAR</v>
          </cell>
          <cell r="D187" t="str">
            <v>MARIA LA BAJA</v>
          </cell>
          <cell r="E187">
            <v>8000954668</v>
          </cell>
          <cell r="I187">
            <v>1097716864</v>
          </cell>
          <cell r="J187">
            <v>502339072</v>
          </cell>
          <cell r="K187">
            <v>1600055936</v>
          </cell>
          <cell r="L187">
            <v>1568167040</v>
          </cell>
          <cell r="M187">
            <v>0.7</v>
          </cell>
          <cell r="N187">
            <v>91476405</v>
          </cell>
          <cell r="O187">
            <v>133337995</v>
          </cell>
          <cell r="P187">
            <v>457382025</v>
          </cell>
          <cell r="Q187">
            <v>800027970</v>
          </cell>
          <cell r="R187">
            <v>342645945</v>
          </cell>
          <cell r="S187">
            <v>133337995</v>
          </cell>
          <cell r="T187">
            <v>209307950</v>
          </cell>
          <cell r="U187">
            <v>133337995</v>
          </cell>
        </row>
        <row r="188">
          <cell r="A188">
            <v>13458</v>
          </cell>
          <cell r="B188" t="str">
            <v>13458</v>
          </cell>
          <cell r="C188" t="str">
            <v>BOLIVAR</v>
          </cell>
          <cell r="D188" t="str">
            <v>MONTECRISTO</v>
          </cell>
          <cell r="E188">
            <v>8002547221</v>
          </cell>
          <cell r="I188">
            <v>269064672</v>
          </cell>
          <cell r="J188">
            <v>101153856</v>
          </cell>
          <cell r="K188">
            <v>370218528</v>
          </cell>
          <cell r="L188">
            <v>384378112</v>
          </cell>
          <cell r="M188">
            <v>0.7</v>
          </cell>
          <cell r="N188">
            <v>22422056</v>
          </cell>
          <cell r="O188">
            <v>30851544</v>
          </cell>
          <cell r="P188">
            <v>112110280</v>
          </cell>
          <cell r="Q188">
            <v>185109264</v>
          </cell>
          <cell r="R188">
            <v>72998984</v>
          </cell>
          <cell r="S188">
            <v>30851544</v>
          </cell>
          <cell r="T188">
            <v>42147440</v>
          </cell>
          <cell r="U188">
            <v>30851544</v>
          </cell>
        </row>
        <row r="189">
          <cell r="A189">
            <v>13468</v>
          </cell>
          <cell r="B189" t="str">
            <v>13468</v>
          </cell>
          <cell r="C189" t="str">
            <v>BOLIVAR</v>
          </cell>
          <cell r="D189" t="str">
            <v>MOMPOS</v>
          </cell>
          <cell r="E189">
            <v>8904806433</v>
          </cell>
          <cell r="I189">
            <v>1029462592</v>
          </cell>
          <cell r="J189">
            <v>551866560</v>
          </cell>
          <cell r="K189">
            <v>1581329152</v>
          </cell>
          <cell r="L189">
            <v>1470660864</v>
          </cell>
          <cell r="M189">
            <v>0.7</v>
          </cell>
          <cell r="N189">
            <v>85788549</v>
          </cell>
          <cell r="O189">
            <v>131777429</v>
          </cell>
          <cell r="P189">
            <v>428942745</v>
          </cell>
          <cell r="Q189">
            <v>790664574</v>
          </cell>
          <cell r="R189">
            <v>361721829</v>
          </cell>
          <cell r="S189">
            <v>131777429</v>
          </cell>
          <cell r="T189">
            <v>229944400</v>
          </cell>
          <cell r="U189">
            <v>131777429</v>
          </cell>
        </row>
        <row r="190">
          <cell r="A190">
            <v>13473</v>
          </cell>
          <cell r="B190" t="str">
            <v>13473</v>
          </cell>
          <cell r="C190" t="str">
            <v>BOLIVAR</v>
          </cell>
          <cell r="D190" t="str">
            <v>MORALES</v>
          </cell>
          <cell r="E190">
            <v>8904804319</v>
          </cell>
          <cell r="I190">
            <v>426839936</v>
          </cell>
          <cell r="J190">
            <v>232216384</v>
          </cell>
          <cell r="K190">
            <v>659056320</v>
          </cell>
          <cell r="L190">
            <v>609771328</v>
          </cell>
          <cell r="M190">
            <v>0.7</v>
          </cell>
          <cell r="N190">
            <v>35569995</v>
          </cell>
          <cell r="O190">
            <v>54921360</v>
          </cell>
          <cell r="P190">
            <v>177849975</v>
          </cell>
          <cell r="Q190">
            <v>329528160</v>
          </cell>
          <cell r="R190">
            <v>151678185</v>
          </cell>
          <cell r="S190">
            <v>54921360</v>
          </cell>
          <cell r="T190">
            <v>96756825</v>
          </cell>
          <cell r="U190">
            <v>54921360</v>
          </cell>
        </row>
        <row r="191">
          <cell r="A191">
            <v>13490</v>
          </cell>
          <cell r="B191" t="str">
            <v>13490</v>
          </cell>
          <cell r="C191" t="str">
            <v>BOLIVAR</v>
          </cell>
          <cell r="D191" t="str">
            <v>NOROSI</v>
          </cell>
          <cell r="E191">
            <v>9001928336</v>
          </cell>
          <cell r="I191">
            <v>161274288</v>
          </cell>
          <cell r="J191">
            <v>74845712</v>
          </cell>
          <cell r="K191">
            <v>236120000</v>
          </cell>
          <cell r="L191">
            <v>230391840</v>
          </cell>
          <cell r="M191">
            <v>0.7</v>
          </cell>
          <cell r="N191">
            <v>13439524</v>
          </cell>
          <cell r="O191">
            <v>19676667</v>
          </cell>
          <cell r="P191">
            <v>67197620</v>
          </cell>
          <cell r="Q191">
            <v>118060002</v>
          </cell>
          <cell r="R191">
            <v>50862382</v>
          </cell>
          <cell r="S191">
            <v>19676667</v>
          </cell>
          <cell r="T191">
            <v>31185715</v>
          </cell>
          <cell r="U191">
            <v>19676667</v>
          </cell>
        </row>
        <row r="192">
          <cell r="A192">
            <v>13549</v>
          </cell>
          <cell r="B192" t="str">
            <v>13549</v>
          </cell>
          <cell r="C192" t="str">
            <v>BOLIVAR</v>
          </cell>
          <cell r="D192" t="str">
            <v>PINILLOS</v>
          </cell>
          <cell r="E192">
            <v>8000429740</v>
          </cell>
          <cell r="I192">
            <v>823838848</v>
          </cell>
          <cell r="J192">
            <v>355528960</v>
          </cell>
          <cell r="K192">
            <v>1179367808</v>
          </cell>
          <cell r="L192">
            <v>1176912640</v>
          </cell>
          <cell r="M192">
            <v>0.7</v>
          </cell>
          <cell r="N192">
            <v>68653237</v>
          </cell>
          <cell r="O192">
            <v>98280651</v>
          </cell>
          <cell r="P192">
            <v>343266185</v>
          </cell>
          <cell r="Q192">
            <v>589683906</v>
          </cell>
          <cell r="R192">
            <v>246417721</v>
          </cell>
          <cell r="S192">
            <v>98280651</v>
          </cell>
          <cell r="T192">
            <v>148137070</v>
          </cell>
          <cell r="U192">
            <v>98280651</v>
          </cell>
        </row>
        <row r="193">
          <cell r="A193">
            <v>13580</v>
          </cell>
          <cell r="B193" t="str">
            <v>13580</v>
          </cell>
          <cell r="C193" t="str">
            <v>BOLIVAR</v>
          </cell>
          <cell r="D193" t="str">
            <v>REGIDOR</v>
          </cell>
          <cell r="E193">
            <v>8060012741</v>
          </cell>
          <cell r="I193">
            <v>118581848</v>
          </cell>
          <cell r="J193">
            <v>53467384</v>
          </cell>
          <cell r="K193">
            <v>172049232</v>
          </cell>
          <cell r="L193">
            <v>169402640</v>
          </cell>
          <cell r="M193">
            <v>0.7</v>
          </cell>
          <cell r="N193">
            <v>9881821</v>
          </cell>
          <cell r="O193">
            <v>14337436</v>
          </cell>
          <cell r="P193">
            <v>49409105</v>
          </cell>
          <cell r="Q193">
            <v>86024616</v>
          </cell>
          <cell r="R193">
            <v>36615511</v>
          </cell>
          <cell r="S193">
            <v>14337436</v>
          </cell>
          <cell r="T193">
            <v>22278075</v>
          </cell>
          <cell r="U193">
            <v>14337436</v>
          </cell>
        </row>
        <row r="194">
          <cell r="A194">
            <v>13600</v>
          </cell>
          <cell r="B194" t="str">
            <v>13600</v>
          </cell>
          <cell r="C194" t="str">
            <v>BOLIVAR</v>
          </cell>
          <cell r="D194" t="str">
            <v>RIO VIEJO</v>
          </cell>
          <cell r="E194">
            <v>8904814470</v>
          </cell>
          <cell r="I194">
            <v>193304928</v>
          </cell>
          <cell r="J194">
            <v>94082976</v>
          </cell>
          <cell r="K194">
            <v>287387904</v>
          </cell>
          <cell r="L194">
            <v>276149888</v>
          </cell>
          <cell r="M194">
            <v>0.7</v>
          </cell>
          <cell r="N194">
            <v>16108744</v>
          </cell>
          <cell r="O194">
            <v>23948992</v>
          </cell>
          <cell r="P194">
            <v>80543720</v>
          </cell>
          <cell r="Q194">
            <v>143693952</v>
          </cell>
          <cell r="R194">
            <v>63150232</v>
          </cell>
          <cell r="S194">
            <v>23948992</v>
          </cell>
          <cell r="T194">
            <v>39201240</v>
          </cell>
          <cell r="U194">
            <v>23948992</v>
          </cell>
        </row>
        <row r="195">
          <cell r="A195">
            <v>13620</v>
          </cell>
          <cell r="B195" t="str">
            <v>13620</v>
          </cell>
          <cell r="C195" t="str">
            <v>BOLIVAR</v>
          </cell>
          <cell r="D195" t="str">
            <v>SAN CRISTOBAL</v>
          </cell>
          <cell r="E195">
            <v>8060012789</v>
          </cell>
          <cell r="I195">
            <v>113800272</v>
          </cell>
          <cell r="J195">
            <v>67720320</v>
          </cell>
          <cell r="K195">
            <v>181520592</v>
          </cell>
          <cell r="L195">
            <v>162571808</v>
          </cell>
          <cell r="M195">
            <v>0.7</v>
          </cell>
          <cell r="N195">
            <v>9483356</v>
          </cell>
          <cell r="O195">
            <v>15126716</v>
          </cell>
          <cell r="P195">
            <v>47416780</v>
          </cell>
          <cell r="Q195">
            <v>90760296</v>
          </cell>
          <cell r="R195">
            <v>43343516</v>
          </cell>
          <cell r="S195">
            <v>15126716</v>
          </cell>
          <cell r="T195">
            <v>28216800</v>
          </cell>
          <cell r="U195">
            <v>15126716</v>
          </cell>
        </row>
        <row r="196">
          <cell r="A196">
            <v>13647</v>
          </cell>
          <cell r="B196" t="str">
            <v>13647</v>
          </cell>
          <cell r="C196" t="str">
            <v>BOLIVAR</v>
          </cell>
          <cell r="D196" t="str">
            <v>SAN ESTANISLAO</v>
          </cell>
          <cell r="E196">
            <v>8904813100</v>
          </cell>
          <cell r="I196">
            <v>371196640</v>
          </cell>
          <cell r="J196">
            <v>131457440</v>
          </cell>
          <cell r="K196">
            <v>502654080</v>
          </cell>
          <cell r="L196">
            <v>530280896</v>
          </cell>
          <cell r="M196">
            <v>0.7</v>
          </cell>
          <cell r="N196">
            <v>30933053</v>
          </cell>
          <cell r="O196">
            <v>41887840</v>
          </cell>
          <cell r="P196">
            <v>154665265</v>
          </cell>
          <cell r="Q196">
            <v>251327040</v>
          </cell>
          <cell r="R196">
            <v>96661775</v>
          </cell>
          <cell r="S196">
            <v>41887840</v>
          </cell>
          <cell r="T196">
            <v>54773935</v>
          </cell>
          <cell r="U196">
            <v>41887840</v>
          </cell>
        </row>
        <row r="197">
          <cell r="A197">
            <v>13650</v>
          </cell>
          <cell r="B197" t="str">
            <v>13650</v>
          </cell>
          <cell r="C197" t="str">
            <v>BOLIVAR</v>
          </cell>
          <cell r="D197" t="str">
            <v>SAN FERNANDO</v>
          </cell>
          <cell r="E197">
            <v>8000371666</v>
          </cell>
          <cell r="I197">
            <v>257185888</v>
          </cell>
          <cell r="J197">
            <v>130568384</v>
          </cell>
          <cell r="K197">
            <v>387754272</v>
          </cell>
          <cell r="L197">
            <v>367408416</v>
          </cell>
          <cell r="M197">
            <v>0.7</v>
          </cell>
          <cell r="N197">
            <v>21432157</v>
          </cell>
          <cell r="O197">
            <v>32312856</v>
          </cell>
          <cell r="P197">
            <v>107160785</v>
          </cell>
          <cell r="Q197">
            <v>193877136</v>
          </cell>
          <cell r="R197">
            <v>86716351</v>
          </cell>
          <cell r="S197">
            <v>32312856</v>
          </cell>
          <cell r="T197">
            <v>54403495</v>
          </cell>
          <cell r="U197">
            <v>32312856</v>
          </cell>
        </row>
        <row r="198">
          <cell r="A198">
            <v>13654</v>
          </cell>
          <cell r="B198" t="str">
            <v>13654</v>
          </cell>
          <cell r="C198" t="str">
            <v>BOLIVAR</v>
          </cell>
          <cell r="D198" t="str">
            <v>SAN JACINTO</v>
          </cell>
          <cell r="E198">
            <v>8000266851</v>
          </cell>
          <cell r="I198">
            <v>733432576</v>
          </cell>
          <cell r="J198">
            <v>345569280</v>
          </cell>
          <cell r="K198">
            <v>1079001856</v>
          </cell>
          <cell r="L198">
            <v>1047760768</v>
          </cell>
          <cell r="M198">
            <v>0.7</v>
          </cell>
          <cell r="N198">
            <v>61119381</v>
          </cell>
          <cell r="O198">
            <v>89916821</v>
          </cell>
          <cell r="P198">
            <v>305596905</v>
          </cell>
          <cell r="Q198">
            <v>539500926</v>
          </cell>
          <cell r="R198">
            <v>233904021</v>
          </cell>
          <cell r="S198">
            <v>89916821</v>
          </cell>
          <cell r="T198">
            <v>143987200</v>
          </cell>
          <cell r="U198">
            <v>89916821</v>
          </cell>
        </row>
        <row r="199">
          <cell r="A199">
            <v>13655</v>
          </cell>
          <cell r="B199" t="str">
            <v>13655</v>
          </cell>
          <cell r="C199" t="str">
            <v>BOLIVAR</v>
          </cell>
          <cell r="D199" t="str">
            <v>SAN JACINTO DEL CAUCA</v>
          </cell>
          <cell r="E199">
            <v>8060038841</v>
          </cell>
          <cell r="G199" t="str">
            <v>No. 3656 del 29/09/2015</v>
          </cell>
          <cell r="H199" t="str">
            <v>Levantamiento medida cautelar Resolución DGAF- 4608 del 15/12/2015</v>
          </cell>
          <cell r="I199">
            <v>291456448</v>
          </cell>
          <cell r="J199">
            <v>161573888</v>
          </cell>
          <cell r="K199">
            <v>453030336</v>
          </cell>
          <cell r="L199">
            <v>416366368</v>
          </cell>
          <cell r="M199">
            <v>0.7</v>
          </cell>
          <cell r="N199">
            <v>24288037</v>
          </cell>
          <cell r="O199">
            <v>37752528</v>
          </cell>
          <cell r="P199">
            <v>121440185</v>
          </cell>
          <cell r="Q199">
            <v>226515168</v>
          </cell>
          <cell r="R199">
            <v>105074983</v>
          </cell>
          <cell r="S199">
            <v>37752528</v>
          </cell>
          <cell r="T199">
            <v>67322455</v>
          </cell>
          <cell r="U199">
            <v>37752528</v>
          </cell>
        </row>
        <row r="200">
          <cell r="A200">
            <v>13657</v>
          </cell>
          <cell r="B200" t="str">
            <v>13657</v>
          </cell>
          <cell r="C200" t="str">
            <v>BOLIVAR</v>
          </cell>
          <cell r="D200" t="str">
            <v>S.JUAN NEPOMUCENO</v>
          </cell>
          <cell r="E200">
            <v>8000371752</v>
          </cell>
          <cell r="I200">
            <v>745048832</v>
          </cell>
          <cell r="J200">
            <v>352364160</v>
          </cell>
          <cell r="K200">
            <v>1097412992</v>
          </cell>
          <cell r="L200">
            <v>1064355520</v>
          </cell>
          <cell r="M200">
            <v>0.7</v>
          </cell>
          <cell r="N200">
            <v>62087403</v>
          </cell>
          <cell r="O200">
            <v>91451083</v>
          </cell>
          <cell r="P200">
            <v>310437015</v>
          </cell>
          <cell r="Q200">
            <v>548706498</v>
          </cell>
          <cell r="R200">
            <v>238269483</v>
          </cell>
          <cell r="S200">
            <v>91451083</v>
          </cell>
          <cell r="T200">
            <v>146818400</v>
          </cell>
          <cell r="U200">
            <v>91451083</v>
          </cell>
        </row>
        <row r="201">
          <cell r="A201">
            <v>13667</v>
          </cell>
          <cell r="B201" t="str">
            <v>13667</v>
          </cell>
          <cell r="C201" t="str">
            <v>BOLIVAR</v>
          </cell>
          <cell r="D201" t="str">
            <v>S.MARTIN DE LOBA</v>
          </cell>
          <cell r="E201">
            <v>8000434862</v>
          </cell>
          <cell r="I201">
            <v>440447456</v>
          </cell>
          <cell r="J201">
            <v>187581152</v>
          </cell>
          <cell r="K201">
            <v>628028608</v>
          </cell>
          <cell r="L201">
            <v>629210624</v>
          </cell>
          <cell r="M201">
            <v>0.7</v>
          </cell>
          <cell r="N201">
            <v>36703955</v>
          </cell>
          <cell r="O201">
            <v>52335717</v>
          </cell>
          <cell r="P201">
            <v>183519775</v>
          </cell>
          <cell r="Q201">
            <v>314014302</v>
          </cell>
          <cell r="R201">
            <v>130494527</v>
          </cell>
          <cell r="S201">
            <v>52335717</v>
          </cell>
          <cell r="T201">
            <v>78158810</v>
          </cell>
          <cell r="U201">
            <v>52335717</v>
          </cell>
        </row>
        <row r="202">
          <cell r="A202">
            <v>13670</v>
          </cell>
          <cell r="B202" t="str">
            <v>13670</v>
          </cell>
          <cell r="C202" t="str">
            <v>BOLIVAR</v>
          </cell>
          <cell r="D202" t="str">
            <v>SAN PABLO</v>
          </cell>
          <cell r="E202">
            <v>8904802036</v>
          </cell>
          <cell r="I202">
            <v>683223168</v>
          </cell>
          <cell r="J202">
            <v>316758272</v>
          </cell>
          <cell r="K202">
            <v>999981440</v>
          </cell>
          <cell r="L202">
            <v>976033152</v>
          </cell>
          <cell r="M202">
            <v>0.7</v>
          </cell>
          <cell r="N202">
            <v>56935264</v>
          </cell>
          <cell r="O202">
            <v>83331787</v>
          </cell>
          <cell r="P202">
            <v>284676320</v>
          </cell>
          <cell r="Q202">
            <v>499990722</v>
          </cell>
          <cell r="R202">
            <v>215314402</v>
          </cell>
          <cell r="S202">
            <v>83331787</v>
          </cell>
          <cell r="T202">
            <v>131982615</v>
          </cell>
          <cell r="U202">
            <v>83331787</v>
          </cell>
        </row>
        <row r="203">
          <cell r="A203">
            <v>13673</v>
          </cell>
          <cell r="B203" t="str">
            <v>13673</v>
          </cell>
          <cell r="C203" t="str">
            <v>BOLIVAR</v>
          </cell>
          <cell r="D203" t="str">
            <v>SANTA CATALINA</v>
          </cell>
          <cell r="E203">
            <v>8904800695</v>
          </cell>
          <cell r="I203">
            <v>267168224</v>
          </cell>
          <cell r="J203">
            <v>125349184</v>
          </cell>
          <cell r="K203">
            <v>392517408</v>
          </cell>
          <cell r="L203">
            <v>381668896</v>
          </cell>
          <cell r="M203">
            <v>0.7</v>
          </cell>
          <cell r="N203">
            <v>22264019</v>
          </cell>
          <cell r="O203">
            <v>32709784</v>
          </cell>
          <cell r="P203">
            <v>111320095</v>
          </cell>
          <cell r="Q203">
            <v>196258704</v>
          </cell>
          <cell r="R203">
            <v>84938609</v>
          </cell>
          <cell r="S203">
            <v>32709784</v>
          </cell>
          <cell r="T203">
            <v>52228825</v>
          </cell>
          <cell r="U203">
            <v>32709784</v>
          </cell>
        </row>
        <row r="204">
          <cell r="A204">
            <v>13683</v>
          </cell>
          <cell r="B204" t="str">
            <v>13683</v>
          </cell>
          <cell r="C204" t="str">
            <v>BOLIVAR</v>
          </cell>
          <cell r="D204" t="str">
            <v>SANTA ROSA</v>
          </cell>
          <cell r="E204">
            <v>8904813433</v>
          </cell>
          <cell r="I204">
            <v>564639936</v>
          </cell>
          <cell r="J204">
            <v>241827072</v>
          </cell>
          <cell r="K204">
            <v>806467008</v>
          </cell>
          <cell r="L204">
            <v>806628416</v>
          </cell>
          <cell r="M204">
            <v>0.7</v>
          </cell>
          <cell r="N204">
            <v>47053328</v>
          </cell>
          <cell r="O204">
            <v>67205584</v>
          </cell>
          <cell r="P204">
            <v>235266640</v>
          </cell>
          <cell r="Q204">
            <v>403233504</v>
          </cell>
          <cell r="R204">
            <v>167966864</v>
          </cell>
          <cell r="S204">
            <v>67205584</v>
          </cell>
          <cell r="T204">
            <v>100761280</v>
          </cell>
          <cell r="U204">
            <v>67205584</v>
          </cell>
        </row>
        <row r="205">
          <cell r="A205">
            <v>13688</v>
          </cell>
          <cell r="B205" t="str">
            <v>13688</v>
          </cell>
          <cell r="C205" t="str">
            <v>BOLIVAR</v>
          </cell>
          <cell r="D205" t="str">
            <v>SANTA ROSA DEL SUR</v>
          </cell>
          <cell r="E205">
            <v>8000490179</v>
          </cell>
          <cell r="G205" t="str">
            <v>No. 3656 del 29/09/2015</v>
          </cell>
          <cell r="H205" t="str">
            <v>Levantamiento medida cautelar Resolución DGAF- 4782 del 22/12/2015</v>
          </cell>
          <cell r="I205">
            <v>749998080</v>
          </cell>
          <cell r="J205">
            <v>325556608</v>
          </cell>
          <cell r="K205">
            <v>1075554688</v>
          </cell>
          <cell r="L205">
            <v>1071425792</v>
          </cell>
          <cell r="M205">
            <v>0.7</v>
          </cell>
          <cell r="N205">
            <v>62499840</v>
          </cell>
          <cell r="O205">
            <v>89629557</v>
          </cell>
          <cell r="P205">
            <v>312499200</v>
          </cell>
          <cell r="Q205">
            <v>537777342</v>
          </cell>
          <cell r="R205">
            <v>225278142</v>
          </cell>
          <cell r="S205">
            <v>89629557</v>
          </cell>
          <cell r="T205">
            <v>135648585</v>
          </cell>
          <cell r="U205">
            <v>89629557</v>
          </cell>
        </row>
        <row r="206">
          <cell r="A206">
            <v>13744</v>
          </cell>
          <cell r="B206" t="str">
            <v>13744</v>
          </cell>
          <cell r="C206" t="str">
            <v>BOLIVAR</v>
          </cell>
          <cell r="D206" t="str">
            <v>SIMITI</v>
          </cell>
          <cell r="E206">
            <v>8904800061</v>
          </cell>
          <cell r="G206" t="str">
            <v>No. 3656 del 29/09/2015</v>
          </cell>
          <cell r="H206" t="str">
            <v>Levantamiento medida cautelar Resolución DGAF- 4609 del 15/12/2015</v>
          </cell>
          <cell r="I206">
            <v>426938048</v>
          </cell>
          <cell r="J206">
            <v>171430720</v>
          </cell>
          <cell r="K206">
            <v>598368768</v>
          </cell>
          <cell r="L206">
            <v>609911488</v>
          </cell>
          <cell r="M206">
            <v>0.7</v>
          </cell>
          <cell r="N206">
            <v>35578171</v>
          </cell>
          <cell r="O206">
            <v>49864064</v>
          </cell>
          <cell r="P206">
            <v>177890855</v>
          </cell>
          <cell r="Q206">
            <v>299184384</v>
          </cell>
          <cell r="R206">
            <v>121293529</v>
          </cell>
          <cell r="S206">
            <v>49864064</v>
          </cell>
          <cell r="T206">
            <v>71429465</v>
          </cell>
          <cell r="U206">
            <v>49864064</v>
          </cell>
        </row>
        <row r="207">
          <cell r="A207">
            <v>13760</v>
          </cell>
          <cell r="B207" t="str">
            <v>13760</v>
          </cell>
          <cell r="C207" t="str">
            <v>BOLIVAR</v>
          </cell>
          <cell r="D207" t="str">
            <v>SOPLAVIENTO</v>
          </cell>
          <cell r="E207">
            <v>8000356779</v>
          </cell>
          <cell r="I207">
            <v>163497568</v>
          </cell>
          <cell r="J207">
            <v>88120400</v>
          </cell>
          <cell r="K207">
            <v>251617968</v>
          </cell>
          <cell r="L207">
            <v>233567936</v>
          </cell>
          <cell r="M207">
            <v>0.7</v>
          </cell>
          <cell r="N207">
            <v>13624797</v>
          </cell>
          <cell r="O207">
            <v>20968164</v>
          </cell>
          <cell r="P207">
            <v>68123985</v>
          </cell>
          <cell r="Q207">
            <v>125808984</v>
          </cell>
          <cell r="R207">
            <v>57684999</v>
          </cell>
          <cell r="S207">
            <v>20968164</v>
          </cell>
          <cell r="T207">
            <v>36716835</v>
          </cell>
          <cell r="U207">
            <v>20968164</v>
          </cell>
        </row>
        <row r="208">
          <cell r="A208">
            <v>13780</v>
          </cell>
          <cell r="B208" t="str">
            <v>13780</v>
          </cell>
          <cell r="C208" t="str">
            <v>BOLIVAR</v>
          </cell>
          <cell r="D208" t="str">
            <v>TALAIGUA NUEVO</v>
          </cell>
          <cell r="E208">
            <v>8000955301</v>
          </cell>
          <cell r="G208" t="str">
            <v>No. 3656 del 29/09/2015</v>
          </cell>
          <cell r="H208" t="str">
            <v>Levantamiento medida cautelar Resolución DGAF- 4189 del 20/11/2015</v>
          </cell>
          <cell r="I208">
            <v>332737280</v>
          </cell>
          <cell r="J208">
            <v>146346144</v>
          </cell>
          <cell r="K208">
            <v>479083424</v>
          </cell>
          <cell r="L208">
            <v>475338944</v>
          </cell>
          <cell r="M208">
            <v>0.7</v>
          </cell>
          <cell r="N208">
            <v>27728107</v>
          </cell>
          <cell r="O208">
            <v>39923619</v>
          </cell>
          <cell r="P208">
            <v>138640535</v>
          </cell>
          <cell r="Q208">
            <v>239541714</v>
          </cell>
          <cell r="R208">
            <v>100901179</v>
          </cell>
          <cell r="S208">
            <v>39923619</v>
          </cell>
          <cell r="T208">
            <v>60977560</v>
          </cell>
          <cell r="U208">
            <v>39923619</v>
          </cell>
        </row>
        <row r="209">
          <cell r="A209">
            <v>13810</v>
          </cell>
          <cell r="B209" t="str">
            <v>13810</v>
          </cell>
          <cell r="C209" t="str">
            <v>BOLIVAR</v>
          </cell>
          <cell r="D209" t="str">
            <v>TIQUISIO</v>
          </cell>
          <cell r="E209">
            <v>8002552139</v>
          </cell>
          <cell r="G209" t="str">
            <v>No. 3656 del 29/09/2015</v>
          </cell>
          <cell r="H209" t="str">
            <v>Levantamiento medida cautelar Resolución DGAF- 4436 del 02/12/2015</v>
          </cell>
          <cell r="I209">
            <v>588915264</v>
          </cell>
          <cell r="J209">
            <v>262596160</v>
          </cell>
          <cell r="K209">
            <v>851511424</v>
          </cell>
          <cell r="L209">
            <v>841307520</v>
          </cell>
          <cell r="M209">
            <v>0.7</v>
          </cell>
          <cell r="N209">
            <v>49076272</v>
          </cell>
          <cell r="O209">
            <v>70959285</v>
          </cell>
          <cell r="P209">
            <v>245381360</v>
          </cell>
          <cell r="Q209">
            <v>425755710</v>
          </cell>
          <cell r="R209">
            <v>180374350</v>
          </cell>
          <cell r="S209">
            <v>70959285</v>
          </cell>
          <cell r="T209">
            <v>109415065</v>
          </cell>
          <cell r="U209">
            <v>70959285</v>
          </cell>
        </row>
        <row r="210">
          <cell r="A210">
            <v>13836</v>
          </cell>
          <cell r="B210" t="str">
            <v>13836</v>
          </cell>
          <cell r="C210" t="str">
            <v>BOLIVAR</v>
          </cell>
          <cell r="D210" t="str">
            <v>TURBACO</v>
          </cell>
          <cell r="E210">
            <v>8904811490</v>
          </cell>
          <cell r="I210">
            <v>1058672448</v>
          </cell>
          <cell r="J210">
            <v>453915072</v>
          </cell>
          <cell r="K210">
            <v>1512587520</v>
          </cell>
          <cell r="L210">
            <v>1512389248</v>
          </cell>
          <cell r="M210">
            <v>0.7</v>
          </cell>
          <cell r="N210">
            <v>88222704</v>
          </cell>
          <cell r="O210">
            <v>126048960</v>
          </cell>
          <cell r="P210">
            <v>441113520</v>
          </cell>
          <cell r="Q210">
            <v>756293760</v>
          </cell>
          <cell r="R210">
            <v>315180240</v>
          </cell>
          <cell r="S210">
            <v>126048960</v>
          </cell>
          <cell r="T210">
            <v>189131280</v>
          </cell>
          <cell r="U210">
            <v>126048960</v>
          </cell>
        </row>
        <row r="211">
          <cell r="A211">
            <v>13838</v>
          </cell>
          <cell r="B211" t="str">
            <v>13838</v>
          </cell>
          <cell r="C211" t="str">
            <v>BOLIVAR</v>
          </cell>
          <cell r="D211" t="str">
            <v>TURBANA</v>
          </cell>
          <cell r="E211">
            <v>8904813243</v>
          </cell>
          <cell r="I211">
            <v>367996736</v>
          </cell>
          <cell r="J211">
            <v>143046368</v>
          </cell>
          <cell r="K211">
            <v>511043104</v>
          </cell>
          <cell r="L211">
            <v>525709632</v>
          </cell>
          <cell r="M211">
            <v>0.7</v>
          </cell>
          <cell r="N211">
            <v>30666395</v>
          </cell>
          <cell r="O211">
            <v>42586925</v>
          </cell>
          <cell r="P211">
            <v>153331975</v>
          </cell>
          <cell r="Q211">
            <v>255521550</v>
          </cell>
          <cell r="R211">
            <v>102189575</v>
          </cell>
          <cell r="S211">
            <v>42586925</v>
          </cell>
          <cell r="T211">
            <v>59602650</v>
          </cell>
          <cell r="U211">
            <v>42586925</v>
          </cell>
        </row>
        <row r="212">
          <cell r="A212">
            <v>13873</v>
          </cell>
          <cell r="B212" t="str">
            <v>13873</v>
          </cell>
          <cell r="C212" t="str">
            <v>BOLIVAR</v>
          </cell>
          <cell r="D212" t="str">
            <v>VILLANUEVA</v>
          </cell>
          <cell r="E212">
            <v>8904811928</v>
          </cell>
          <cell r="I212">
            <v>488116288</v>
          </cell>
          <cell r="J212">
            <v>229706176</v>
          </cell>
          <cell r="K212">
            <v>717822464</v>
          </cell>
          <cell r="L212">
            <v>697308992</v>
          </cell>
          <cell r="M212">
            <v>0.7</v>
          </cell>
          <cell r="N212">
            <v>40676357</v>
          </cell>
          <cell r="O212">
            <v>59818539</v>
          </cell>
          <cell r="P212">
            <v>203381785</v>
          </cell>
          <cell r="Q212">
            <v>358911234</v>
          </cell>
          <cell r="R212">
            <v>155529449</v>
          </cell>
          <cell r="S212">
            <v>59818539</v>
          </cell>
          <cell r="T212">
            <v>95710910</v>
          </cell>
          <cell r="U212">
            <v>59818539</v>
          </cell>
        </row>
        <row r="213">
          <cell r="A213">
            <v>13894</v>
          </cell>
          <cell r="B213" t="str">
            <v>13894</v>
          </cell>
          <cell r="C213" t="str">
            <v>BOLIVAR</v>
          </cell>
          <cell r="D213" t="str">
            <v>ZAMBRANO</v>
          </cell>
          <cell r="E213">
            <v>8904811777</v>
          </cell>
          <cell r="I213">
            <v>226971904</v>
          </cell>
          <cell r="J213">
            <v>156740800</v>
          </cell>
          <cell r="K213">
            <v>383712704</v>
          </cell>
          <cell r="L213">
            <v>324245568</v>
          </cell>
          <cell r="M213">
            <v>0.7</v>
          </cell>
          <cell r="N213">
            <v>18914325</v>
          </cell>
          <cell r="O213">
            <v>31976059</v>
          </cell>
          <cell r="P213">
            <v>94571625</v>
          </cell>
          <cell r="Q213">
            <v>191856354</v>
          </cell>
          <cell r="R213">
            <v>97284729</v>
          </cell>
          <cell r="S213">
            <v>31976059</v>
          </cell>
          <cell r="T213">
            <v>65308670</v>
          </cell>
          <cell r="U213">
            <v>31976059</v>
          </cell>
        </row>
        <row r="214">
          <cell r="A214">
            <v>13001</v>
          </cell>
          <cell r="B214" t="str">
            <v>13001</v>
          </cell>
          <cell r="C214" t="str">
            <v>BOLIVAR</v>
          </cell>
          <cell r="D214" t="str">
            <v>CARTAGENA</v>
          </cell>
          <cell r="E214">
            <v>8904801844</v>
          </cell>
          <cell r="F214" t="str">
            <v>CERTIFICADO</v>
          </cell>
          <cell r="I214">
            <v>8222261760</v>
          </cell>
          <cell r="J214">
            <v>3146515968</v>
          </cell>
          <cell r="K214">
            <v>11368777728</v>
          </cell>
          <cell r="L214">
            <v>11746087936</v>
          </cell>
          <cell r="M214">
            <v>0.7</v>
          </cell>
          <cell r="N214">
            <v>685188480</v>
          </cell>
          <cell r="O214">
            <v>947398144</v>
          </cell>
          <cell r="P214">
            <v>3425942400</v>
          </cell>
          <cell r="Q214">
            <v>5684388864</v>
          </cell>
          <cell r="R214">
            <v>2258446464</v>
          </cell>
          <cell r="S214">
            <v>2258446464</v>
          </cell>
          <cell r="T214">
            <v>0</v>
          </cell>
          <cell r="U214">
            <v>947398144</v>
          </cell>
        </row>
        <row r="215">
          <cell r="A215">
            <v>13430</v>
          </cell>
          <cell r="B215" t="str">
            <v>13430</v>
          </cell>
          <cell r="C215" t="str">
            <v>BOLIVAR</v>
          </cell>
          <cell r="D215" t="str">
            <v>MAGANGUE</v>
          </cell>
          <cell r="E215">
            <v>8000284322</v>
          </cell>
          <cell r="F215" t="str">
            <v>CERTIFICADO</v>
          </cell>
          <cell r="I215">
            <v>2408550912</v>
          </cell>
          <cell r="J215">
            <v>1031101440</v>
          </cell>
          <cell r="K215">
            <v>3439652352</v>
          </cell>
          <cell r="L215">
            <v>3440787200</v>
          </cell>
          <cell r="M215">
            <v>0.7</v>
          </cell>
          <cell r="N215">
            <v>200712576</v>
          </cell>
          <cell r="O215">
            <v>286637696</v>
          </cell>
          <cell r="P215">
            <v>1003562880</v>
          </cell>
          <cell r="Q215">
            <v>1719826176</v>
          </cell>
          <cell r="R215">
            <v>716263296</v>
          </cell>
          <cell r="S215">
            <v>716263296</v>
          </cell>
          <cell r="T215">
            <v>0</v>
          </cell>
          <cell r="U215">
            <v>286637696</v>
          </cell>
        </row>
        <row r="216">
          <cell r="A216">
            <v>15022</v>
          </cell>
          <cell r="B216" t="str">
            <v>15022</v>
          </cell>
          <cell r="C216" t="str">
            <v>BOYACA</v>
          </cell>
          <cell r="D216" t="str">
            <v>ALMEIDA</v>
          </cell>
          <cell r="E216">
            <v>8918012813</v>
          </cell>
          <cell r="I216">
            <v>20782330</v>
          </cell>
          <cell r="J216">
            <v>8895118</v>
          </cell>
          <cell r="K216">
            <v>29677448</v>
          </cell>
          <cell r="L216">
            <v>29689044</v>
          </cell>
          <cell r="M216">
            <v>0.7</v>
          </cell>
          <cell r="N216">
            <v>1731861</v>
          </cell>
          <cell r="O216">
            <v>2473121</v>
          </cell>
          <cell r="P216">
            <v>8659305</v>
          </cell>
          <cell r="Q216">
            <v>14838726</v>
          </cell>
          <cell r="R216">
            <v>6179421</v>
          </cell>
          <cell r="S216">
            <v>2473121</v>
          </cell>
          <cell r="T216">
            <v>3706300</v>
          </cell>
          <cell r="U216">
            <v>2473121</v>
          </cell>
        </row>
        <row r="217">
          <cell r="A217">
            <v>15047</v>
          </cell>
          <cell r="B217" t="str">
            <v>15047</v>
          </cell>
          <cell r="C217" t="str">
            <v>BOYACA</v>
          </cell>
          <cell r="D217" t="str">
            <v>AQUITANIA</v>
          </cell>
          <cell r="E217">
            <v>8000775455</v>
          </cell>
          <cell r="I217">
            <v>258263168</v>
          </cell>
          <cell r="J217">
            <v>130077184</v>
          </cell>
          <cell r="K217">
            <v>388340352</v>
          </cell>
          <cell r="L217">
            <v>368947392</v>
          </cell>
          <cell r="M217">
            <v>0.7</v>
          </cell>
          <cell r="N217">
            <v>21521931</v>
          </cell>
          <cell r="O217">
            <v>32361696</v>
          </cell>
          <cell r="P217">
            <v>107609655</v>
          </cell>
          <cell r="Q217">
            <v>194170176</v>
          </cell>
          <cell r="R217">
            <v>86560521</v>
          </cell>
          <cell r="S217">
            <v>32361696</v>
          </cell>
          <cell r="T217">
            <v>54198825</v>
          </cell>
          <cell r="U217">
            <v>32361696</v>
          </cell>
        </row>
        <row r="218">
          <cell r="A218">
            <v>15051</v>
          </cell>
          <cell r="B218" t="str">
            <v>15051</v>
          </cell>
          <cell r="C218" t="str">
            <v>BOYACA</v>
          </cell>
          <cell r="D218" t="str">
            <v>ARCABUCO</v>
          </cell>
          <cell r="E218">
            <v>8000637911</v>
          </cell>
          <cell r="I218">
            <v>79986976</v>
          </cell>
          <cell r="J218">
            <v>34235496</v>
          </cell>
          <cell r="K218">
            <v>114222472</v>
          </cell>
          <cell r="L218">
            <v>114267104</v>
          </cell>
          <cell r="M218">
            <v>0.7</v>
          </cell>
          <cell r="N218">
            <v>6665581</v>
          </cell>
          <cell r="O218">
            <v>9518539</v>
          </cell>
          <cell r="P218">
            <v>33327905</v>
          </cell>
          <cell r="Q218">
            <v>57111234</v>
          </cell>
          <cell r="R218">
            <v>23783329</v>
          </cell>
          <cell r="S218">
            <v>9518539</v>
          </cell>
          <cell r="T218">
            <v>14264790</v>
          </cell>
          <cell r="U218">
            <v>9518539</v>
          </cell>
        </row>
        <row r="219">
          <cell r="A219">
            <v>15087</v>
          </cell>
          <cell r="B219" t="str">
            <v>15087</v>
          </cell>
          <cell r="C219" t="str">
            <v>BOYACA</v>
          </cell>
          <cell r="D219" t="str">
            <v>BELEN</v>
          </cell>
          <cell r="E219">
            <v>8000991994</v>
          </cell>
          <cell r="I219">
            <v>112724032</v>
          </cell>
          <cell r="J219">
            <v>48247776</v>
          </cell>
          <cell r="K219">
            <v>160971808</v>
          </cell>
          <cell r="L219">
            <v>161034336</v>
          </cell>
          <cell r="M219">
            <v>0.7</v>
          </cell>
          <cell r="N219">
            <v>9393669</v>
          </cell>
          <cell r="O219">
            <v>13414317</v>
          </cell>
          <cell r="P219">
            <v>46968345</v>
          </cell>
          <cell r="Q219">
            <v>80485902</v>
          </cell>
          <cell r="R219">
            <v>33517557</v>
          </cell>
          <cell r="S219">
            <v>13414317</v>
          </cell>
          <cell r="T219">
            <v>20103240</v>
          </cell>
          <cell r="U219">
            <v>13414317</v>
          </cell>
        </row>
        <row r="220">
          <cell r="A220">
            <v>15090</v>
          </cell>
          <cell r="B220" t="str">
            <v>15090</v>
          </cell>
          <cell r="C220" t="str">
            <v>BOYACA</v>
          </cell>
          <cell r="D220" t="str">
            <v>BERBEO</v>
          </cell>
          <cell r="E220">
            <v>8000993905</v>
          </cell>
          <cell r="I220">
            <v>23177298</v>
          </cell>
          <cell r="J220">
            <v>8974502</v>
          </cell>
          <cell r="K220">
            <v>32151800</v>
          </cell>
          <cell r="L220">
            <v>33110424</v>
          </cell>
          <cell r="M220">
            <v>0.7</v>
          </cell>
          <cell r="N220">
            <v>1931442</v>
          </cell>
          <cell r="O220">
            <v>2679317</v>
          </cell>
          <cell r="P220">
            <v>9657210</v>
          </cell>
          <cell r="Q220">
            <v>16075902</v>
          </cell>
          <cell r="R220">
            <v>6418692</v>
          </cell>
          <cell r="S220">
            <v>2679317</v>
          </cell>
          <cell r="T220">
            <v>3739375</v>
          </cell>
          <cell r="U220">
            <v>2679317</v>
          </cell>
        </row>
        <row r="221">
          <cell r="A221">
            <v>15092</v>
          </cell>
          <cell r="B221" t="str">
            <v>15092</v>
          </cell>
          <cell r="C221" t="str">
            <v>BOYACA</v>
          </cell>
          <cell r="D221" t="str">
            <v>BETEITIVA</v>
          </cell>
          <cell r="E221">
            <v>8000172880</v>
          </cell>
          <cell r="G221" t="str">
            <v>No. 3656 del 29/09/2015</v>
          </cell>
          <cell r="H221" t="str">
            <v>Levantamiento medida cautelar Resolución DGAF- 0113 del 21/01/2016</v>
          </cell>
          <cell r="I221">
            <v>34103264</v>
          </cell>
          <cell r="J221">
            <v>16970372</v>
          </cell>
          <cell r="K221">
            <v>51073636</v>
          </cell>
          <cell r="L221">
            <v>48718952</v>
          </cell>
          <cell r="M221">
            <v>0.7</v>
          </cell>
          <cell r="N221">
            <v>2841939</v>
          </cell>
          <cell r="O221">
            <v>4256136</v>
          </cell>
          <cell r="P221">
            <v>14209695</v>
          </cell>
          <cell r="Q221">
            <v>25536816</v>
          </cell>
          <cell r="R221">
            <v>11327121</v>
          </cell>
          <cell r="S221">
            <v>4256136</v>
          </cell>
          <cell r="T221">
            <v>7070985</v>
          </cell>
          <cell r="U221">
            <v>4256136</v>
          </cell>
        </row>
        <row r="222">
          <cell r="A222">
            <v>15097</v>
          </cell>
          <cell r="B222" t="str">
            <v>15097</v>
          </cell>
          <cell r="C222" t="str">
            <v>BOYACA</v>
          </cell>
          <cell r="D222" t="str">
            <v>BOAVITA</v>
          </cell>
          <cell r="E222">
            <v>8918562945</v>
          </cell>
          <cell r="G222" t="str">
            <v>No. 3656 del 29/09/2015</v>
          </cell>
          <cell r="H222" t="str">
            <v>Levantamiento medida cautelar Resolución DGAF- 4566 del 14/12/2015</v>
          </cell>
          <cell r="I222">
            <v>101287296</v>
          </cell>
          <cell r="J222">
            <v>47690800</v>
          </cell>
          <cell r="K222">
            <v>148978096</v>
          </cell>
          <cell r="L222">
            <v>144696128</v>
          </cell>
          <cell r="M222">
            <v>0.7</v>
          </cell>
          <cell r="N222">
            <v>8440608</v>
          </cell>
          <cell r="O222">
            <v>12414841</v>
          </cell>
          <cell r="P222">
            <v>42203040</v>
          </cell>
          <cell r="Q222">
            <v>74489046</v>
          </cell>
          <cell r="R222">
            <v>32286006</v>
          </cell>
          <cell r="S222">
            <v>12414841</v>
          </cell>
          <cell r="T222">
            <v>19871165</v>
          </cell>
          <cell r="U222">
            <v>12414841</v>
          </cell>
        </row>
        <row r="223">
          <cell r="A223">
            <v>15104</v>
          </cell>
          <cell r="B223" t="str">
            <v>15104</v>
          </cell>
          <cell r="C223" t="str">
            <v>BOYACA</v>
          </cell>
          <cell r="D223" t="str">
            <v>BOYACA</v>
          </cell>
          <cell r="E223">
            <v>8000233837</v>
          </cell>
          <cell r="I223">
            <v>78586880</v>
          </cell>
          <cell r="J223">
            <v>33634152</v>
          </cell>
          <cell r="K223">
            <v>112221032</v>
          </cell>
          <cell r="L223">
            <v>112266960</v>
          </cell>
          <cell r="M223">
            <v>0.7</v>
          </cell>
          <cell r="N223">
            <v>6548907</v>
          </cell>
          <cell r="O223">
            <v>9351753</v>
          </cell>
          <cell r="P223">
            <v>32744535</v>
          </cell>
          <cell r="Q223">
            <v>56110518</v>
          </cell>
          <cell r="R223">
            <v>23365983</v>
          </cell>
          <cell r="S223">
            <v>9351753</v>
          </cell>
          <cell r="T223">
            <v>14014230</v>
          </cell>
          <cell r="U223">
            <v>9351753</v>
          </cell>
        </row>
        <row r="224">
          <cell r="A224">
            <v>15106</v>
          </cell>
          <cell r="B224" t="str">
            <v>15106</v>
          </cell>
          <cell r="C224" t="str">
            <v>BOYACA</v>
          </cell>
          <cell r="D224" t="str">
            <v>BRICEÑO</v>
          </cell>
          <cell r="E224">
            <v>8000997211</v>
          </cell>
          <cell r="I224">
            <v>37933508</v>
          </cell>
          <cell r="J224">
            <v>17786192</v>
          </cell>
          <cell r="K224">
            <v>55719700</v>
          </cell>
          <cell r="L224">
            <v>54190728</v>
          </cell>
          <cell r="M224">
            <v>0.7</v>
          </cell>
          <cell r="N224">
            <v>3161126</v>
          </cell>
          <cell r="O224">
            <v>4643308</v>
          </cell>
          <cell r="P224">
            <v>15805630</v>
          </cell>
          <cell r="Q224">
            <v>27859848</v>
          </cell>
          <cell r="R224">
            <v>12054218</v>
          </cell>
          <cell r="S224">
            <v>4643308</v>
          </cell>
          <cell r="T224">
            <v>7410910</v>
          </cell>
          <cell r="U224">
            <v>4643308</v>
          </cell>
        </row>
        <row r="225">
          <cell r="A225">
            <v>15109</v>
          </cell>
          <cell r="B225" t="str">
            <v>15109</v>
          </cell>
          <cell r="C225" t="str">
            <v>BOYACA</v>
          </cell>
          <cell r="D225" t="str">
            <v>BUENAVISTA</v>
          </cell>
          <cell r="E225">
            <v>8918082600</v>
          </cell>
          <cell r="I225">
            <v>72079896</v>
          </cell>
          <cell r="J225">
            <v>33060816</v>
          </cell>
          <cell r="K225">
            <v>105140712</v>
          </cell>
          <cell r="L225">
            <v>102971280</v>
          </cell>
          <cell r="M225">
            <v>0.7</v>
          </cell>
          <cell r="N225">
            <v>6006658</v>
          </cell>
          <cell r="O225">
            <v>8761726</v>
          </cell>
          <cell r="P225">
            <v>30033290</v>
          </cell>
          <cell r="Q225">
            <v>52570356</v>
          </cell>
          <cell r="R225">
            <v>22537066</v>
          </cell>
          <cell r="S225">
            <v>8761726</v>
          </cell>
          <cell r="T225">
            <v>13775340</v>
          </cell>
          <cell r="U225">
            <v>8761726</v>
          </cell>
        </row>
        <row r="226">
          <cell r="A226">
            <v>15114</v>
          </cell>
          <cell r="B226" t="str">
            <v>15114</v>
          </cell>
          <cell r="C226" t="str">
            <v>BOYACA</v>
          </cell>
          <cell r="D226" t="str">
            <v>BUSBANZA</v>
          </cell>
          <cell r="E226">
            <v>8000997148</v>
          </cell>
          <cell r="G226" t="str">
            <v>No. 3656 del 29/09/2015</v>
          </cell>
          <cell r="H226" t="str">
            <v>Levantamiento medida cautelar Resolución DGAF - 2166 del 18/07/2016</v>
          </cell>
          <cell r="I226">
            <v>7087264.5</v>
          </cell>
          <cell r="J226">
            <v>3309741.5</v>
          </cell>
          <cell r="K226">
            <v>10397006</v>
          </cell>
          <cell r="L226">
            <v>10124663</v>
          </cell>
          <cell r="M226">
            <v>0.7</v>
          </cell>
          <cell r="N226">
            <v>590605</v>
          </cell>
          <cell r="O226">
            <v>866417</v>
          </cell>
          <cell r="P226">
            <v>0</v>
          </cell>
          <cell r="Q226">
            <v>5198502</v>
          </cell>
          <cell r="S226">
            <v>0</v>
          </cell>
          <cell r="T226">
            <v>0</v>
          </cell>
          <cell r="U226">
            <v>0</v>
          </cell>
        </row>
        <row r="227">
          <cell r="A227">
            <v>15131</v>
          </cell>
          <cell r="B227" t="str">
            <v>15131</v>
          </cell>
          <cell r="C227" t="str">
            <v>BOYACA</v>
          </cell>
          <cell r="D227" t="str">
            <v>CALDAS</v>
          </cell>
          <cell r="E227">
            <v>8918017964</v>
          </cell>
          <cell r="I227">
            <v>47558848</v>
          </cell>
          <cell r="J227">
            <v>19608048</v>
          </cell>
          <cell r="K227">
            <v>67166896</v>
          </cell>
          <cell r="L227">
            <v>67941208</v>
          </cell>
          <cell r="M227">
            <v>0.7</v>
          </cell>
          <cell r="N227">
            <v>3963237</v>
          </cell>
          <cell r="O227">
            <v>5597241</v>
          </cell>
          <cell r="P227">
            <v>19816185</v>
          </cell>
          <cell r="Q227">
            <v>33583446</v>
          </cell>
          <cell r="R227">
            <v>13767261</v>
          </cell>
          <cell r="S227">
            <v>5597241</v>
          </cell>
          <cell r="T227">
            <v>8170020</v>
          </cell>
          <cell r="U227">
            <v>5597241</v>
          </cell>
        </row>
        <row r="228">
          <cell r="A228">
            <v>15135</v>
          </cell>
          <cell r="B228" t="str">
            <v>15135</v>
          </cell>
          <cell r="C228" t="str">
            <v>BOYACA</v>
          </cell>
          <cell r="D228" t="str">
            <v>CAMPOHERMOSO</v>
          </cell>
          <cell r="E228">
            <v>8000283933</v>
          </cell>
          <cell r="I228">
            <v>44252772</v>
          </cell>
          <cell r="J228">
            <v>18290988</v>
          </cell>
          <cell r="K228">
            <v>62543760</v>
          </cell>
          <cell r="L228">
            <v>63218248</v>
          </cell>
          <cell r="M228">
            <v>0.7</v>
          </cell>
          <cell r="N228">
            <v>3687731</v>
          </cell>
          <cell r="O228">
            <v>5211980</v>
          </cell>
          <cell r="P228">
            <v>18438655</v>
          </cell>
          <cell r="Q228">
            <v>31271880</v>
          </cell>
          <cell r="R228">
            <v>12833225</v>
          </cell>
          <cell r="S228">
            <v>5211980</v>
          </cell>
          <cell r="T228">
            <v>7621245</v>
          </cell>
          <cell r="U228">
            <v>5211980</v>
          </cell>
        </row>
        <row r="229">
          <cell r="A229">
            <v>15162</v>
          </cell>
          <cell r="B229" t="str">
            <v>15162</v>
          </cell>
          <cell r="C229" t="str">
            <v>BOYACA</v>
          </cell>
          <cell r="D229" t="str">
            <v>CERINZA</v>
          </cell>
          <cell r="E229">
            <v>8918578053</v>
          </cell>
          <cell r="I229">
            <v>36541528</v>
          </cell>
          <cell r="J229">
            <v>24487568</v>
          </cell>
          <cell r="K229">
            <v>61029096</v>
          </cell>
          <cell r="L229">
            <v>61029096</v>
          </cell>
          <cell r="M229">
            <v>0.6</v>
          </cell>
          <cell r="N229">
            <v>3045127</v>
          </cell>
          <cell r="O229">
            <v>5085758</v>
          </cell>
          <cell r="P229">
            <v>15225635</v>
          </cell>
          <cell r="Q229">
            <v>30514548</v>
          </cell>
          <cell r="R229">
            <v>15288913</v>
          </cell>
          <cell r="S229">
            <v>5085758</v>
          </cell>
          <cell r="T229">
            <v>10203155</v>
          </cell>
          <cell r="U229">
            <v>5085758</v>
          </cell>
        </row>
        <row r="230">
          <cell r="A230">
            <v>15172</v>
          </cell>
          <cell r="B230" t="str">
            <v>15172</v>
          </cell>
          <cell r="C230" t="str">
            <v>BOYACA</v>
          </cell>
          <cell r="D230" t="str">
            <v>CHINAVITA</v>
          </cell>
          <cell r="E230">
            <v>8918013574</v>
          </cell>
          <cell r="I230">
            <v>42474024</v>
          </cell>
          <cell r="J230">
            <v>16349792</v>
          </cell>
          <cell r="K230">
            <v>58823816</v>
          </cell>
          <cell r="L230">
            <v>60677172</v>
          </cell>
          <cell r="M230">
            <v>0.7</v>
          </cell>
          <cell r="N230">
            <v>3539502</v>
          </cell>
          <cell r="O230">
            <v>4901985</v>
          </cell>
          <cell r="P230">
            <v>17697510</v>
          </cell>
          <cell r="Q230">
            <v>29411910</v>
          </cell>
          <cell r="R230">
            <v>11714400</v>
          </cell>
          <cell r="S230">
            <v>4901985</v>
          </cell>
          <cell r="T230">
            <v>6812415</v>
          </cell>
          <cell r="U230">
            <v>4901985</v>
          </cell>
        </row>
        <row r="231">
          <cell r="A231">
            <v>15176</v>
          </cell>
          <cell r="B231" t="str">
            <v>15176</v>
          </cell>
          <cell r="C231" t="str">
            <v>BOYACA</v>
          </cell>
          <cell r="D231" t="str">
            <v>CHIQUINQUIRA</v>
          </cell>
          <cell r="E231">
            <v>8918004750</v>
          </cell>
          <cell r="I231">
            <v>578120384</v>
          </cell>
          <cell r="J231">
            <v>273557632</v>
          </cell>
          <cell r="K231">
            <v>851678016</v>
          </cell>
          <cell r="L231">
            <v>838878720</v>
          </cell>
          <cell r="M231">
            <v>0.69</v>
          </cell>
          <cell r="N231">
            <v>48176699</v>
          </cell>
          <cell r="O231">
            <v>70973168</v>
          </cell>
          <cell r="P231">
            <v>240883495</v>
          </cell>
          <cell r="Q231">
            <v>425839008</v>
          </cell>
          <cell r="R231">
            <v>184955513</v>
          </cell>
          <cell r="S231">
            <v>70973168</v>
          </cell>
          <cell r="T231">
            <v>113982345</v>
          </cell>
          <cell r="U231">
            <v>70973168</v>
          </cell>
        </row>
        <row r="232">
          <cell r="A232">
            <v>15180</v>
          </cell>
          <cell r="B232" t="str">
            <v>15180</v>
          </cell>
          <cell r="C232" t="str">
            <v>BOYACA</v>
          </cell>
          <cell r="D232" t="str">
            <v>CHISCAS</v>
          </cell>
          <cell r="E232">
            <v>8000748599</v>
          </cell>
          <cell r="I232">
            <v>73606336</v>
          </cell>
          <cell r="J232">
            <v>30443112</v>
          </cell>
          <cell r="K232">
            <v>104049448</v>
          </cell>
          <cell r="L232">
            <v>105151912</v>
          </cell>
          <cell r="M232">
            <v>0.7</v>
          </cell>
          <cell r="N232">
            <v>6133861</v>
          </cell>
          <cell r="O232">
            <v>8670787</v>
          </cell>
          <cell r="P232">
            <v>30669305</v>
          </cell>
          <cell r="Q232">
            <v>52024722</v>
          </cell>
          <cell r="R232">
            <v>21355417</v>
          </cell>
          <cell r="S232">
            <v>8670787</v>
          </cell>
          <cell r="T232">
            <v>12684630</v>
          </cell>
          <cell r="U232">
            <v>8670787</v>
          </cell>
        </row>
        <row r="233">
          <cell r="A233">
            <v>15183</v>
          </cell>
          <cell r="B233" t="str">
            <v>15183</v>
          </cell>
          <cell r="C233" t="str">
            <v>BOYACA</v>
          </cell>
          <cell r="D233" t="str">
            <v>CHITA</v>
          </cell>
          <cell r="E233">
            <v>8918019620</v>
          </cell>
          <cell r="I233">
            <v>260833760</v>
          </cell>
          <cell r="J233">
            <v>111628768</v>
          </cell>
          <cell r="K233">
            <v>372462528</v>
          </cell>
          <cell r="L233">
            <v>372619648</v>
          </cell>
          <cell r="M233">
            <v>0.7</v>
          </cell>
          <cell r="N233">
            <v>21736147</v>
          </cell>
          <cell r="O233">
            <v>31038544</v>
          </cell>
          <cell r="P233">
            <v>108680735</v>
          </cell>
          <cell r="Q233">
            <v>186231264</v>
          </cell>
          <cell r="R233">
            <v>77550529</v>
          </cell>
          <cell r="S233">
            <v>31038544</v>
          </cell>
          <cell r="T233">
            <v>46511985</v>
          </cell>
          <cell r="U233">
            <v>31038544</v>
          </cell>
        </row>
        <row r="234">
          <cell r="A234">
            <v>15185</v>
          </cell>
          <cell r="B234" t="str">
            <v>15185</v>
          </cell>
          <cell r="C234" t="str">
            <v>BOYACA</v>
          </cell>
          <cell r="D234" t="str">
            <v>CHITARAQUE</v>
          </cell>
          <cell r="E234">
            <v>8000344760</v>
          </cell>
          <cell r="I234">
            <v>84084456</v>
          </cell>
          <cell r="J234">
            <v>35805152</v>
          </cell>
          <cell r="K234">
            <v>119889608</v>
          </cell>
          <cell r="L234">
            <v>120120656</v>
          </cell>
          <cell r="M234">
            <v>0.7</v>
          </cell>
          <cell r="N234">
            <v>7007038</v>
          </cell>
          <cell r="O234">
            <v>9990801</v>
          </cell>
          <cell r="P234">
            <v>35035190</v>
          </cell>
          <cell r="Q234">
            <v>59944806</v>
          </cell>
          <cell r="R234">
            <v>24909616</v>
          </cell>
          <cell r="S234">
            <v>9990801</v>
          </cell>
          <cell r="T234">
            <v>14918815</v>
          </cell>
          <cell r="U234">
            <v>9990801</v>
          </cell>
        </row>
        <row r="235">
          <cell r="A235">
            <v>15187</v>
          </cell>
          <cell r="B235" t="str">
            <v>15187</v>
          </cell>
          <cell r="C235" t="str">
            <v>BOYACA</v>
          </cell>
          <cell r="D235" t="str">
            <v>CHIVATA</v>
          </cell>
          <cell r="E235">
            <v>8000149891</v>
          </cell>
          <cell r="I235">
            <v>38472948</v>
          </cell>
          <cell r="J235">
            <v>18238004</v>
          </cell>
          <cell r="K235">
            <v>56710952</v>
          </cell>
          <cell r="L235">
            <v>54961356</v>
          </cell>
          <cell r="M235">
            <v>0.7</v>
          </cell>
          <cell r="N235">
            <v>3206079</v>
          </cell>
          <cell r="O235">
            <v>4725913</v>
          </cell>
          <cell r="P235">
            <v>16030395</v>
          </cell>
          <cell r="Q235">
            <v>28355478</v>
          </cell>
          <cell r="R235">
            <v>12325083</v>
          </cell>
          <cell r="S235">
            <v>4725913</v>
          </cell>
          <cell r="T235">
            <v>7599170</v>
          </cell>
          <cell r="U235">
            <v>4725913</v>
          </cell>
        </row>
        <row r="236">
          <cell r="A236">
            <v>15189</v>
          </cell>
          <cell r="B236" t="str">
            <v>15189</v>
          </cell>
          <cell r="C236" t="str">
            <v>BOYACA</v>
          </cell>
          <cell r="D236" t="str">
            <v>CIENAGA</v>
          </cell>
          <cell r="E236">
            <v>8918019881</v>
          </cell>
          <cell r="I236">
            <v>55391892</v>
          </cell>
          <cell r="J236">
            <v>26344436</v>
          </cell>
          <cell r="K236">
            <v>81736328</v>
          </cell>
          <cell r="L236">
            <v>79131272</v>
          </cell>
          <cell r="M236">
            <v>0.7</v>
          </cell>
          <cell r="N236">
            <v>4615991</v>
          </cell>
          <cell r="O236">
            <v>6811361</v>
          </cell>
          <cell r="P236">
            <v>23079955</v>
          </cell>
          <cell r="Q236">
            <v>40868166</v>
          </cell>
          <cell r="R236">
            <v>17788211</v>
          </cell>
          <cell r="S236">
            <v>6811361</v>
          </cell>
          <cell r="T236">
            <v>10976850</v>
          </cell>
          <cell r="U236">
            <v>6811361</v>
          </cell>
        </row>
        <row r="237">
          <cell r="A237">
            <v>15204</v>
          </cell>
          <cell r="B237" t="str">
            <v>15204</v>
          </cell>
          <cell r="C237" t="str">
            <v>BOYACA</v>
          </cell>
          <cell r="D237" t="str">
            <v>COMBITA</v>
          </cell>
          <cell r="E237">
            <v>8918019321</v>
          </cell>
          <cell r="I237">
            <v>101062416</v>
          </cell>
          <cell r="J237">
            <v>49772816</v>
          </cell>
          <cell r="K237">
            <v>150835232</v>
          </cell>
          <cell r="L237">
            <v>144374880</v>
          </cell>
          <cell r="M237">
            <v>0.7</v>
          </cell>
          <cell r="N237">
            <v>8421868</v>
          </cell>
          <cell r="O237">
            <v>12569603</v>
          </cell>
          <cell r="P237">
            <v>42109340</v>
          </cell>
          <cell r="Q237">
            <v>75417618</v>
          </cell>
          <cell r="R237">
            <v>33308278</v>
          </cell>
          <cell r="S237">
            <v>12569603</v>
          </cell>
          <cell r="T237">
            <v>20738675</v>
          </cell>
          <cell r="U237">
            <v>12569603</v>
          </cell>
        </row>
        <row r="238">
          <cell r="A238">
            <v>15212</v>
          </cell>
          <cell r="B238" t="str">
            <v>15212</v>
          </cell>
          <cell r="C238" t="str">
            <v>BOYACA</v>
          </cell>
          <cell r="D238" t="str">
            <v>COPER</v>
          </cell>
          <cell r="E238">
            <v>8918013639</v>
          </cell>
          <cell r="I238">
            <v>58902608</v>
          </cell>
          <cell r="J238">
            <v>29056064</v>
          </cell>
          <cell r="K238">
            <v>87958672</v>
          </cell>
          <cell r="L238">
            <v>84146584</v>
          </cell>
          <cell r="M238">
            <v>0.7</v>
          </cell>
          <cell r="N238">
            <v>4908551</v>
          </cell>
          <cell r="O238">
            <v>7329889</v>
          </cell>
          <cell r="P238">
            <v>24542755</v>
          </cell>
          <cell r="Q238">
            <v>43979334</v>
          </cell>
          <cell r="R238">
            <v>19436579</v>
          </cell>
          <cell r="S238">
            <v>7329889</v>
          </cell>
          <cell r="T238">
            <v>12106690</v>
          </cell>
          <cell r="U238">
            <v>7329889</v>
          </cell>
        </row>
        <row r="239">
          <cell r="A239">
            <v>15215</v>
          </cell>
          <cell r="B239" t="str">
            <v>15215</v>
          </cell>
          <cell r="C239" t="str">
            <v>BOYACA</v>
          </cell>
          <cell r="D239" t="str">
            <v>CORRALES</v>
          </cell>
          <cell r="E239">
            <v>8918557482</v>
          </cell>
          <cell r="I239">
            <v>24368298</v>
          </cell>
          <cell r="J239">
            <v>14898110</v>
          </cell>
          <cell r="K239">
            <v>39266408</v>
          </cell>
          <cell r="L239">
            <v>35394528</v>
          </cell>
          <cell r="M239">
            <v>0.69</v>
          </cell>
          <cell r="N239">
            <v>2030692</v>
          </cell>
          <cell r="O239">
            <v>3272201</v>
          </cell>
          <cell r="P239">
            <v>10153460</v>
          </cell>
          <cell r="Q239">
            <v>19633206</v>
          </cell>
          <cell r="R239">
            <v>9479746</v>
          </cell>
          <cell r="S239">
            <v>3272201</v>
          </cell>
          <cell r="T239">
            <v>6207545</v>
          </cell>
          <cell r="U239">
            <v>3272201</v>
          </cell>
        </row>
        <row r="240">
          <cell r="A240">
            <v>15218</v>
          </cell>
          <cell r="B240" t="str">
            <v>15218</v>
          </cell>
          <cell r="C240" t="str">
            <v>BOYACA</v>
          </cell>
          <cell r="D240" t="str">
            <v>COVARACHIA</v>
          </cell>
          <cell r="E240">
            <v>8918579202</v>
          </cell>
          <cell r="G240" t="str">
            <v>No. 3656 del 29/09/2015</v>
          </cell>
          <cell r="H240" t="str">
            <v>Levantamiento medida cautelar Resolución DGAF- 4719 del 18/12/2015</v>
          </cell>
          <cell r="I240">
            <v>55377576</v>
          </cell>
          <cell r="J240">
            <v>27596744</v>
          </cell>
          <cell r="K240">
            <v>82974320</v>
          </cell>
          <cell r="L240">
            <v>79110816</v>
          </cell>
          <cell r="M240">
            <v>0.7</v>
          </cell>
          <cell r="N240">
            <v>4614798</v>
          </cell>
          <cell r="O240">
            <v>6914527</v>
          </cell>
          <cell r="P240">
            <v>23073990</v>
          </cell>
          <cell r="Q240">
            <v>41487162</v>
          </cell>
          <cell r="R240">
            <v>18413172</v>
          </cell>
          <cell r="S240">
            <v>6914527</v>
          </cell>
          <cell r="T240">
            <v>11498645</v>
          </cell>
          <cell r="U240">
            <v>6914527</v>
          </cell>
        </row>
        <row r="241">
          <cell r="A241">
            <v>15223</v>
          </cell>
          <cell r="B241" t="str">
            <v>15223</v>
          </cell>
          <cell r="C241" t="str">
            <v>BOYACA</v>
          </cell>
          <cell r="D241" t="str">
            <v>CUBARA</v>
          </cell>
          <cell r="E241">
            <v>8000991962</v>
          </cell>
          <cell r="I241">
            <v>115544112</v>
          </cell>
          <cell r="J241">
            <v>49450976</v>
          </cell>
          <cell r="K241">
            <v>164995088</v>
          </cell>
          <cell r="L241">
            <v>165063008</v>
          </cell>
          <cell r="M241">
            <v>0.7</v>
          </cell>
          <cell r="N241">
            <v>9628676</v>
          </cell>
          <cell r="O241">
            <v>13749591</v>
          </cell>
          <cell r="P241">
            <v>48143380</v>
          </cell>
          <cell r="Q241">
            <v>82497546</v>
          </cell>
          <cell r="R241">
            <v>34354166</v>
          </cell>
          <cell r="S241">
            <v>13749591</v>
          </cell>
          <cell r="T241">
            <v>20604575</v>
          </cell>
          <cell r="U241">
            <v>13749591</v>
          </cell>
        </row>
        <row r="242">
          <cell r="A242">
            <v>15224</v>
          </cell>
          <cell r="B242" t="str">
            <v>15224</v>
          </cell>
          <cell r="C242" t="str">
            <v>BOYACA</v>
          </cell>
          <cell r="D242" t="str">
            <v>CUCAITA</v>
          </cell>
          <cell r="E242">
            <v>8918020891</v>
          </cell>
          <cell r="G242" t="str">
            <v>No. 3656 del 29/09/2015</v>
          </cell>
          <cell r="H242" t="str">
            <v>Levantamiento medida cautelar Resolución DGAF- 014 del 06/01/2016</v>
          </cell>
          <cell r="I242">
            <v>64567744</v>
          </cell>
          <cell r="J242">
            <v>22801232</v>
          </cell>
          <cell r="K242">
            <v>87368976</v>
          </cell>
          <cell r="L242">
            <v>92239624</v>
          </cell>
          <cell r="M242">
            <v>0.7</v>
          </cell>
          <cell r="N242">
            <v>5380645</v>
          </cell>
          <cell r="O242">
            <v>7280748</v>
          </cell>
          <cell r="P242">
            <v>26903225</v>
          </cell>
          <cell r="Q242">
            <v>43684488</v>
          </cell>
          <cell r="R242">
            <v>16781263</v>
          </cell>
          <cell r="S242">
            <v>7280748</v>
          </cell>
          <cell r="T242">
            <v>9500515</v>
          </cell>
          <cell r="U242">
            <v>7280748</v>
          </cell>
        </row>
        <row r="243">
          <cell r="A243">
            <v>15226</v>
          </cell>
          <cell r="B243" t="str">
            <v>15226</v>
          </cell>
          <cell r="C243" t="str">
            <v>BOYACA</v>
          </cell>
          <cell r="D243" t="str">
            <v>CUITIVA</v>
          </cell>
          <cell r="E243">
            <v>8918557697</v>
          </cell>
          <cell r="I243">
            <v>29085602</v>
          </cell>
          <cell r="J243">
            <v>11662242</v>
          </cell>
          <cell r="K243">
            <v>40747844</v>
          </cell>
          <cell r="L243">
            <v>41550860</v>
          </cell>
          <cell r="M243">
            <v>0.7</v>
          </cell>
          <cell r="N243">
            <v>2423800</v>
          </cell>
          <cell r="O243">
            <v>3395654</v>
          </cell>
          <cell r="P243">
            <v>12119000</v>
          </cell>
          <cell r="Q243">
            <v>20373924</v>
          </cell>
          <cell r="R243">
            <v>8254924</v>
          </cell>
          <cell r="S243">
            <v>3395654</v>
          </cell>
          <cell r="T243">
            <v>4859270</v>
          </cell>
          <cell r="U243">
            <v>3395654</v>
          </cell>
        </row>
        <row r="244">
          <cell r="A244">
            <v>15232</v>
          </cell>
          <cell r="B244" t="str">
            <v>15232</v>
          </cell>
          <cell r="C244" t="str">
            <v>BOYACA</v>
          </cell>
          <cell r="D244" t="str">
            <v>CHIQUIZA</v>
          </cell>
          <cell r="E244">
            <v>8000997234</v>
          </cell>
          <cell r="I244">
            <v>71819912</v>
          </cell>
          <cell r="J244">
            <v>36113736</v>
          </cell>
          <cell r="K244">
            <v>107933648</v>
          </cell>
          <cell r="L244">
            <v>102599880</v>
          </cell>
          <cell r="M244">
            <v>0.7</v>
          </cell>
          <cell r="N244">
            <v>5984993</v>
          </cell>
          <cell r="O244">
            <v>8994471</v>
          </cell>
          <cell r="P244">
            <v>29924965</v>
          </cell>
          <cell r="Q244">
            <v>53966826</v>
          </cell>
          <cell r="R244">
            <v>24041861</v>
          </cell>
          <cell r="S244">
            <v>8994471</v>
          </cell>
          <cell r="T244">
            <v>15047390</v>
          </cell>
          <cell r="U244">
            <v>8994471</v>
          </cell>
        </row>
        <row r="245">
          <cell r="A245">
            <v>15236</v>
          </cell>
          <cell r="B245" t="str">
            <v>15236</v>
          </cell>
          <cell r="C245" t="str">
            <v>BOYACA</v>
          </cell>
          <cell r="D245" t="str">
            <v>CHIVOR</v>
          </cell>
          <cell r="E245">
            <v>8001311779</v>
          </cell>
          <cell r="I245">
            <v>28778596</v>
          </cell>
          <cell r="J245">
            <v>12322272</v>
          </cell>
          <cell r="K245">
            <v>41100868</v>
          </cell>
          <cell r="L245">
            <v>41112280</v>
          </cell>
          <cell r="M245">
            <v>0.7</v>
          </cell>
          <cell r="N245">
            <v>2398216</v>
          </cell>
          <cell r="O245">
            <v>3425072</v>
          </cell>
          <cell r="P245">
            <v>11991080</v>
          </cell>
          <cell r="Q245">
            <v>20550432</v>
          </cell>
          <cell r="R245">
            <v>8559352</v>
          </cell>
          <cell r="S245">
            <v>3425072</v>
          </cell>
          <cell r="T245">
            <v>5134280</v>
          </cell>
          <cell r="U245">
            <v>3425072</v>
          </cell>
        </row>
        <row r="246">
          <cell r="A246">
            <v>15244</v>
          </cell>
          <cell r="B246" t="str">
            <v>15244</v>
          </cell>
          <cell r="C246" t="str">
            <v>BOYACA</v>
          </cell>
          <cell r="D246" t="str">
            <v>EL COCUY</v>
          </cell>
          <cell r="E246">
            <v>8918578440</v>
          </cell>
          <cell r="I246">
            <v>73091648</v>
          </cell>
          <cell r="J246">
            <v>37187344</v>
          </cell>
          <cell r="K246">
            <v>110278992</v>
          </cell>
          <cell r="L246">
            <v>104416640</v>
          </cell>
          <cell r="M246">
            <v>0.7</v>
          </cell>
          <cell r="N246">
            <v>6090971</v>
          </cell>
          <cell r="O246">
            <v>9189916</v>
          </cell>
          <cell r="P246">
            <v>30454855</v>
          </cell>
          <cell r="Q246">
            <v>55139496</v>
          </cell>
          <cell r="R246">
            <v>24684641</v>
          </cell>
          <cell r="S246">
            <v>9189916</v>
          </cell>
          <cell r="T246">
            <v>15494725</v>
          </cell>
          <cell r="U246">
            <v>9189916</v>
          </cell>
        </row>
        <row r="247">
          <cell r="A247">
            <v>15248</v>
          </cell>
          <cell r="B247" t="str">
            <v>15248</v>
          </cell>
          <cell r="C247" t="str">
            <v>BOYACA</v>
          </cell>
          <cell r="D247" t="str">
            <v>EL ESPINO</v>
          </cell>
          <cell r="E247">
            <v>8000310732</v>
          </cell>
          <cell r="I247">
            <v>46267112</v>
          </cell>
          <cell r="J247">
            <v>19807324</v>
          </cell>
          <cell r="K247">
            <v>66074436</v>
          </cell>
          <cell r="L247">
            <v>66095872</v>
          </cell>
          <cell r="M247">
            <v>0.7</v>
          </cell>
          <cell r="N247">
            <v>3855593</v>
          </cell>
          <cell r="O247">
            <v>5506203</v>
          </cell>
          <cell r="P247">
            <v>19277965</v>
          </cell>
          <cell r="Q247">
            <v>33037218</v>
          </cell>
          <cell r="R247">
            <v>13759253</v>
          </cell>
          <cell r="S247">
            <v>5506203</v>
          </cell>
          <cell r="T247">
            <v>8253050</v>
          </cell>
          <cell r="U247">
            <v>5506203</v>
          </cell>
        </row>
        <row r="248">
          <cell r="A248">
            <v>15272</v>
          </cell>
          <cell r="B248" t="str">
            <v>15272</v>
          </cell>
          <cell r="C248" t="str">
            <v>BOYACA</v>
          </cell>
          <cell r="D248" t="str">
            <v>FIRAVITOBA</v>
          </cell>
          <cell r="E248">
            <v>8918562880</v>
          </cell>
          <cell r="G248" t="str">
            <v>No. 3656 del 29/09/2015</v>
          </cell>
          <cell r="H248" t="str">
            <v>Levantamiento medida cautelar Resolución DGAF- 1153 del 25/04/2016</v>
          </cell>
          <cell r="I248">
            <v>48160720</v>
          </cell>
          <cell r="J248">
            <v>26875104</v>
          </cell>
          <cell r="K248">
            <v>75035824</v>
          </cell>
          <cell r="L248">
            <v>75035824</v>
          </cell>
          <cell r="M248">
            <v>0.64</v>
          </cell>
          <cell r="N248">
            <v>4013393</v>
          </cell>
          <cell r="O248">
            <v>6252985</v>
          </cell>
          <cell r="P248">
            <v>20066965</v>
          </cell>
          <cell r="Q248">
            <v>37517910</v>
          </cell>
          <cell r="R248">
            <v>17450945</v>
          </cell>
          <cell r="S248">
            <v>6252985</v>
          </cell>
          <cell r="T248">
            <v>11197960</v>
          </cell>
          <cell r="U248">
            <v>6252985</v>
          </cell>
        </row>
        <row r="249">
          <cell r="A249">
            <v>15276</v>
          </cell>
          <cell r="B249" t="str">
            <v>15276</v>
          </cell>
          <cell r="C249" t="str">
            <v>BOYACA</v>
          </cell>
          <cell r="D249" t="str">
            <v>FLORESTA</v>
          </cell>
          <cell r="E249">
            <v>8000263681</v>
          </cell>
          <cell r="I249">
            <v>45520108</v>
          </cell>
          <cell r="J249">
            <v>19483908</v>
          </cell>
          <cell r="K249">
            <v>65004016</v>
          </cell>
          <cell r="L249">
            <v>65028728</v>
          </cell>
          <cell r="M249">
            <v>0.7</v>
          </cell>
          <cell r="N249">
            <v>3793342</v>
          </cell>
          <cell r="O249">
            <v>5417001</v>
          </cell>
          <cell r="P249">
            <v>18966710</v>
          </cell>
          <cell r="Q249">
            <v>32502006</v>
          </cell>
          <cell r="R249">
            <v>13535296</v>
          </cell>
          <cell r="S249">
            <v>5417001</v>
          </cell>
          <cell r="T249">
            <v>8118295</v>
          </cell>
          <cell r="U249">
            <v>5417001</v>
          </cell>
        </row>
        <row r="250">
          <cell r="A250">
            <v>15293</v>
          </cell>
          <cell r="B250" t="str">
            <v>15293</v>
          </cell>
          <cell r="C250" t="str">
            <v>BOYACA</v>
          </cell>
          <cell r="D250" t="str">
            <v>GACHANTIVA</v>
          </cell>
          <cell r="E250">
            <v>8000200459</v>
          </cell>
          <cell r="I250">
            <v>64992024</v>
          </cell>
          <cell r="J250">
            <v>25009832</v>
          </cell>
          <cell r="K250">
            <v>90001856</v>
          </cell>
          <cell r="L250">
            <v>92845752</v>
          </cell>
          <cell r="M250">
            <v>0.7</v>
          </cell>
          <cell r="N250">
            <v>5416002</v>
          </cell>
          <cell r="O250">
            <v>7500155</v>
          </cell>
          <cell r="P250">
            <v>27080010</v>
          </cell>
          <cell r="Q250">
            <v>45000930</v>
          </cell>
          <cell r="R250">
            <v>17920920</v>
          </cell>
          <cell r="S250">
            <v>7500155</v>
          </cell>
          <cell r="T250">
            <v>10420765</v>
          </cell>
          <cell r="U250">
            <v>7500155</v>
          </cell>
        </row>
        <row r="251">
          <cell r="A251">
            <v>15296</v>
          </cell>
          <cell r="B251" t="str">
            <v>15296</v>
          </cell>
          <cell r="C251" t="str">
            <v>BOYACA</v>
          </cell>
          <cell r="D251" t="str">
            <v>GAMEZA</v>
          </cell>
          <cell r="E251">
            <v>8918577641</v>
          </cell>
          <cell r="I251">
            <v>72928640</v>
          </cell>
          <cell r="J251">
            <v>27871040</v>
          </cell>
          <cell r="K251">
            <v>100799680</v>
          </cell>
          <cell r="L251">
            <v>104183768</v>
          </cell>
          <cell r="M251">
            <v>0.7</v>
          </cell>
          <cell r="N251">
            <v>6077387</v>
          </cell>
          <cell r="O251">
            <v>8399973</v>
          </cell>
          <cell r="P251">
            <v>30386935</v>
          </cell>
          <cell r="Q251">
            <v>50399838</v>
          </cell>
          <cell r="R251">
            <v>20012903</v>
          </cell>
          <cell r="S251">
            <v>8399973</v>
          </cell>
          <cell r="T251">
            <v>11612930</v>
          </cell>
          <cell r="U251">
            <v>8399973</v>
          </cell>
        </row>
        <row r="252">
          <cell r="A252">
            <v>15299</v>
          </cell>
          <cell r="B252" t="str">
            <v>15299</v>
          </cell>
          <cell r="C252" t="str">
            <v>BOYACA</v>
          </cell>
          <cell r="D252" t="str">
            <v>GARAGOA</v>
          </cell>
          <cell r="E252">
            <v>8000256088</v>
          </cell>
          <cell r="I252">
            <v>161005232</v>
          </cell>
          <cell r="J252">
            <v>89915312</v>
          </cell>
          <cell r="K252">
            <v>250920544</v>
          </cell>
          <cell r="L252">
            <v>250920544</v>
          </cell>
          <cell r="M252">
            <v>0.64</v>
          </cell>
          <cell r="N252">
            <v>13417103</v>
          </cell>
          <cell r="O252">
            <v>20910045</v>
          </cell>
          <cell r="P252">
            <v>67085515</v>
          </cell>
          <cell r="Q252">
            <v>125460270</v>
          </cell>
          <cell r="R252">
            <v>58374755</v>
          </cell>
          <cell r="S252">
            <v>20910045</v>
          </cell>
          <cell r="T252">
            <v>37464710</v>
          </cell>
          <cell r="U252">
            <v>20910045</v>
          </cell>
        </row>
        <row r="253">
          <cell r="A253">
            <v>15317</v>
          </cell>
          <cell r="B253" t="str">
            <v>15317</v>
          </cell>
          <cell r="C253" t="str">
            <v>BOYACA</v>
          </cell>
          <cell r="D253" t="str">
            <v>GUACAMAYAS</v>
          </cell>
          <cell r="E253">
            <v>8000126311</v>
          </cell>
          <cell r="I253">
            <v>33081704</v>
          </cell>
          <cell r="J253">
            <v>14157576</v>
          </cell>
          <cell r="K253">
            <v>47239280</v>
          </cell>
          <cell r="L253">
            <v>47259576</v>
          </cell>
          <cell r="M253">
            <v>0.7</v>
          </cell>
          <cell r="N253">
            <v>2756809</v>
          </cell>
          <cell r="O253">
            <v>3936607</v>
          </cell>
          <cell r="P253">
            <v>13784045</v>
          </cell>
          <cell r="Q253">
            <v>23619642</v>
          </cell>
          <cell r="R253">
            <v>9835597</v>
          </cell>
          <cell r="S253">
            <v>3936607</v>
          </cell>
          <cell r="T253">
            <v>5898990</v>
          </cell>
          <cell r="U253">
            <v>3936607</v>
          </cell>
        </row>
        <row r="254">
          <cell r="A254">
            <v>15322</v>
          </cell>
          <cell r="B254" t="str">
            <v>15322</v>
          </cell>
          <cell r="C254" t="str">
            <v>BOYACA</v>
          </cell>
          <cell r="D254" t="str">
            <v>GUATEQUE</v>
          </cell>
          <cell r="E254">
            <v>8000136839</v>
          </cell>
          <cell r="I254">
            <v>107470808</v>
          </cell>
          <cell r="J254">
            <v>53879656</v>
          </cell>
          <cell r="K254">
            <v>161350464</v>
          </cell>
          <cell r="L254">
            <v>161350464</v>
          </cell>
          <cell r="M254">
            <v>0.67</v>
          </cell>
          <cell r="N254">
            <v>8955901</v>
          </cell>
          <cell r="O254">
            <v>13445872</v>
          </cell>
          <cell r="P254">
            <v>44779505</v>
          </cell>
          <cell r="Q254">
            <v>80675232</v>
          </cell>
          <cell r="R254">
            <v>35895727</v>
          </cell>
          <cell r="S254">
            <v>13445872</v>
          </cell>
          <cell r="T254">
            <v>22449855</v>
          </cell>
          <cell r="U254">
            <v>13445872</v>
          </cell>
        </row>
        <row r="255">
          <cell r="A255">
            <v>15325</v>
          </cell>
          <cell r="B255" t="str">
            <v>15325</v>
          </cell>
          <cell r="C255" t="str">
            <v>BOYACA</v>
          </cell>
          <cell r="D255" t="str">
            <v>GUAYATA</v>
          </cell>
          <cell r="E255">
            <v>8918008968</v>
          </cell>
          <cell r="I255">
            <v>47106992</v>
          </cell>
          <cell r="J255">
            <v>22198248</v>
          </cell>
          <cell r="K255">
            <v>69305240</v>
          </cell>
          <cell r="L255">
            <v>67295704</v>
          </cell>
          <cell r="M255">
            <v>0.7</v>
          </cell>
          <cell r="N255">
            <v>3925583</v>
          </cell>
          <cell r="O255">
            <v>5775437</v>
          </cell>
          <cell r="P255">
            <v>19627915</v>
          </cell>
          <cell r="Q255">
            <v>34652622</v>
          </cell>
          <cell r="R255">
            <v>15024707</v>
          </cell>
          <cell r="S255">
            <v>5775437</v>
          </cell>
          <cell r="T255">
            <v>9249270</v>
          </cell>
          <cell r="U255">
            <v>5775437</v>
          </cell>
        </row>
        <row r="256">
          <cell r="A256">
            <v>15332</v>
          </cell>
          <cell r="B256" t="str">
            <v>15332</v>
          </cell>
          <cell r="C256" t="str">
            <v>BOYACA</v>
          </cell>
          <cell r="D256" t="str">
            <v>GUICAN</v>
          </cell>
          <cell r="E256">
            <v>8000992029</v>
          </cell>
          <cell r="I256">
            <v>63295296</v>
          </cell>
          <cell r="J256">
            <v>35393296</v>
          </cell>
          <cell r="K256">
            <v>98688592</v>
          </cell>
          <cell r="L256">
            <v>90421848</v>
          </cell>
          <cell r="M256">
            <v>0.7</v>
          </cell>
          <cell r="N256">
            <v>5274608</v>
          </cell>
          <cell r="O256">
            <v>8224049</v>
          </cell>
          <cell r="P256">
            <v>26373040</v>
          </cell>
          <cell r="Q256">
            <v>49344294</v>
          </cell>
          <cell r="R256">
            <v>22971254</v>
          </cell>
          <cell r="S256">
            <v>8224049</v>
          </cell>
          <cell r="T256">
            <v>14747205</v>
          </cell>
          <cell r="U256">
            <v>8224049</v>
          </cell>
        </row>
        <row r="257">
          <cell r="A257">
            <v>15362</v>
          </cell>
          <cell r="B257" t="str">
            <v>15362</v>
          </cell>
          <cell r="C257" t="str">
            <v>BOYACA</v>
          </cell>
          <cell r="D257" t="str">
            <v>IZA</v>
          </cell>
          <cell r="E257">
            <v>8918560773</v>
          </cell>
          <cell r="I257">
            <v>19791862</v>
          </cell>
          <cell r="J257">
            <v>10294730</v>
          </cell>
          <cell r="K257">
            <v>30086592</v>
          </cell>
          <cell r="L257">
            <v>30086592</v>
          </cell>
          <cell r="M257">
            <v>0.66</v>
          </cell>
          <cell r="N257">
            <v>1649322</v>
          </cell>
          <cell r="O257">
            <v>2507216</v>
          </cell>
          <cell r="P257">
            <v>8246610</v>
          </cell>
          <cell r="Q257">
            <v>15043296</v>
          </cell>
          <cell r="R257">
            <v>6796686</v>
          </cell>
          <cell r="S257">
            <v>2507216</v>
          </cell>
          <cell r="T257">
            <v>4289470</v>
          </cell>
          <cell r="U257">
            <v>2507216</v>
          </cell>
        </row>
        <row r="258">
          <cell r="A258">
            <v>15367</v>
          </cell>
          <cell r="B258" t="str">
            <v>15367</v>
          </cell>
          <cell r="C258" t="str">
            <v>BOYACA</v>
          </cell>
          <cell r="D258" t="str">
            <v>JENESANO</v>
          </cell>
          <cell r="E258">
            <v>8918013764</v>
          </cell>
          <cell r="I258">
            <v>97726592</v>
          </cell>
          <cell r="J258">
            <v>40185552</v>
          </cell>
          <cell r="K258">
            <v>137912144</v>
          </cell>
          <cell r="L258">
            <v>139609408</v>
          </cell>
          <cell r="M258">
            <v>0.7</v>
          </cell>
          <cell r="N258">
            <v>8143883</v>
          </cell>
          <cell r="O258">
            <v>11492679</v>
          </cell>
          <cell r="P258">
            <v>40719415</v>
          </cell>
          <cell r="Q258">
            <v>68956074</v>
          </cell>
          <cell r="R258">
            <v>28236659</v>
          </cell>
          <cell r="S258">
            <v>11492679</v>
          </cell>
          <cell r="T258">
            <v>16743980</v>
          </cell>
          <cell r="U258">
            <v>11492679</v>
          </cell>
        </row>
        <row r="259">
          <cell r="A259">
            <v>15368</v>
          </cell>
          <cell r="B259" t="str">
            <v>15368</v>
          </cell>
          <cell r="C259" t="str">
            <v>BOYACA</v>
          </cell>
          <cell r="D259" t="str">
            <v>JERICO</v>
          </cell>
          <cell r="E259">
            <v>8918565932</v>
          </cell>
          <cell r="I259">
            <v>72580840</v>
          </cell>
          <cell r="J259">
            <v>37660984</v>
          </cell>
          <cell r="K259">
            <v>110241824</v>
          </cell>
          <cell r="L259">
            <v>103686912</v>
          </cell>
          <cell r="M259">
            <v>0.7</v>
          </cell>
          <cell r="N259">
            <v>6048403</v>
          </cell>
          <cell r="O259">
            <v>9186819</v>
          </cell>
          <cell r="P259">
            <v>30242015</v>
          </cell>
          <cell r="Q259">
            <v>55120914</v>
          </cell>
          <cell r="R259">
            <v>24878899</v>
          </cell>
          <cell r="S259">
            <v>9186819</v>
          </cell>
          <cell r="T259">
            <v>15692080</v>
          </cell>
          <cell r="U259">
            <v>9186819</v>
          </cell>
        </row>
        <row r="260">
          <cell r="A260">
            <v>15377</v>
          </cell>
          <cell r="B260" t="str">
            <v>15377</v>
          </cell>
          <cell r="C260" t="str">
            <v>BOYACA</v>
          </cell>
          <cell r="D260" t="str">
            <v>LABRANZAGRANDE</v>
          </cell>
          <cell r="E260">
            <v>8000992068</v>
          </cell>
          <cell r="I260">
            <v>59738816</v>
          </cell>
          <cell r="J260">
            <v>25574848</v>
          </cell>
          <cell r="K260">
            <v>85313664</v>
          </cell>
          <cell r="L260">
            <v>85341168</v>
          </cell>
          <cell r="M260">
            <v>0.7</v>
          </cell>
          <cell r="N260">
            <v>4978235</v>
          </cell>
          <cell r="O260">
            <v>7109472</v>
          </cell>
          <cell r="P260">
            <v>24891175</v>
          </cell>
          <cell r="Q260">
            <v>42656832</v>
          </cell>
          <cell r="R260">
            <v>17765657</v>
          </cell>
          <cell r="S260">
            <v>7109472</v>
          </cell>
          <cell r="T260">
            <v>10656185</v>
          </cell>
          <cell r="U260">
            <v>7109472</v>
          </cell>
        </row>
        <row r="261">
          <cell r="A261">
            <v>15380</v>
          </cell>
          <cell r="B261" t="str">
            <v>15380</v>
          </cell>
          <cell r="C261" t="str">
            <v>BOYACA</v>
          </cell>
          <cell r="D261" t="str">
            <v>LA CAPILLA</v>
          </cell>
          <cell r="E261">
            <v>8000996655</v>
          </cell>
          <cell r="G261" t="str">
            <v>No. 3656 del 29/09/2015</v>
          </cell>
          <cell r="H261" t="str">
            <v>Levantamiento medida cautelar Resolución DGAF- 4718 del 18/12/2015</v>
          </cell>
          <cell r="I261">
            <v>28557848</v>
          </cell>
          <cell r="J261">
            <v>12223144</v>
          </cell>
          <cell r="K261">
            <v>40780992</v>
          </cell>
          <cell r="L261">
            <v>40796924</v>
          </cell>
          <cell r="M261">
            <v>0.7</v>
          </cell>
          <cell r="N261">
            <v>2379821</v>
          </cell>
          <cell r="O261">
            <v>3398416</v>
          </cell>
          <cell r="P261">
            <v>11899105</v>
          </cell>
          <cell r="Q261">
            <v>20390496</v>
          </cell>
          <cell r="R261">
            <v>8491391</v>
          </cell>
          <cell r="S261">
            <v>3398416</v>
          </cell>
          <cell r="T261">
            <v>5092975</v>
          </cell>
          <cell r="U261">
            <v>3398416</v>
          </cell>
        </row>
        <row r="262">
          <cell r="A262">
            <v>15401</v>
          </cell>
          <cell r="B262" t="str">
            <v>15401</v>
          </cell>
          <cell r="C262" t="str">
            <v>BOYACA</v>
          </cell>
          <cell r="D262" t="str">
            <v>LA VICTORIA</v>
          </cell>
          <cell r="E262">
            <v>8000065412</v>
          </cell>
          <cell r="I262">
            <v>20191980</v>
          </cell>
          <cell r="J262">
            <v>8112504</v>
          </cell>
          <cell r="K262">
            <v>28304484</v>
          </cell>
          <cell r="L262">
            <v>28845688</v>
          </cell>
          <cell r="M262">
            <v>0.7</v>
          </cell>
          <cell r="N262">
            <v>1682665</v>
          </cell>
          <cell r="O262">
            <v>2358707</v>
          </cell>
          <cell r="P262">
            <v>8413325</v>
          </cell>
          <cell r="Q262">
            <v>14152242</v>
          </cell>
          <cell r="R262">
            <v>5738917</v>
          </cell>
          <cell r="S262">
            <v>2358707</v>
          </cell>
          <cell r="T262">
            <v>3380210</v>
          </cell>
          <cell r="U262">
            <v>2358707</v>
          </cell>
        </row>
        <row r="263">
          <cell r="A263">
            <v>15403</v>
          </cell>
          <cell r="B263" t="str">
            <v>15403</v>
          </cell>
          <cell r="C263" t="str">
            <v>BOYACA</v>
          </cell>
          <cell r="D263" t="str">
            <v>LA UVITA</v>
          </cell>
          <cell r="E263">
            <v>8918562572</v>
          </cell>
          <cell r="I263">
            <v>45021640</v>
          </cell>
          <cell r="J263">
            <v>13662412</v>
          </cell>
          <cell r="K263">
            <v>58684052</v>
          </cell>
          <cell r="L263">
            <v>64316628</v>
          </cell>
          <cell r="M263">
            <v>0.7</v>
          </cell>
          <cell r="N263">
            <v>3751803</v>
          </cell>
          <cell r="O263">
            <v>4890338</v>
          </cell>
          <cell r="P263">
            <v>18759015</v>
          </cell>
          <cell r="Q263">
            <v>29342028</v>
          </cell>
          <cell r="R263">
            <v>10583013</v>
          </cell>
          <cell r="S263">
            <v>4890338</v>
          </cell>
          <cell r="T263">
            <v>5692675</v>
          </cell>
          <cell r="U263">
            <v>4890338</v>
          </cell>
        </row>
        <row r="264">
          <cell r="A264">
            <v>15407</v>
          </cell>
          <cell r="B264" t="str">
            <v>15407</v>
          </cell>
          <cell r="C264" t="str">
            <v>BOYACA</v>
          </cell>
          <cell r="D264" t="str">
            <v>VILLA DE LEYVA</v>
          </cell>
          <cell r="E264">
            <v>8918012687</v>
          </cell>
          <cell r="I264">
            <v>149141072</v>
          </cell>
          <cell r="J264">
            <v>71169728</v>
          </cell>
          <cell r="K264">
            <v>220310800</v>
          </cell>
          <cell r="L264">
            <v>213058656</v>
          </cell>
          <cell r="M264">
            <v>0.7</v>
          </cell>
          <cell r="N264">
            <v>12428423</v>
          </cell>
          <cell r="O264">
            <v>18359233</v>
          </cell>
          <cell r="P264">
            <v>62142115</v>
          </cell>
          <cell r="Q264">
            <v>110155398</v>
          </cell>
          <cell r="R264">
            <v>48013283</v>
          </cell>
          <cell r="S264">
            <v>18359233</v>
          </cell>
          <cell r="T264">
            <v>29654050</v>
          </cell>
          <cell r="U264">
            <v>18359233</v>
          </cell>
        </row>
        <row r="265">
          <cell r="A265">
            <v>15425</v>
          </cell>
          <cell r="B265" t="str">
            <v>15425</v>
          </cell>
          <cell r="C265" t="str">
            <v>BOYACA</v>
          </cell>
          <cell r="D265" t="str">
            <v>MACANAL</v>
          </cell>
          <cell r="E265">
            <v>8918011291</v>
          </cell>
          <cell r="I265">
            <v>49092384</v>
          </cell>
          <cell r="J265">
            <v>23275056</v>
          </cell>
          <cell r="K265">
            <v>72367440</v>
          </cell>
          <cell r="L265">
            <v>70131976</v>
          </cell>
          <cell r="M265">
            <v>0.7</v>
          </cell>
          <cell r="N265">
            <v>4091032</v>
          </cell>
          <cell r="O265">
            <v>6030620</v>
          </cell>
          <cell r="P265">
            <v>20455160</v>
          </cell>
          <cell r="Q265">
            <v>36183720</v>
          </cell>
          <cell r="R265">
            <v>15728560</v>
          </cell>
          <cell r="S265">
            <v>6030620</v>
          </cell>
          <cell r="T265">
            <v>9697940</v>
          </cell>
          <cell r="U265">
            <v>6030620</v>
          </cell>
        </row>
        <row r="266">
          <cell r="A266">
            <v>15442</v>
          </cell>
          <cell r="B266" t="str">
            <v>15442</v>
          </cell>
          <cell r="C266" t="str">
            <v>BOYACA</v>
          </cell>
          <cell r="D266" t="str">
            <v>MARIPI</v>
          </cell>
          <cell r="E266">
            <v>8000247898</v>
          </cell>
          <cell r="I266">
            <v>105176576</v>
          </cell>
          <cell r="J266">
            <v>45021856</v>
          </cell>
          <cell r="K266">
            <v>150198432</v>
          </cell>
          <cell r="L266">
            <v>150252240</v>
          </cell>
          <cell r="M266">
            <v>0.7</v>
          </cell>
          <cell r="N266">
            <v>8764715</v>
          </cell>
          <cell r="O266">
            <v>12516536</v>
          </cell>
          <cell r="P266">
            <v>43823575</v>
          </cell>
          <cell r="Q266">
            <v>75099216</v>
          </cell>
          <cell r="R266">
            <v>31275641</v>
          </cell>
          <cell r="S266">
            <v>12516536</v>
          </cell>
          <cell r="T266">
            <v>18759105</v>
          </cell>
          <cell r="U266">
            <v>12516536</v>
          </cell>
        </row>
        <row r="267">
          <cell r="A267">
            <v>15455</v>
          </cell>
          <cell r="B267" t="str">
            <v>15455</v>
          </cell>
          <cell r="C267" t="str">
            <v>BOYACA</v>
          </cell>
          <cell r="D267" t="str">
            <v>MIRAFLORES</v>
          </cell>
          <cell r="E267">
            <v>8000296601</v>
          </cell>
          <cell r="I267">
            <v>84398984</v>
          </cell>
          <cell r="J267">
            <v>51329080</v>
          </cell>
          <cell r="K267">
            <v>135728064</v>
          </cell>
          <cell r="L267">
            <v>135728064</v>
          </cell>
          <cell r="M267">
            <v>0.62</v>
          </cell>
          <cell r="N267">
            <v>7033249</v>
          </cell>
          <cell r="O267">
            <v>11310672</v>
          </cell>
          <cell r="P267">
            <v>35166245</v>
          </cell>
          <cell r="Q267">
            <v>67864032</v>
          </cell>
          <cell r="R267">
            <v>32697787</v>
          </cell>
          <cell r="S267">
            <v>11310672</v>
          </cell>
          <cell r="T267">
            <v>21387115</v>
          </cell>
          <cell r="U267">
            <v>11310672</v>
          </cell>
        </row>
        <row r="268">
          <cell r="A268">
            <v>15464</v>
          </cell>
          <cell r="B268" t="str">
            <v>15464</v>
          </cell>
          <cell r="C268" t="str">
            <v>BOYACA</v>
          </cell>
          <cell r="D268" t="str">
            <v>MONGUA</v>
          </cell>
          <cell r="E268">
            <v>8918557357</v>
          </cell>
          <cell r="I268">
            <v>69349424</v>
          </cell>
          <cell r="J268">
            <v>38205928</v>
          </cell>
          <cell r="K268">
            <v>107555352</v>
          </cell>
          <cell r="L268">
            <v>99070608</v>
          </cell>
          <cell r="M268">
            <v>0.7</v>
          </cell>
          <cell r="N268">
            <v>5779119</v>
          </cell>
          <cell r="O268">
            <v>8962946</v>
          </cell>
          <cell r="P268">
            <v>28895595</v>
          </cell>
          <cell r="Q268">
            <v>53777676</v>
          </cell>
          <cell r="R268">
            <v>24882081</v>
          </cell>
          <cell r="S268">
            <v>8962946</v>
          </cell>
          <cell r="T268">
            <v>15919135</v>
          </cell>
          <cell r="U268">
            <v>8962946</v>
          </cell>
        </row>
        <row r="269">
          <cell r="A269">
            <v>15466</v>
          </cell>
          <cell r="B269" t="str">
            <v>15466</v>
          </cell>
          <cell r="C269" t="str">
            <v>BOYACA</v>
          </cell>
          <cell r="D269" t="str">
            <v>MONGUI</v>
          </cell>
          <cell r="E269">
            <v>8918565552</v>
          </cell>
          <cell r="I269">
            <v>58270656</v>
          </cell>
          <cell r="J269">
            <v>32694360</v>
          </cell>
          <cell r="K269">
            <v>90965016</v>
          </cell>
          <cell r="L269">
            <v>87045408</v>
          </cell>
          <cell r="M269">
            <v>0.67</v>
          </cell>
          <cell r="N269">
            <v>4855888</v>
          </cell>
          <cell r="O269">
            <v>7580418</v>
          </cell>
          <cell r="P269">
            <v>24279440</v>
          </cell>
          <cell r="Q269">
            <v>45482508</v>
          </cell>
          <cell r="R269">
            <v>21203068</v>
          </cell>
          <cell r="S269">
            <v>7580418</v>
          </cell>
          <cell r="T269">
            <v>13622650</v>
          </cell>
          <cell r="U269">
            <v>7580418</v>
          </cell>
        </row>
        <row r="270">
          <cell r="A270">
            <v>15469</v>
          </cell>
          <cell r="B270" t="str">
            <v>15469</v>
          </cell>
          <cell r="C270" t="str">
            <v>BOYACA</v>
          </cell>
          <cell r="D270" t="str">
            <v>MONIQUIRA</v>
          </cell>
          <cell r="E270">
            <v>8000996623</v>
          </cell>
          <cell r="I270">
            <v>286913728</v>
          </cell>
          <cell r="J270">
            <v>122813184</v>
          </cell>
          <cell r="K270">
            <v>409726912</v>
          </cell>
          <cell r="L270">
            <v>409876768</v>
          </cell>
          <cell r="M270">
            <v>0.7</v>
          </cell>
          <cell r="N270">
            <v>23909477</v>
          </cell>
          <cell r="O270">
            <v>34143909</v>
          </cell>
          <cell r="P270">
            <v>119547385</v>
          </cell>
          <cell r="Q270">
            <v>204863454</v>
          </cell>
          <cell r="R270">
            <v>85316069</v>
          </cell>
          <cell r="S270">
            <v>34143909</v>
          </cell>
          <cell r="T270">
            <v>51172160</v>
          </cell>
          <cell r="U270">
            <v>34143909</v>
          </cell>
        </row>
        <row r="271">
          <cell r="A271">
            <v>15476</v>
          </cell>
          <cell r="B271" t="str">
            <v>15476</v>
          </cell>
          <cell r="C271" t="str">
            <v>BOYACA</v>
          </cell>
          <cell r="D271" t="str">
            <v>MOTAVITA</v>
          </cell>
          <cell r="E271">
            <v>8918019946</v>
          </cell>
          <cell r="I271">
            <v>95931248</v>
          </cell>
          <cell r="J271">
            <v>47497344</v>
          </cell>
          <cell r="K271">
            <v>143428592</v>
          </cell>
          <cell r="L271">
            <v>137044640</v>
          </cell>
          <cell r="M271">
            <v>0.7</v>
          </cell>
          <cell r="N271">
            <v>7994271</v>
          </cell>
          <cell r="O271">
            <v>11952383</v>
          </cell>
          <cell r="P271">
            <v>39971355</v>
          </cell>
          <cell r="Q271">
            <v>71714298</v>
          </cell>
          <cell r="R271">
            <v>31742943</v>
          </cell>
          <cell r="S271">
            <v>11952383</v>
          </cell>
          <cell r="T271">
            <v>19790560</v>
          </cell>
          <cell r="U271">
            <v>11952383</v>
          </cell>
        </row>
        <row r="272">
          <cell r="A272">
            <v>15480</v>
          </cell>
          <cell r="B272" t="str">
            <v>15480</v>
          </cell>
          <cell r="C272" t="str">
            <v>BOYACA</v>
          </cell>
          <cell r="D272" t="str">
            <v>MUZO</v>
          </cell>
          <cell r="E272">
            <v>8000778087</v>
          </cell>
          <cell r="I272">
            <v>157734576</v>
          </cell>
          <cell r="J272">
            <v>74329328</v>
          </cell>
          <cell r="K272">
            <v>232063904</v>
          </cell>
          <cell r="L272">
            <v>225335104</v>
          </cell>
          <cell r="M272">
            <v>0.7</v>
          </cell>
          <cell r="N272">
            <v>13144548</v>
          </cell>
          <cell r="O272">
            <v>19338659</v>
          </cell>
          <cell r="P272">
            <v>65722740</v>
          </cell>
          <cell r="Q272">
            <v>116031954</v>
          </cell>
          <cell r="R272">
            <v>50309214</v>
          </cell>
          <cell r="S272">
            <v>19338659</v>
          </cell>
          <cell r="T272">
            <v>30970555</v>
          </cell>
          <cell r="U272">
            <v>19338659</v>
          </cell>
        </row>
        <row r="273">
          <cell r="A273">
            <v>15491</v>
          </cell>
          <cell r="B273" t="str">
            <v>15491</v>
          </cell>
          <cell r="C273" t="str">
            <v>BOYACA</v>
          </cell>
          <cell r="D273" t="str">
            <v>NOBSA</v>
          </cell>
          <cell r="E273">
            <v>8918552220</v>
          </cell>
          <cell r="I273">
            <v>110235336</v>
          </cell>
          <cell r="J273">
            <v>79379784</v>
          </cell>
          <cell r="K273">
            <v>189615120</v>
          </cell>
          <cell r="L273">
            <v>189615120</v>
          </cell>
          <cell r="M273">
            <v>0.58</v>
          </cell>
          <cell r="N273">
            <v>9186278</v>
          </cell>
          <cell r="O273">
            <v>15801260</v>
          </cell>
          <cell r="P273">
            <v>45931390</v>
          </cell>
          <cell r="Q273">
            <v>94807560</v>
          </cell>
          <cell r="R273">
            <v>48876170</v>
          </cell>
          <cell r="S273">
            <v>15801260</v>
          </cell>
          <cell r="T273">
            <v>33074910</v>
          </cell>
          <cell r="U273">
            <v>15801260</v>
          </cell>
        </row>
        <row r="274">
          <cell r="A274">
            <v>15494</v>
          </cell>
          <cell r="B274" t="str">
            <v>15494</v>
          </cell>
          <cell r="C274" t="str">
            <v>BOYACA</v>
          </cell>
          <cell r="D274" t="str">
            <v>NUEVO COLON</v>
          </cell>
          <cell r="E274">
            <v>8000330620</v>
          </cell>
          <cell r="I274">
            <v>58643408</v>
          </cell>
          <cell r="J274">
            <v>25102880</v>
          </cell>
          <cell r="K274">
            <v>83746288</v>
          </cell>
          <cell r="L274">
            <v>83776296</v>
          </cell>
          <cell r="M274">
            <v>0.7</v>
          </cell>
          <cell r="N274">
            <v>4886951</v>
          </cell>
          <cell r="O274">
            <v>6978857</v>
          </cell>
          <cell r="P274">
            <v>24434755</v>
          </cell>
          <cell r="Q274">
            <v>41873142</v>
          </cell>
          <cell r="R274">
            <v>17438387</v>
          </cell>
          <cell r="S274">
            <v>6978857</v>
          </cell>
          <cell r="T274">
            <v>10459530</v>
          </cell>
          <cell r="U274">
            <v>6978857</v>
          </cell>
        </row>
        <row r="275">
          <cell r="A275">
            <v>15500</v>
          </cell>
          <cell r="B275" t="str">
            <v>15500</v>
          </cell>
          <cell r="C275" t="str">
            <v>BOYACA</v>
          </cell>
          <cell r="D275" t="str">
            <v>OICATA</v>
          </cell>
          <cell r="E275">
            <v>8000261565</v>
          </cell>
          <cell r="I275">
            <v>42453448</v>
          </cell>
          <cell r="J275">
            <v>16441252</v>
          </cell>
          <cell r="K275">
            <v>58894700</v>
          </cell>
          <cell r="L275">
            <v>60647780</v>
          </cell>
          <cell r="M275">
            <v>0.7</v>
          </cell>
          <cell r="N275">
            <v>3537787</v>
          </cell>
          <cell r="O275">
            <v>4907892</v>
          </cell>
          <cell r="P275">
            <v>17688935</v>
          </cell>
          <cell r="Q275">
            <v>29447352</v>
          </cell>
          <cell r="R275">
            <v>11758417</v>
          </cell>
          <cell r="S275">
            <v>4907892</v>
          </cell>
          <cell r="T275">
            <v>6850525</v>
          </cell>
          <cell r="U275">
            <v>4907892</v>
          </cell>
        </row>
        <row r="276">
          <cell r="A276">
            <v>15507</v>
          </cell>
          <cell r="B276" t="str">
            <v>15507</v>
          </cell>
          <cell r="C276" t="str">
            <v>BOYACA</v>
          </cell>
          <cell r="D276" t="str">
            <v>OTANCHE</v>
          </cell>
          <cell r="E276">
            <v>8918013621</v>
          </cell>
          <cell r="I276">
            <v>144810032</v>
          </cell>
          <cell r="J276">
            <v>68646864</v>
          </cell>
          <cell r="K276">
            <v>213456896</v>
          </cell>
          <cell r="L276">
            <v>206871488</v>
          </cell>
          <cell r="M276">
            <v>0.7</v>
          </cell>
          <cell r="N276">
            <v>12067503</v>
          </cell>
          <cell r="O276">
            <v>17788075</v>
          </cell>
          <cell r="P276">
            <v>60337515</v>
          </cell>
          <cell r="Q276">
            <v>106728450</v>
          </cell>
          <cell r="R276">
            <v>46390935</v>
          </cell>
          <cell r="S276">
            <v>17788075</v>
          </cell>
          <cell r="T276">
            <v>28602860</v>
          </cell>
          <cell r="U276">
            <v>17788075</v>
          </cell>
        </row>
        <row r="277">
          <cell r="A277">
            <v>15511</v>
          </cell>
          <cell r="B277" t="str">
            <v>15511</v>
          </cell>
          <cell r="C277" t="str">
            <v>BOYACA</v>
          </cell>
          <cell r="D277" t="str">
            <v>PACHAVITA</v>
          </cell>
          <cell r="E277">
            <v>8000284616</v>
          </cell>
          <cell r="I277">
            <v>27579704</v>
          </cell>
          <cell r="J277">
            <v>10601480</v>
          </cell>
          <cell r="K277">
            <v>38181184</v>
          </cell>
          <cell r="L277">
            <v>39399576</v>
          </cell>
          <cell r="M277">
            <v>0.7</v>
          </cell>
          <cell r="N277">
            <v>2298309</v>
          </cell>
          <cell r="O277">
            <v>3181765</v>
          </cell>
          <cell r="P277">
            <v>11491545</v>
          </cell>
          <cell r="Q277">
            <v>19090590</v>
          </cell>
          <cell r="R277">
            <v>7599045</v>
          </cell>
          <cell r="S277">
            <v>3181765</v>
          </cell>
          <cell r="T277">
            <v>4417280</v>
          </cell>
          <cell r="U277">
            <v>3181765</v>
          </cell>
        </row>
        <row r="278">
          <cell r="A278">
            <v>15514</v>
          </cell>
          <cell r="B278" t="str">
            <v>15514</v>
          </cell>
          <cell r="C278" t="str">
            <v>BOYACA</v>
          </cell>
          <cell r="D278" t="str">
            <v>PAEZ</v>
          </cell>
          <cell r="E278">
            <v>8000495083</v>
          </cell>
          <cell r="I278">
            <v>37912732</v>
          </cell>
          <cell r="J278">
            <v>19956292</v>
          </cell>
          <cell r="K278">
            <v>57869024</v>
          </cell>
          <cell r="L278">
            <v>54161048</v>
          </cell>
          <cell r="M278">
            <v>0.7</v>
          </cell>
          <cell r="N278">
            <v>3159394</v>
          </cell>
          <cell r="O278">
            <v>4822419</v>
          </cell>
          <cell r="P278">
            <v>15796970</v>
          </cell>
          <cell r="Q278">
            <v>28934514</v>
          </cell>
          <cell r="R278">
            <v>13137544</v>
          </cell>
          <cell r="S278">
            <v>4822419</v>
          </cell>
          <cell r="T278">
            <v>8315125</v>
          </cell>
          <cell r="U278">
            <v>4822419</v>
          </cell>
        </row>
        <row r="279">
          <cell r="A279">
            <v>15516</v>
          </cell>
          <cell r="B279" t="str">
            <v>15516</v>
          </cell>
          <cell r="C279" t="str">
            <v>BOYACA</v>
          </cell>
          <cell r="D279" t="str">
            <v>PAIPA</v>
          </cell>
          <cell r="E279">
            <v>8918012401</v>
          </cell>
          <cell r="I279">
            <v>275922080</v>
          </cell>
          <cell r="J279">
            <v>139029664</v>
          </cell>
          <cell r="K279">
            <v>414951744</v>
          </cell>
          <cell r="L279">
            <v>409891488</v>
          </cell>
          <cell r="M279">
            <v>0.67</v>
          </cell>
          <cell r="N279">
            <v>22993507</v>
          </cell>
          <cell r="O279">
            <v>34579312</v>
          </cell>
          <cell r="P279">
            <v>114967535</v>
          </cell>
          <cell r="Q279">
            <v>207475872</v>
          </cell>
          <cell r="R279">
            <v>92508337</v>
          </cell>
          <cell r="S279">
            <v>34579312</v>
          </cell>
          <cell r="T279">
            <v>57929025</v>
          </cell>
          <cell r="U279">
            <v>34579312</v>
          </cell>
        </row>
        <row r="280">
          <cell r="A280">
            <v>15518</v>
          </cell>
          <cell r="B280" t="str">
            <v>15518</v>
          </cell>
          <cell r="C280" t="str">
            <v>BOYACA</v>
          </cell>
          <cell r="D280" t="str">
            <v>PAJARITO</v>
          </cell>
          <cell r="E280">
            <v>8000655937</v>
          </cell>
          <cell r="I280">
            <v>40458160</v>
          </cell>
          <cell r="J280">
            <v>14726552</v>
          </cell>
          <cell r="K280">
            <v>55184712</v>
          </cell>
          <cell r="L280">
            <v>57797368</v>
          </cell>
          <cell r="M280">
            <v>0.7</v>
          </cell>
          <cell r="N280">
            <v>3371513</v>
          </cell>
          <cell r="O280">
            <v>4598726</v>
          </cell>
          <cell r="P280">
            <v>16857565</v>
          </cell>
          <cell r="Q280">
            <v>27592356</v>
          </cell>
          <cell r="R280">
            <v>10734791</v>
          </cell>
          <cell r="S280">
            <v>4598726</v>
          </cell>
          <cell r="T280">
            <v>6136065</v>
          </cell>
          <cell r="U280">
            <v>4598726</v>
          </cell>
        </row>
        <row r="281">
          <cell r="A281">
            <v>15522</v>
          </cell>
          <cell r="B281" t="str">
            <v>15522</v>
          </cell>
          <cell r="C281" t="str">
            <v>BOYACA</v>
          </cell>
          <cell r="D281" t="str">
            <v>PANQUEBA</v>
          </cell>
          <cell r="E281">
            <v>8000126289</v>
          </cell>
          <cell r="I281">
            <v>31108864</v>
          </cell>
          <cell r="J281">
            <v>14808400</v>
          </cell>
          <cell r="K281">
            <v>45917264</v>
          </cell>
          <cell r="L281">
            <v>44441232</v>
          </cell>
          <cell r="M281">
            <v>0.7</v>
          </cell>
          <cell r="N281">
            <v>2592405</v>
          </cell>
          <cell r="O281">
            <v>3826439</v>
          </cell>
          <cell r="P281">
            <v>12962025</v>
          </cell>
          <cell r="Q281">
            <v>22958634</v>
          </cell>
          <cell r="R281">
            <v>9996609</v>
          </cell>
          <cell r="S281">
            <v>3826439</v>
          </cell>
          <cell r="T281">
            <v>6170170</v>
          </cell>
          <cell r="U281">
            <v>3826439</v>
          </cell>
        </row>
        <row r="282">
          <cell r="A282">
            <v>15531</v>
          </cell>
          <cell r="B282" t="str">
            <v>15531</v>
          </cell>
          <cell r="C282" t="str">
            <v>BOYACA</v>
          </cell>
          <cell r="D282" t="str">
            <v>PAUNA</v>
          </cell>
          <cell r="E282">
            <v>8918013685</v>
          </cell>
          <cell r="I282">
            <v>168418752</v>
          </cell>
          <cell r="J282">
            <v>79506736</v>
          </cell>
          <cell r="K282">
            <v>247925488</v>
          </cell>
          <cell r="L282">
            <v>240598208</v>
          </cell>
          <cell r="M282">
            <v>0.7</v>
          </cell>
          <cell r="N282">
            <v>14034896</v>
          </cell>
          <cell r="O282">
            <v>20660457</v>
          </cell>
          <cell r="P282">
            <v>70174480</v>
          </cell>
          <cell r="Q282">
            <v>123962742</v>
          </cell>
          <cell r="R282">
            <v>53788262</v>
          </cell>
          <cell r="S282">
            <v>20660457</v>
          </cell>
          <cell r="T282">
            <v>33127805</v>
          </cell>
          <cell r="U282">
            <v>20660457</v>
          </cell>
        </row>
        <row r="283">
          <cell r="A283">
            <v>15533</v>
          </cell>
          <cell r="B283" t="str">
            <v>15533</v>
          </cell>
          <cell r="C283" t="str">
            <v>BOYACA</v>
          </cell>
          <cell r="D283" t="str">
            <v>PAYA</v>
          </cell>
          <cell r="E283">
            <v>8000654115</v>
          </cell>
          <cell r="I283">
            <v>66626288</v>
          </cell>
          <cell r="J283">
            <v>28518856</v>
          </cell>
          <cell r="K283">
            <v>95145144</v>
          </cell>
          <cell r="L283">
            <v>95180408</v>
          </cell>
          <cell r="M283">
            <v>0.7</v>
          </cell>
          <cell r="N283">
            <v>5552191</v>
          </cell>
          <cell r="O283">
            <v>7928762</v>
          </cell>
          <cell r="P283">
            <v>27760955</v>
          </cell>
          <cell r="Q283">
            <v>47572572</v>
          </cell>
          <cell r="R283">
            <v>19811617</v>
          </cell>
          <cell r="S283">
            <v>7928762</v>
          </cell>
          <cell r="T283">
            <v>11882855</v>
          </cell>
          <cell r="U283">
            <v>7928762</v>
          </cell>
        </row>
        <row r="284">
          <cell r="A284">
            <v>15537</v>
          </cell>
          <cell r="B284" t="str">
            <v>15537</v>
          </cell>
          <cell r="C284" t="str">
            <v>BOYACA</v>
          </cell>
          <cell r="D284" t="str">
            <v>PAZ DE RIO</v>
          </cell>
          <cell r="E284">
            <v>8918550152</v>
          </cell>
          <cell r="I284">
            <v>45305120</v>
          </cell>
          <cell r="J284">
            <v>31002496</v>
          </cell>
          <cell r="K284">
            <v>76307616</v>
          </cell>
          <cell r="L284">
            <v>76307616</v>
          </cell>
          <cell r="M284">
            <v>0.59</v>
          </cell>
          <cell r="N284">
            <v>3775427</v>
          </cell>
          <cell r="O284">
            <v>6358968</v>
          </cell>
          <cell r="P284">
            <v>18877135</v>
          </cell>
          <cell r="Q284">
            <v>38153808</v>
          </cell>
          <cell r="R284">
            <v>19276673</v>
          </cell>
          <cell r="S284">
            <v>6358968</v>
          </cell>
          <cell r="T284">
            <v>12917705</v>
          </cell>
          <cell r="U284">
            <v>6358968</v>
          </cell>
        </row>
        <row r="285">
          <cell r="A285">
            <v>15542</v>
          </cell>
          <cell r="B285" t="str">
            <v>15542</v>
          </cell>
          <cell r="C285" t="str">
            <v>BOYACA</v>
          </cell>
          <cell r="D285" t="str">
            <v>PESCA</v>
          </cell>
          <cell r="E285">
            <v>8918564640</v>
          </cell>
          <cell r="I285">
            <v>115242928</v>
          </cell>
          <cell r="J285">
            <v>54682368</v>
          </cell>
          <cell r="K285">
            <v>169925296</v>
          </cell>
          <cell r="L285">
            <v>164632752</v>
          </cell>
          <cell r="M285">
            <v>0.7</v>
          </cell>
          <cell r="N285">
            <v>9603577</v>
          </cell>
          <cell r="O285">
            <v>14160441</v>
          </cell>
          <cell r="P285">
            <v>48017885</v>
          </cell>
          <cell r="Q285">
            <v>84962646</v>
          </cell>
          <cell r="R285">
            <v>36944761</v>
          </cell>
          <cell r="S285">
            <v>14160441</v>
          </cell>
          <cell r="T285">
            <v>22784320</v>
          </cell>
          <cell r="U285">
            <v>14160441</v>
          </cell>
        </row>
        <row r="286">
          <cell r="A286">
            <v>15550</v>
          </cell>
          <cell r="B286" t="str">
            <v>15550</v>
          </cell>
          <cell r="C286" t="str">
            <v>BOYACA</v>
          </cell>
          <cell r="D286" t="str">
            <v>PISVA</v>
          </cell>
          <cell r="E286">
            <v>8000663895</v>
          </cell>
          <cell r="I286">
            <v>45091688</v>
          </cell>
          <cell r="J286">
            <v>21035616</v>
          </cell>
          <cell r="K286">
            <v>66127304</v>
          </cell>
          <cell r="L286">
            <v>64416696</v>
          </cell>
          <cell r="M286">
            <v>0.7</v>
          </cell>
          <cell r="N286">
            <v>3757641</v>
          </cell>
          <cell r="O286">
            <v>5510609</v>
          </cell>
          <cell r="P286">
            <v>18788205</v>
          </cell>
          <cell r="Q286">
            <v>33063654</v>
          </cell>
          <cell r="R286">
            <v>14275449</v>
          </cell>
          <cell r="S286">
            <v>5510609</v>
          </cell>
          <cell r="T286">
            <v>8764840</v>
          </cell>
          <cell r="U286">
            <v>5510609</v>
          </cell>
        </row>
        <row r="287">
          <cell r="A287">
            <v>15572</v>
          </cell>
          <cell r="B287" t="str">
            <v>15572</v>
          </cell>
          <cell r="C287" t="str">
            <v>BOYACA</v>
          </cell>
          <cell r="D287" t="str">
            <v>PUERTO BOYACA</v>
          </cell>
          <cell r="E287">
            <v>8918004664</v>
          </cell>
          <cell r="I287">
            <v>773025856</v>
          </cell>
          <cell r="J287">
            <v>420252864</v>
          </cell>
          <cell r="K287">
            <v>1193278720</v>
          </cell>
          <cell r="L287">
            <v>1104322560</v>
          </cell>
          <cell r="M287">
            <v>0.7</v>
          </cell>
          <cell r="N287">
            <v>64418821</v>
          </cell>
          <cell r="O287">
            <v>99439893</v>
          </cell>
          <cell r="P287">
            <v>322094105</v>
          </cell>
          <cell r="Q287">
            <v>596639358</v>
          </cell>
          <cell r="R287">
            <v>274545253</v>
          </cell>
          <cell r="S287">
            <v>99439893</v>
          </cell>
          <cell r="T287">
            <v>175105360</v>
          </cell>
          <cell r="U287">
            <v>99439893</v>
          </cell>
        </row>
        <row r="288">
          <cell r="A288">
            <v>15580</v>
          </cell>
          <cell r="B288" t="str">
            <v>15580</v>
          </cell>
          <cell r="C288" t="str">
            <v>BOYACA</v>
          </cell>
          <cell r="D288" t="str">
            <v>QUIPAMA</v>
          </cell>
          <cell r="E288">
            <v>8000295135</v>
          </cell>
          <cell r="I288">
            <v>93049248</v>
          </cell>
          <cell r="J288">
            <v>35560520</v>
          </cell>
          <cell r="K288">
            <v>128609768</v>
          </cell>
          <cell r="L288">
            <v>132927504</v>
          </cell>
          <cell r="M288">
            <v>0.7</v>
          </cell>
          <cell r="N288">
            <v>7754104</v>
          </cell>
          <cell r="O288">
            <v>10717481</v>
          </cell>
          <cell r="P288">
            <v>38770520</v>
          </cell>
          <cell r="Q288">
            <v>64304886</v>
          </cell>
          <cell r="R288">
            <v>25534366</v>
          </cell>
          <cell r="S288">
            <v>10717481</v>
          </cell>
          <cell r="T288">
            <v>14816885</v>
          </cell>
          <cell r="U288">
            <v>10717481</v>
          </cell>
        </row>
        <row r="289">
          <cell r="A289">
            <v>15599</v>
          </cell>
          <cell r="B289" t="str">
            <v>15599</v>
          </cell>
          <cell r="C289" t="str">
            <v>BOYACA</v>
          </cell>
          <cell r="D289" t="str">
            <v>RAMIRIQUI</v>
          </cell>
          <cell r="E289">
            <v>8918012806</v>
          </cell>
          <cell r="I289">
            <v>173668096</v>
          </cell>
          <cell r="J289">
            <v>74333600</v>
          </cell>
          <cell r="K289">
            <v>248001696</v>
          </cell>
          <cell r="L289">
            <v>248097280</v>
          </cell>
          <cell r="M289">
            <v>0.7</v>
          </cell>
          <cell r="N289">
            <v>14472341</v>
          </cell>
          <cell r="O289">
            <v>20666808</v>
          </cell>
          <cell r="P289">
            <v>72361705</v>
          </cell>
          <cell r="Q289">
            <v>124000848</v>
          </cell>
          <cell r="R289">
            <v>51639143</v>
          </cell>
          <cell r="S289">
            <v>20666808</v>
          </cell>
          <cell r="T289">
            <v>30972335</v>
          </cell>
          <cell r="U289">
            <v>20666808</v>
          </cell>
        </row>
        <row r="290">
          <cell r="A290">
            <v>15600</v>
          </cell>
          <cell r="B290" t="str">
            <v>15600</v>
          </cell>
          <cell r="C290" t="str">
            <v>BOYACA</v>
          </cell>
          <cell r="D290" t="str">
            <v>RAQUIRA</v>
          </cell>
          <cell r="E290">
            <v>8918012440</v>
          </cell>
          <cell r="I290">
            <v>132756456</v>
          </cell>
          <cell r="J290">
            <v>47996616</v>
          </cell>
          <cell r="K290">
            <v>180753072</v>
          </cell>
          <cell r="L290">
            <v>189652080</v>
          </cell>
          <cell r="M290">
            <v>0.7</v>
          </cell>
          <cell r="N290">
            <v>11063038</v>
          </cell>
          <cell r="O290">
            <v>15062756</v>
          </cell>
          <cell r="P290">
            <v>55315190</v>
          </cell>
          <cell r="Q290">
            <v>90376536</v>
          </cell>
          <cell r="R290">
            <v>35061346</v>
          </cell>
          <cell r="S290">
            <v>15062756</v>
          </cell>
          <cell r="T290">
            <v>19998590</v>
          </cell>
          <cell r="U290">
            <v>15062756</v>
          </cell>
        </row>
        <row r="291">
          <cell r="A291">
            <v>15621</v>
          </cell>
          <cell r="B291" t="str">
            <v>15621</v>
          </cell>
          <cell r="C291" t="str">
            <v>BOYACA</v>
          </cell>
          <cell r="D291" t="str">
            <v>RONDON</v>
          </cell>
          <cell r="E291">
            <v>8918017703</v>
          </cell>
          <cell r="I291">
            <v>41141624</v>
          </cell>
          <cell r="J291">
            <v>19371408</v>
          </cell>
          <cell r="K291">
            <v>60513032</v>
          </cell>
          <cell r="L291">
            <v>58773752</v>
          </cell>
          <cell r="M291">
            <v>0.7</v>
          </cell>
          <cell r="N291">
            <v>3428469</v>
          </cell>
          <cell r="O291">
            <v>5042753</v>
          </cell>
          <cell r="P291">
            <v>17142345</v>
          </cell>
          <cell r="Q291">
            <v>30256518</v>
          </cell>
          <cell r="R291">
            <v>13114173</v>
          </cell>
          <cell r="S291">
            <v>5042753</v>
          </cell>
          <cell r="T291">
            <v>8071420</v>
          </cell>
          <cell r="U291">
            <v>5042753</v>
          </cell>
        </row>
        <row r="292">
          <cell r="A292">
            <v>15632</v>
          </cell>
          <cell r="B292" t="str">
            <v>15632</v>
          </cell>
          <cell r="C292" t="str">
            <v>BOYACA</v>
          </cell>
          <cell r="D292" t="str">
            <v>SABOYA</v>
          </cell>
          <cell r="E292">
            <v>8000285171</v>
          </cell>
          <cell r="I292">
            <v>201111360</v>
          </cell>
          <cell r="J292">
            <v>89325760</v>
          </cell>
          <cell r="K292">
            <v>290437120</v>
          </cell>
          <cell r="L292">
            <v>287301952</v>
          </cell>
          <cell r="M292">
            <v>0.7</v>
          </cell>
          <cell r="N292">
            <v>16759280</v>
          </cell>
          <cell r="O292">
            <v>24203093</v>
          </cell>
          <cell r="P292">
            <v>83796400</v>
          </cell>
          <cell r="Q292">
            <v>145218558</v>
          </cell>
          <cell r="R292">
            <v>61422158</v>
          </cell>
          <cell r="S292">
            <v>24203093</v>
          </cell>
          <cell r="T292">
            <v>37219065</v>
          </cell>
          <cell r="U292">
            <v>24203093</v>
          </cell>
        </row>
        <row r="293">
          <cell r="A293">
            <v>15638</v>
          </cell>
          <cell r="B293" t="str">
            <v>15638</v>
          </cell>
          <cell r="C293" t="str">
            <v>BOYACA</v>
          </cell>
          <cell r="D293" t="str">
            <v>SACHICA</v>
          </cell>
          <cell r="E293">
            <v>8000198461</v>
          </cell>
          <cell r="I293">
            <v>59006844</v>
          </cell>
          <cell r="J293">
            <v>25254052</v>
          </cell>
          <cell r="K293">
            <v>84260896</v>
          </cell>
          <cell r="L293">
            <v>84295488</v>
          </cell>
          <cell r="M293">
            <v>0.7</v>
          </cell>
          <cell r="N293">
            <v>4917237</v>
          </cell>
          <cell r="O293">
            <v>7021741</v>
          </cell>
          <cell r="P293">
            <v>24586185</v>
          </cell>
          <cell r="Q293">
            <v>42130446</v>
          </cell>
          <cell r="R293">
            <v>17544261</v>
          </cell>
          <cell r="S293">
            <v>7021741</v>
          </cell>
          <cell r="T293">
            <v>10522520</v>
          </cell>
          <cell r="U293">
            <v>7021741</v>
          </cell>
        </row>
        <row r="294">
          <cell r="A294">
            <v>15646</v>
          </cell>
          <cell r="B294" t="str">
            <v>15646</v>
          </cell>
          <cell r="C294" t="str">
            <v>BOYACA</v>
          </cell>
          <cell r="D294" t="str">
            <v>SAMACA</v>
          </cell>
          <cell r="E294">
            <v>8000167579</v>
          </cell>
          <cell r="I294">
            <v>248645952</v>
          </cell>
          <cell r="J294">
            <v>118653216</v>
          </cell>
          <cell r="K294">
            <v>367299168</v>
          </cell>
          <cell r="L294">
            <v>355208512</v>
          </cell>
          <cell r="M294">
            <v>0.7</v>
          </cell>
          <cell r="N294">
            <v>20720496</v>
          </cell>
          <cell r="O294">
            <v>30608264</v>
          </cell>
          <cell r="P294">
            <v>103602480</v>
          </cell>
          <cell r="Q294">
            <v>183649584</v>
          </cell>
          <cell r="R294">
            <v>80047104</v>
          </cell>
          <cell r="S294">
            <v>30608264</v>
          </cell>
          <cell r="T294">
            <v>49438840</v>
          </cell>
          <cell r="U294">
            <v>30608264</v>
          </cell>
        </row>
        <row r="295">
          <cell r="A295">
            <v>15660</v>
          </cell>
          <cell r="B295" t="str">
            <v>15660</v>
          </cell>
          <cell r="C295" t="str">
            <v>BOYACA</v>
          </cell>
          <cell r="D295" t="str">
            <v>SAN EDUARDO</v>
          </cell>
          <cell r="E295">
            <v>8918012820</v>
          </cell>
          <cell r="I295">
            <v>20745858</v>
          </cell>
          <cell r="J295">
            <v>12321246</v>
          </cell>
          <cell r="K295">
            <v>33067104</v>
          </cell>
          <cell r="L295">
            <v>33067104</v>
          </cell>
          <cell r="M295">
            <v>0.63</v>
          </cell>
          <cell r="N295">
            <v>1728822</v>
          </cell>
          <cell r="O295">
            <v>2755592</v>
          </cell>
          <cell r="P295">
            <v>8644110</v>
          </cell>
          <cell r="Q295">
            <v>16533552</v>
          </cell>
          <cell r="R295">
            <v>7889442</v>
          </cell>
          <cell r="S295">
            <v>2755592</v>
          </cell>
          <cell r="T295">
            <v>5133850</v>
          </cell>
          <cell r="U295">
            <v>2755592</v>
          </cell>
        </row>
        <row r="296">
          <cell r="A296">
            <v>15664</v>
          </cell>
          <cell r="B296" t="str">
            <v>15664</v>
          </cell>
          <cell r="C296" t="str">
            <v>BOYACA</v>
          </cell>
          <cell r="D296" t="str">
            <v>SAN JOSE DE PARE</v>
          </cell>
          <cell r="E296">
            <v>8000832337</v>
          </cell>
          <cell r="I296">
            <v>66108620</v>
          </cell>
          <cell r="J296">
            <v>28298444</v>
          </cell>
          <cell r="K296">
            <v>94407064</v>
          </cell>
          <cell r="L296">
            <v>94440888</v>
          </cell>
          <cell r="M296">
            <v>0.7</v>
          </cell>
          <cell r="N296">
            <v>5509052</v>
          </cell>
          <cell r="O296">
            <v>7867255</v>
          </cell>
          <cell r="P296">
            <v>27545260</v>
          </cell>
          <cell r="Q296">
            <v>47203530</v>
          </cell>
          <cell r="R296">
            <v>19658270</v>
          </cell>
          <cell r="S296">
            <v>7867255</v>
          </cell>
          <cell r="T296">
            <v>11791015</v>
          </cell>
          <cell r="U296">
            <v>7867255</v>
          </cell>
        </row>
        <row r="297">
          <cell r="A297">
            <v>15667</v>
          </cell>
          <cell r="B297" t="str">
            <v>15667</v>
          </cell>
          <cell r="C297" t="str">
            <v>BOYACA</v>
          </cell>
          <cell r="D297" t="str">
            <v>SAN LUIS DE GACENO</v>
          </cell>
          <cell r="E297">
            <v>8918021519</v>
          </cell>
          <cell r="I297">
            <v>67203984</v>
          </cell>
          <cell r="J297">
            <v>32035464</v>
          </cell>
          <cell r="K297">
            <v>99239448</v>
          </cell>
          <cell r="L297">
            <v>96005688</v>
          </cell>
          <cell r="M297">
            <v>0.7</v>
          </cell>
          <cell r="N297">
            <v>5600332</v>
          </cell>
          <cell r="O297">
            <v>8269954</v>
          </cell>
          <cell r="P297">
            <v>28001660</v>
          </cell>
          <cell r="Q297">
            <v>49619724</v>
          </cell>
          <cell r="R297">
            <v>21618064</v>
          </cell>
          <cell r="S297">
            <v>8269954</v>
          </cell>
          <cell r="T297">
            <v>13348110</v>
          </cell>
          <cell r="U297">
            <v>8269954</v>
          </cell>
        </row>
        <row r="298">
          <cell r="A298">
            <v>15673</v>
          </cell>
          <cell r="B298" t="str">
            <v>15673</v>
          </cell>
          <cell r="C298" t="str">
            <v>BOYACA</v>
          </cell>
          <cell r="D298" t="str">
            <v>SAN MATEO</v>
          </cell>
          <cell r="E298">
            <v>8918578211</v>
          </cell>
          <cell r="I298">
            <v>70073144</v>
          </cell>
          <cell r="J298">
            <v>28129408</v>
          </cell>
          <cell r="K298">
            <v>98202552</v>
          </cell>
          <cell r="L298">
            <v>100104496</v>
          </cell>
          <cell r="M298">
            <v>0.7</v>
          </cell>
          <cell r="N298">
            <v>5839429</v>
          </cell>
          <cell r="O298">
            <v>8183546</v>
          </cell>
          <cell r="P298">
            <v>29197145</v>
          </cell>
          <cell r="Q298">
            <v>49101276</v>
          </cell>
          <cell r="R298">
            <v>19904131</v>
          </cell>
          <cell r="S298">
            <v>8183546</v>
          </cell>
          <cell r="T298">
            <v>11720585</v>
          </cell>
          <cell r="U298">
            <v>8183546</v>
          </cell>
        </row>
        <row r="299">
          <cell r="A299">
            <v>15676</v>
          </cell>
          <cell r="B299" t="str">
            <v>15676</v>
          </cell>
          <cell r="C299" t="str">
            <v>BOYACA</v>
          </cell>
          <cell r="D299" t="str">
            <v>SAN MIGUEL DE SEMA</v>
          </cell>
          <cell r="E299">
            <v>8918012861</v>
          </cell>
          <cell r="G299" t="str">
            <v>No. 3656 del 29/09/2015</v>
          </cell>
          <cell r="H299" t="str">
            <v>Levantamiento medida cautelar Resolución DGAF- 4632 del 16/12/2015</v>
          </cell>
          <cell r="I299">
            <v>56570356</v>
          </cell>
          <cell r="J299">
            <v>24216796</v>
          </cell>
          <cell r="K299">
            <v>80787152</v>
          </cell>
          <cell r="L299">
            <v>80814792</v>
          </cell>
          <cell r="M299">
            <v>0.7</v>
          </cell>
          <cell r="N299">
            <v>4714196</v>
          </cell>
          <cell r="O299">
            <v>6732263</v>
          </cell>
          <cell r="P299">
            <v>23570980</v>
          </cell>
          <cell r="Q299">
            <v>40393578</v>
          </cell>
          <cell r="R299">
            <v>16822598</v>
          </cell>
          <cell r="S299">
            <v>6732263</v>
          </cell>
          <cell r="T299">
            <v>10090335</v>
          </cell>
          <cell r="U299">
            <v>6732263</v>
          </cell>
        </row>
        <row r="300">
          <cell r="A300">
            <v>15681</v>
          </cell>
          <cell r="B300" t="str">
            <v>15681</v>
          </cell>
          <cell r="C300" t="str">
            <v>BOYACA</v>
          </cell>
          <cell r="D300" t="str">
            <v>SAN PABLO DE BORBUR</v>
          </cell>
          <cell r="E300">
            <v>8918013692</v>
          </cell>
          <cell r="I300">
            <v>119156336</v>
          </cell>
          <cell r="J300">
            <v>56369328</v>
          </cell>
          <cell r="K300">
            <v>175525664</v>
          </cell>
          <cell r="L300">
            <v>170223328</v>
          </cell>
          <cell r="M300">
            <v>0.7</v>
          </cell>
          <cell r="N300">
            <v>9929695</v>
          </cell>
          <cell r="O300">
            <v>14627139</v>
          </cell>
          <cell r="P300">
            <v>49648475</v>
          </cell>
          <cell r="Q300">
            <v>87762834</v>
          </cell>
          <cell r="R300">
            <v>38114359</v>
          </cell>
          <cell r="S300">
            <v>14627139</v>
          </cell>
          <cell r="T300">
            <v>23487220</v>
          </cell>
          <cell r="U300">
            <v>14627139</v>
          </cell>
        </row>
        <row r="301">
          <cell r="A301">
            <v>15686</v>
          </cell>
          <cell r="B301" t="str">
            <v>15686</v>
          </cell>
          <cell r="C301" t="str">
            <v>BOYACA</v>
          </cell>
          <cell r="D301" t="str">
            <v>SANTANA</v>
          </cell>
          <cell r="E301">
            <v>8000207338</v>
          </cell>
          <cell r="I301">
            <v>123729144</v>
          </cell>
          <cell r="J301">
            <v>47210152</v>
          </cell>
          <cell r="K301">
            <v>170939296</v>
          </cell>
          <cell r="L301">
            <v>176755936</v>
          </cell>
          <cell r="M301">
            <v>0.7</v>
          </cell>
          <cell r="N301">
            <v>10310762</v>
          </cell>
          <cell r="O301">
            <v>14244941</v>
          </cell>
          <cell r="P301">
            <v>51553810</v>
          </cell>
          <cell r="Q301">
            <v>85469646</v>
          </cell>
          <cell r="R301">
            <v>33915836</v>
          </cell>
          <cell r="S301">
            <v>14244941</v>
          </cell>
          <cell r="T301">
            <v>19670895</v>
          </cell>
          <cell r="U301">
            <v>14244941</v>
          </cell>
        </row>
        <row r="302">
          <cell r="A302">
            <v>15690</v>
          </cell>
          <cell r="B302" t="str">
            <v>15690</v>
          </cell>
          <cell r="C302" t="str">
            <v>BOYACA</v>
          </cell>
          <cell r="D302" t="str">
            <v>SANTA MARIA</v>
          </cell>
          <cell r="E302">
            <v>8000293866</v>
          </cell>
          <cell r="I302">
            <v>45527016</v>
          </cell>
          <cell r="J302">
            <v>26940896</v>
          </cell>
          <cell r="K302">
            <v>72467912</v>
          </cell>
          <cell r="L302">
            <v>72467912</v>
          </cell>
          <cell r="M302">
            <v>0.63</v>
          </cell>
          <cell r="N302">
            <v>3793918</v>
          </cell>
          <cell r="O302">
            <v>6038993</v>
          </cell>
          <cell r="P302">
            <v>18969590</v>
          </cell>
          <cell r="Q302">
            <v>36233958</v>
          </cell>
          <cell r="R302">
            <v>17264368</v>
          </cell>
          <cell r="S302">
            <v>6038993</v>
          </cell>
          <cell r="T302">
            <v>11225375</v>
          </cell>
          <cell r="U302">
            <v>6038993</v>
          </cell>
        </row>
        <row r="303">
          <cell r="A303">
            <v>15693</v>
          </cell>
          <cell r="B303" t="str">
            <v>15693</v>
          </cell>
          <cell r="C303" t="str">
            <v>BOYACA</v>
          </cell>
          <cell r="D303" t="str">
            <v>SANTA ROSA DE VITERB</v>
          </cell>
          <cell r="E303">
            <v>8000392133</v>
          </cell>
          <cell r="I303">
            <v>94296240</v>
          </cell>
          <cell r="J303">
            <v>58846688</v>
          </cell>
          <cell r="K303">
            <v>153142928</v>
          </cell>
          <cell r="L303">
            <v>153142928</v>
          </cell>
          <cell r="M303">
            <v>0.62</v>
          </cell>
          <cell r="N303">
            <v>7858020</v>
          </cell>
          <cell r="O303">
            <v>12761911</v>
          </cell>
          <cell r="P303">
            <v>39290100</v>
          </cell>
          <cell r="Q303">
            <v>76571466</v>
          </cell>
          <cell r="R303">
            <v>37281366</v>
          </cell>
          <cell r="S303">
            <v>12761911</v>
          </cell>
          <cell r="T303">
            <v>24519455</v>
          </cell>
          <cell r="U303">
            <v>12761911</v>
          </cell>
        </row>
        <row r="304">
          <cell r="A304">
            <v>15696</v>
          </cell>
          <cell r="B304" t="str">
            <v>15696</v>
          </cell>
          <cell r="C304" t="str">
            <v>BOYACA</v>
          </cell>
          <cell r="D304" t="str">
            <v>SANTA SOFIA</v>
          </cell>
          <cell r="E304">
            <v>8000996512</v>
          </cell>
          <cell r="I304">
            <v>38806168</v>
          </cell>
          <cell r="J304">
            <v>18437928</v>
          </cell>
          <cell r="K304">
            <v>57244096</v>
          </cell>
          <cell r="L304">
            <v>55437384</v>
          </cell>
          <cell r="M304">
            <v>0.7</v>
          </cell>
          <cell r="N304">
            <v>3233847</v>
          </cell>
          <cell r="O304">
            <v>4770341</v>
          </cell>
          <cell r="P304">
            <v>16169235</v>
          </cell>
          <cell r="Q304">
            <v>28622046</v>
          </cell>
          <cell r="R304">
            <v>12452811</v>
          </cell>
          <cell r="S304">
            <v>4770341</v>
          </cell>
          <cell r="T304">
            <v>7682470</v>
          </cell>
          <cell r="U304">
            <v>4770341</v>
          </cell>
        </row>
        <row r="305">
          <cell r="A305">
            <v>15720</v>
          </cell>
          <cell r="B305" t="str">
            <v>15720</v>
          </cell>
          <cell r="C305" t="str">
            <v>BOYACA</v>
          </cell>
          <cell r="D305" t="str">
            <v>SATIVANORTE</v>
          </cell>
          <cell r="E305">
            <v>8000507913</v>
          </cell>
          <cell r="I305">
            <v>37462080</v>
          </cell>
          <cell r="J305">
            <v>17047184</v>
          </cell>
          <cell r="K305">
            <v>54509264</v>
          </cell>
          <cell r="L305">
            <v>53517264</v>
          </cell>
          <cell r="M305">
            <v>0.7</v>
          </cell>
          <cell r="N305">
            <v>3121840</v>
          </cell>
          <cell r="O305">
            <v>4542439</v>
          </cell>
          <cell r="P305">
            <v>15609200</v>
          </cell>
          <cell r="Q305">
            <v>27254634</v>
          </cell>
          <cell r="R305">
            <v>11645434</v>
          </cell>
          <cell r="S305">
            <v>4542439</v>
          </cell>
          <cell r="T305">
            <v>7102995</v>
          </cell>
          <cell r="U305">
            <v>4542439</v>
          </cell>
        </row>
        <row r="306">
          <cell r="A306">
            <v>15723</v>
          </cell>
          <cell r="B306" t="str">
            <v>15723</v>
          </cell>
          <cell r="C306" t="str">
            <v>BOYACA</v>
          </cell>
          <cell r="D306" t="str">
            <v>SATIVASUR</v>
          </cell>
          <cell r="E306">
            <v>8000994412</v>
          </cell>
          <cell r="G306" t="str">
            <v>No. 3656 del 29/09/2015</v>
          </cell>
          <cell r="H306" t="str">
            <v>Levantamiento medida cautelar Resolución DGAF- 959 del 06/02/2016</v>
          </cell>
          <cell r="I306">
            <v>19860440</v>
          </cell>
          <cell r="J306">
            <v>8499976</v>
          </cell>
          <cell r="K306">
            <v>28360416</v>
          </cell>
          <cell r="L306">
            <v>28372058</v>
          </cell>
          <cell r="M306">
            <v>0.7</v>
          </cell>
          <cell r="N306">
            <v>1655037</v>
          </cell>
          <cell r="O306">
            <v>2363368</v>
          </cell>
          <cell r="P306">
            <v>8275185</v>
          </cell>
          <cell r="Q306">
            <v>14180208</v>
          </cell>
          <cell r="R306">
            <v>5905023</v>
          </cell>
          <cell r="S306">
            <v>2363368</v>
          </cell>
          <cell r="T306">
            <v>3541655</v>
          </cell>
          <cell r="U306">
            <v>2363368</v>
          </cell>
        </row>
        <row r="307">
          <cell r="A307">
            <v>15740</v>
          </cell>
          <cell r="B307" t="str">
            <v>15740</v>
          </cell>
          <cell r="C307" t="str">
            <v>BOYACA</v>
          </cell>
          <cell r="D307" t="str">
            <v>SIACHOQUE</v>
          </cell>
          <cell r="E307">
            <v>8918019115</v>
          </cell>
          <cell r="I307">
            <v>160658976</v>
          </cell>
          <cell r="J307">
            <v>71284256</v>
          </cell>
          <cell r="K307">
            <v>231943232</v>
          </cell>
          <cell r="L307">
            <v>229512816</v>
          </cell>
          <cell r="M307">
            <v>0.7</v>
          </cell>
          <cell r="N307">
            <v>13388248</v>
          </cell>
          <cell r="O307">
            <v>19328603</v>
          </cell>
          <cell r="P307">
            <v>66941240</v>
          </cell>
          <cell r="Q307">
            <v>115971618</v>
          </cell>
          <cell r="R307">
            <v>49030378</v>
          </cell>
          <cell r="S307">
            <v>19328603</v>
          </cell>
          <cell r="T307">
            <v>29701775</v>
          </cell>
          <cell r="U307">
            <v>19328603</v>
          </cell>
        </row>
        <row r="308">
          <cell r="A308">
            <v>15753</v>
          </cell>
          <cell r="B308" t="str">
            <v>15753</v>
          </cell>
          <cell r="C308" t="str">
            <v>BOYACA</v>
          </cell>
          <cell r="D308" t="str">
            <v>SOATA</v>
          </cell>
          <cell r="E308">
            <v>8918550161</v>
          </cell>
          <cell r="I308">
            <v>143290624</v>
          </cell>
          <cell r="J308">
            <v>61326256</v>
          </cell>
          <cell r="K308">
            <v>204616880</v>
          </cell>
          <cell r="L308">
            <v>204700880</v>
          </cell>
          <cell r="M308">
            <v>0.7</v>
          </cell>
          <cell r="N308">
            <v>11940885</v>
          </cell>
          <cell r="O308">
            <v>17051407</v>
          </cell>
          <cell r="P308">
            <v>59704425</v>
          </cell>
          <cell r="Q308">
            <v>102308442</v>
          </cell>
          <cell r="R308">
            <v>42604017</v>
          </cell>
          <cell r="S308">
            <v>17051407</v>
          </cell>
          <cell r="T308">
            <v>25552610</v>
          </cell>
          <cell r="U308">
            <v>17051407</v>
          </cell>
        </row>
        <row r="309">
          <cell r="A309">
            <v>15755</v>
          </cell>
          <cell r="B309" t="str">
            <v>15755</v>
          </cell>
          <cell r="C309" t="str">
            <v>BOYACA</v>
          </cell>
          <cell r="D309" t="str">
            <v>SOCOTA</v>
          </cell>
          <cell r="E309">
            <v>8000269111</v>
          </cell>
          <cell r="G309" t="str">
            <v>No. 3656 del 29/09/2015</v>
          </cell>
          <cell r="H309" t="str">
            <v>Levantamiento medida cautelar Resolución DGAF- 4631 del 16/12/2015</v>
          </cell>
          <cell r="I309">
            <v>157032864</v>
          </cell>
          <cell r="J309">
            <v>67209824</v>
          </cell>
          <cell r="K309">
            <v>224242688</v>
          </cell>
          <cell r="L309">
            <v>224332640</v>
          </cell>
          <cell r="M309">
            <v>0.7</v>
          </cell>
          <cell r="N309">
            <v>13086072</v>
          </cell>
          <cell r="O309">
            <v>18686891</v>
          </cell>
          <cell r="P309">
            <v>65430360</v>
          </cell>
          <cell r="Q309">
            <v>112121346</v>
          </cell>
          <cell r="R309">
            <v>46690986</v>
          </cell>
          <cell r="S309">
            <v>18686891</v>
          </cell>
          <cell r="T309">
            <v>28004095</v>
          </cell>
          <cell r="U309">
            <v>18686891</v>
          </cell>
        </row>
        <row r="310">
          <cell r="A310">
            <v>15757</v>
          </cell>
          <cell r="B310" t="str">
            <v>15757</v>
          </cell>
          <cell r="C310" t="str">
            <v>BOYACA</v>
          </cell>
          <cell r="D310" t="str">
            <v>SOCHA</v>
          </cell>
          <cell r="E310">
            <v>8000992108</v>
          </cell>
          <cell r="I310">
            <v>97859056</v>
          </cell>
          <cell r="J310">
            <v>46207728</v>
          </cell>
          <cell r="K310">
            <v>144066784</v>
          </cell>
          <cell r="L310">
            <v>139798656</v>
          </cell>
          <cell r="M310">
            <v>0.7</v>
          </cell>
          <cell r="N310">
            <v>8154921</v>
          </cell>
          <cell r="O310">
            <v>12005565</v>
          </cell>
          <cell r="P310">
            <v>40774605</v>
          </cell>
          <cell r="Q310">
            <v>72033390</v>
          </cell>
          <cell r="R310">
            <v>31258785</v>
          </cell>
          <cell r="S310">
            <v>12005565</v>
          </cell>
          <cell r="T310">
            <v>19253220</v>
          </cell>
          <cell r="U310">
            <v>12005565</v>
          </cell>
        </row>
        <row r="311">
          <cell r="A311">
            <v>15761</v>
          </cell>
          <cell r="B311" t="str">
            <v>15761</v>
          </cell>
          <cell r="C311" t="str">
            <v>BOYACA</v>
          </cell>
          <cell r="D311" t="str">
            <v>SOMONDOCO</v>
          </cell>
          <cell r="E311">
            <v>8000298265</v>
          </cell>
          <cell r="I311">
            <v>41421824</v>
          </cell>
          <cell r="J311">
            <v>19558832</v>
          </cell>
          <cell r="K311">
            <v>60980656</v>
          </cell>
          <cell r="L311">
            <v>59174036</v>
          </cell>
          <cell r="M311">
            <v>0.7</v>
          </cell>
          <cell r="N311">
            <v>3451819</v>
          </cell>
          <cell r="O311">
            <v>5081721</v>
          </cell>
          <cell r="P311">
            <v>17259095</v>
          </cell>
          <cell r="Q311">
            <v>30490326</v>
          </cell>
          <cell r="R311">
            <v>13231231</v>
          </cell>
          <cell r="S311">
            <v>5081721</v>
          </cell>
          <cell r="T311">
            <v>8149510</v>
          </cell>
          <cell r="U311">
            <v>5081721</v>
          </cell>
        </row>
        <row r="312">
          <cell r="A312">
            <v>15762</v>
          </cell>
          <cell r="B312" t="str">
            <v>15762</v>
          </cell>
          <cell r="C312" t="str">
            <v>BOYACA</v>
          </cell>
          <cell r="D312" t="str">
            <v>SORA</v>
          </cell>
          <cell r="E312">
            <v>8000192779</v>
          </cell>
          <cell r="I312">
            <v>51467040</v>
          </cell>
          <cell r="J312">
            <v>22027224</v>
          </cell>
          <cell r="K312">
            <v>73494264</v>
          </cell>
          <cell r="L312">
            <v>73524336</v>
          </cell>
          <cell r="M312">
            <v>0.7</v>
          </cell>
          <cell r="N312">
            <v>4288920</v>
          </cell>
          <cell r="O312">
            <v>6124522</v>
          </cell>
          <cell r="P312">
            <v>21444600</v>
          </cell>
          <cell r="Q312">
            <v>36747132</v>
          </cell>
          <cell r="R312">
            <v>15302532</v>
          </cell>
          <cell r="S312">
            <v>6124522</v>
          </cell>
          <cell r="T312">
            <v>9178010</v>
          </cell>
          <cell r="U312">
            <v>6124522</v>
          </cell>
        </row>
        <row r="313">
          <cell r="A313">
            <v>15763</v>
          </cell>
          <cell r="B313" t="str">
            <v>15763</v>
          </cell>
          <cell r="C313" t="str">
            <v>BOYACA</v>
          </cell>
          <cell r="D313" t="str">
            <v>SOTAQUIRA</v>
          </cell>
          <cell r="E313">
            <v>8918010611</v>
          </cell>
          <cell r="I313">
            <v>106412536</v>
          </cell>
          <cell r="J313">
            <v>50450952</v>
          </cell>
          <cell r="K313">
            <v>156863488</v>
          </cell>
          <cell r="L313">
            <v>152017904</v>
          </cell>
          <cell r="M313">
            <v>0.7</v>
          </cell>
          <cell r="N313">
            <v>8867711</v>
          </cell>
          <cell r="O313">
            <v>13071957</v>
          </cell>
          <cell r="P313">
            <v>44338555</v>
          </cell>
          <cell r="Q313">
            <v>78431742</v>
          </cell>
          <cell r="R313">
            <v>34093187</v>
          </cell>
          <cell r="S313">
            <v>13071957</v>
          </cell>
          <cell r="T313">
            <v>21021230</v>
          </cell>
          <cell r="U313">
            <v>13071957</v>
          </cell>
        </row>
        <row r="314">
          <cell r="A314">
            <v>15764</v>
          </cell>
          <cell r="B314" t="str">
            <v>15764</v>
          </cell>
          <cell r="C314" t="str">
            <v>BOYACA</v>
          </cell>
          <cell r="D314" t="str">
            <v>SORACA</v>
          </cell>
          <cell r="E314">
            <v>8000159097</v>
          </cell>
          <cell r="I314">
            <v>119787200</v>
          </cell>
          <cell r="J314">
            <v>51276768</v>
          </cell>
          <cell r="K314">
            <v>171063968</v>
          </cell>
          <cell r="L314">
            <v>171124576</v>
          </cell>
          <cell r="M314">
            <v>0.7</v>
          </cell>
          <cell r="N314">
            <v>9982267</v>
          </cell>
          <cell r="O314">
            <v>14255331</v>
          </cell>
          <cell r="P314">
            <v>49911335</v>
          </cell>
          <cell r="Q314">
            <v>85531986</v>
          </cell>
          <cell r="R314">
            <v>35620651</v>
          </cell>
          <cell r="S314">
            <v>14255331</v>
          </cell>
          <cell r="T314">
            <v>21365320</v>
          </cell>
          <cell r="U314">
            <v>14255331</v>
          </cell>
        </row>
        <row r="315">
          <cell r="A315">
            <v>15774</v>
          </cell>
          <cell r="B315" t="str">
            <v>15774</v>
          </cell>
          <cell r="C315" t="str">
            <v>BOYACA</v>
          </cell>
          <cell r="D315" t="str">
            <v>SUSACON</v>
          </cell>
          <cell r="E315">
            <v>8918564721</v>
          </cell>
          <cell r="I315">
            <v>39832992</v>
          </cell>
          <cell r="J315">
            <v>17049360</v>
          </cell>
          <cell r="K315">
            <v>56882352</v>
          </cell>
          <cell r="L315">
            <v>56904276</v>
          </cell>
          <cell r="M315">
            <v>0.7</v>
          </cell>
          <cell r="N315">
            <v>3319416</v>
          </cell>
          <cell r="O315">
            <v>4740196</v>
          </cell>
          <cell r="P315">
            <v>16597080</v>
          </cell>
          <cell r="Q315">
            <v>28441176</v>
          </cell>
          <cell r="R315">
            <v>11844096</v>
          </cell>
          <cell r="S315">
            <v>4740196</v>
          </cell>
          <cell r="T315">
            <v>7103900</v>
          </cell>
          <cell r="U315">
            <v>4740196</v>
          </cell>
        </row>
        <row r="316">
          <cell r="A316">
            <v>15776</v>
          </cell>
          <cell r="B316" t="str">
            <v>15776</v>
          </cell>
          <cell r="C316" t="str">
            <v>BOYACA</v>
          </cell>
          <cell r="D316" t="str">
            <v>SUTAMARCHAN</v>
          </cell>
          <cell r="E316">
            <v>8000309881</v>
          </cell>
          <cell r="I316">
            <v>69478128</v>
          </cell>
          <cell r="J316">
            <v>29737808</v>
          </cell>
          <cell r="K316">
            <v>99215936</v>
          </cell>
          <cell r="L316">
            <v>99254472</v>
          </cell>
          <cell r="M316">
            <v>0.7</v>
          </cell>
          <cell r="N316">
            <v>5789844</v>
          </cell>
          <cell r="O316">
            <v>8267995</v>
          </cell>
          <cell r="P316">
            <v>28949220</v>
          </cell>
          <cell r="Q316">
            <v>49607970</v>
          </cell>
          <cell r="R316">
            <v>20658750</v>
          </cell>
          <cell r="S316">
            <v>8267995</v>
          </cell>
          <cell r="T316">
            <v>12390755</v>
          </cell>
          <cell r="U316">
            <v>8267995</v>
          </cell>
        </row>
        <row r="317">
          <cell r="A317">
            <v>15778</v>
          </cell>
          <cell r="B317" t="str">
            <v>15778</v>
          </cell>
          <cell r="C317" t="str">
            <v>BOYACA</v>
          </cell>
          <cell r="D317" t="str">
            <v>SUTATENZA</v>
          </cell>
          <cell r="E317">
            <v>8000285764</v>
          </cell>
          <cell r="I317">
            <v>49300916</v>
          </cell>
          <cell r="J317">
            <v>24790348</v>
          </cell>
          <cell r="K317">
            <v>74091264</v>
          </cell>
          <cell r="L317">
            <v>70429880</v>
          </cell>
          <cell r="M317">
            <v>0.7</v>
          </cell>
          <cell r="N317">
            <v>4108410</v>
          </cell>
          <cell r="O317">
            <v>6174272</v>
          </cell>
          <cell r="P317">
            <v>20542050</v>
          </cell>
          <cell r="Q317">
            <v>37045632</v>
          </cell>
          <cell r="R317">
            <v>16503582</v>
          </cell>
          <cell r="S317">
            <v>6174272</v>
          </cell>
          <cell r="T317">
            <v>10329310</v>
          </cell>
          <cell r="U317">
            <v>6174272</v>
          </cell>
        </row>
        <row r="318">
          <cell r="A318">
            <v>15790</v>
          </cell>
          <cell r="B318" t="str">
            <v>15790</v>
          </cell>
          <cell r="C318" t="str">
            <v>BOYACA</v>
          </cell>
          <cell r="D318" t="str">
            <v>TASCO</v>
          </cell>
          <cell r="E318">
            <v>8918561313</v>
          </cell>
          <cell r="G318" t="str">
            <v>No. 3656 del 29/09/2015</v>
          </cell>
          <cell r="H318" t="str">
            <v>Levantamiento medida cautelar Resolución DGAF- 2305 del 28/07/2016</v>
          </cell>
          <cell r="I318">
            <v>94099824</v>
          </cell>
          <cell r="J318">
            <v>33959552</v>
          </cell>
          <cell r="K318">
            <v>128059376</v>
          </cell>
          <cell r="L318">
            <v>134428320</v>
          </cell>
          <cell r="M318">
            <v>0.7</v>
          </cell>
          <cell r="N318">
            <v>7841652</v>
          </cell>
          <cell r="O318">
            <v>10671615</v>
          </cell>
          <cell r="P318">
            <v>0</v>
          </cell>
          <cell r="Q318">
            <v>64029690</v>
          </cell>
          <cell r="S318">
            <v>0</v>
          </cell>
          <cell r="T318">
            <v>0</v>
          </cell>
          <cell r="U318">
            <v>0</v>
          </cell>
        </row>
        <row r="319">
          <cell r="A319">
            <v>15798</v>
          </cell>
          <cell r="B319" t="str">
            <v>15798</v>
          </cell>
          <cell r="C319" t="str">
            <v>BOYACA</v>
          </cell>
          <cell r="D319" t="str">
            <v>TENZA</v>
          </cell>
          <cell r="E319">
            <v>8000197099</v>
          </cell>
          <cell r="I319">
            <v>36405364</v>
          </cell>
          <cell r="J319">
            <v>23568520</v>
          </cell>
          <cell r="K319">
            <v>59973884</v>
          </cell>
          <cell r="L319">
            <v>59973884</v>
          </cell>
          <cell r="M319">
            <v>0.61</v>
          </cell>
          <cell r="N319">
            <v>3033780</v>
          </cell>
          <cell r="O319">
            <v>4997824</v>
          </cell>
          <cell r="P319">
            <v>15168900</v>
          </cell>
          <cell r="Q319">
            <v>29986944</v>
          </cell>
          <cell r="R319">
            <v>14818044</v>
          </cell>
          <cell r="S319">
            <v>4997824</v>
          </cell>
          <cell r="T319">
            <v>9820220</v>
          </cell>
          <cell r="U319">
            <v>4997824</v>
          </cell>
        </row>
        <row r="320">
          <cell r="A320">
            <v>15804</v>
          </cell>
          <cell r="B320" t="str">
            <v>15804</v>
          </cell>
          <cell r="C320" t="str">
            <v>BOYACA</v>
          </cell>
          <cell r="D320" t="str">
            <v>TIBANA</v>
          </cell>
          <cell r="E320">
            <v>8918008603</v>
          </cell>
          <cell r="G320" t="str">
            <v>No. 3656 del 29/09/2015</v>
          </cell>
          <cell r="H320" t="str">
            <v>Levantamiento medida cautelar Resolución DGAF- 013 del 06/01/2016</v>
          </cell>
          <cell r="I320">
            <v>136561040</v>
          </cell>
          <cell r="J320">
            <v>58446096</v>
          </cell>
          <cell r="K320">
            <v>195007136</v>
          </cell>
          <cell r="L320">
            <v>195087200</v>
          </cell>
          <cell r="M320">
            <v>0.7</v>
          </cell>
          <cell r="N320">
            <v>11380087</v>
          </cell>
          <cell r="O320">
            <v>16250595</v>
          </cell>
          <cell r="P320">
            <v>56900435</v>
          </cell>
          <cell r="Q320">
            <v>97503570</v>
          </cell>
          <cell r="R320">
            <v>40603135</v>
          </cell>
          <cell r="S320">
            <v>16250595</v>
          </cell>
          <cell r="T320">
            <v>24352540</v>
          </cell>
          <cell r="U320">
            <v>16250595</v>
          </cell>
        </row>
        <row r="321">
          <cell r="A321">
            <v>15806</v>
          </cell>
          <cell r="B321" t="str">
            <v>15806</v>
          </cell>
          <cell r="C321" t="str">
            <v>BOYACA</v>
          </cell>
          <cell r="D321" t="str">
            <v>TIBASOSA</v>
          </cell>
          <cell r="E321">
            <v>8918553616</v>
          </cell>
          <cell r="I321">
            <v>98839344</v>
          </cell>
          <cell r="J321">
            <v>69469920</v>
          </cell>
          <cell r="K321">
            <v>168309264</v>
          </cell>
          <cell r="L321">
            <v>168309264</v>
          </cell>
          <cell r="M321">
            <v>0.59</v>
          </cell>
          <cell r="N321">
            <v>8236612</v>
          </cell>
          <cell r="O321">
            <v>14025772</v>
          </cell>
          <cell r="P321">
            <v>41183060</v>
          </cell>
          <cell r="Q321">
            <v>84154632</v>
          </cell>
          <cell r="R321">
            <v>42971572</v>
          </cell>
          <cell r="S321">
            <v>14025772</v>
          </cell>
          <cell r="T321">
            <v>28945800</v>
          </cell>
          <cell r="U321">
            <v>14025772</v>
          </cell>
        </row>
        <row r="322">
          <cell r="A322">
            <v>15808</v>
          </cell>
          <cell r="B322" t="str">
            <v>15808</v>
          </cell>
          <cell r="C322" t="str">
            <v>BOYACA</v>
          </cell>
          <cell r="D322" t="str">
            <v>TINJACA</v>
          </cell>
          <cell r="E322">
            <v>8000284361</v>
          </cell>
          <cell r="I322">
            <v>37958880</v>
          </cell>
          <cell r="J322">
            <v>18011360</v>
          </cell>
          <cell r="K322">
            <v>55970240</v>
          </cell>
          <cell r="L322">
            <v>54226972</v>
          </cell>
          <cell r="M322">
            <v>0.7</v>
          </cell>
          <cell r="N322">
            <v>3163240</v>
          </cell>
          <cell r="O322">
            <v>4664187</v>
          </cell>
          <cell r="P322">
            <v>15816200</v>
          </cell>
          <cell r="Q322">
            <v>27985122</v>
          </cell>
          <cell r="R322">
            <v>12168922</v>
          </cell>
          <cell r="S322">
            <v>4664187</v>
          </cell>
          <cell r="T322">
            <v>7504735</v>
          </cell>
          <cell r="U322">
            <v>4664187</v>
          </cell>
        </row>
        <row r="323">
          <cell r="A323">
            <v>15810</v>
          </cell>
          <cell r="B323" t="str">
            <v>15810</v>
          </cell>
          <cell r="C323" t="str">
            <v>BOYACA</v>
          </cell>
          <cell r="D323" t="str">
            <v>TIPACOQUE</v>
          </cell>
          <cell r="E323">
            <v>8000991876</v>
          </cell>
          <cell r="I323">
            <v>62930920</v>
          </cell>
          <cell r="J323">
            <v>26931824</v>
          </cell>
          <cell r="K323">
            <v>89862744</v>
          </cell>
          <cell r="L323">
            <v>89901312</v>
          </cell>
          <cell r="M323">
            <v>0.7</v>
          </cell>
          <cell r="N323">
            <v>5244243</v>
          </cell>
          <cell r="O323">
            <v>7488562</v>
          </cell>
          <cell r="P323">
            <v>26221215</v>
          </cell>
          <cell r="Q323">
            <v>44931372</v>
          </cell>
          <cell r="R323">
            <v>18710157</v>
          </cell>
          <cell r="S323">
            <v>7488562</v>
          </cell>
          <cell r="T323">
            <v>11221595</v>
          </cell>
          <cell r="U323">
            <v>7488562</v>
          </cell>
        </row>
        <row r="324">
          <cell r="A324">
            <v>15814</v>
          </cell>
          <cell r="B324" t="str">
            <v>15814</v>
          </cell>
          <cell r="C324" t="str">
            <v>BOYACA</v>
          </cell>
          <cell r="D324" t="str">
            <v>TOCA</v>
          </cell>
          <cell r="E324">
            <v>8000996426</v>
          </cell>
          <cell r="I324">
            <v>150231632</v>
          </cell>
          <cell r="J324">
            <v>71284400</v>
          </cell>
          <cell r="K324">
            <v>221516032</v>
          </cell>
          <cell r="L324">
            <v>214616608</v>
          </cell>
          <cell r="M324">
            <v>0.7</v>
          </cell>
          <cell r="N324">
            <v>12519303</v>
          </cell>
          <cell r="O324">
            <v>18459669</v>
          </cell>
          <cell r="P324">
            <v>62596515</v>
          </cell>
          <cell r="Q324">
            <v>110758014</v>
          </cell>
          <cell r="R324">
            <v>48161499</v>
          </cell>
          <cell r="S324">
            <v>18459669</v>
          </cell>
          <cell r="T324">
            <v>29701830</v>
          </cell>
          <cell r="U324">
            <v>18459669</v>
          </cell>
        </row>
        <row r="325">
          <cell r="A325">
            <v>15816</v>
          </cell>
          <cell r="B325" t="str">
            <v>15816</v>
          </cell>
          <cell r="C325" t="str">
            <v>BOYACA</v>
          </cell>
          <cell r="D325" t="str">
            <v>TOGUI</v>
          </cell>
          <cell r="E325">
            <v>8000622559</v>
          </cell>
          <cell r="I325">
            <v>72800928</v>
          </cell>
          <cell r="J325">
            <v>31169152</v>
          </cell>
          <cell r="K325">
            <v>103970080</v>
          </cell>
          <cell r="L325">
            <v>104001328</v>
          </cell>
          <cell r="M325">
            <v>0.7</v>
          </cell>
          <cell r="N325">
            <v>6066744</v>
          </cell>
          <cell r="O325">
            <v>8664173</v>
          </cell>
          <cell r="P325">
            <v>30333720</v>
          </cell>
          <cell r="Q325">
            <v>51985038</v>
          </cell>
          <cell r="R325">
            <v>21651318</v>
          </cell>
          <cell r="S325">
            <v>8664173</v>
          </cell>
          <cell r="T325">
            <v>12987145</v>
          </cell>
          <cell r="U325">
            <v>8664173</v>
          </cell>
        </row>
        <row r="326">
          <cell r="A326">
            <v>15820</v>
          </cell>
          <cell r="B326" t="str">
            <v>15820</v>
          </cell>
          <cell r="C326" t="str">
            <v>BOYACA</v>
          </cell>
          <cell r="D326" t="str">
            <v>TOPAGA</v>
          </cell>
          <cell r="E326">
            <v>8918566251</v>
          </cell>
          <cell r="G326" t="str">
            <v>No. 3656 del 29/09/2015</v>
          </cell>
          <cell r="H326" t="str">
            <v>Levantamiento medida cautelar Resolución DGAF- 4832 del 29/12/2015</v>
          </cell>
          <cell r="I326">
            <v>47190536</v>
          </cell>
          <cell r="J326">
            <v>19468988</v>
          </cell>
          <cell r="K326">
            <v>66659524</v>
          </cell>
          <cell r="L326">
            <v>67415056</v>
          </cell>
          <cell r="M326">
            <v>0.7</v>
          </cell>
          <cell r="N326">
            <v>3932545</v>
          </cell>
          <cell r="O326">
            <v>5554960</v>
          </cell>
          <cell r="P326">
            <v>19662725</v>
          </cell>
          <cell r="Q326">
            <v>33329760</v>
          </cell>
          <cell r="R326">
            <v>13667035</v>
          </cell>
          <cell r="S326">
            <v>5554960</v>
          </cell>
          <cell r="T326">
            <v>8112075</v>
          </cell>
          <cell r="U326">
            <v>5554960</v>
          </cell>
        </row>
        <row r="327">
          <cell r="A327">
            <v>15822</v>
          </cell>
          <cell r="B327" t="str">
            <v>15822</v>
          </cell>
          <cell r="C327" t="str">
            <v>BOYACA</v>
          </cell>
          <cell r="D327" t="str">
            <v>TOTA</v>
          </cell>
          <cell r="E327">
            <v>8000126350</v>
          </cell>
          <cell r="I327">
            <v>104804704</v>
          </cell>
          <cell r="J327">
            <v>54690048</v>
          </cell>
          <cell r="K327">
            <v>159494752</v>
          </cell>
          <cell r="L327">
            <v>149720992</v>
          </cell>
          <cell r="M327">
            <v>0.7</v>
          </cell>
          <cell r="N327">
            <v>8733725</v>
          </cell>
          <cell r="O327">
            <v>13291229</v>
          </cell>
          <cell r="P327">
            <v>43668625</v>
          </cell>
          <cell r="Q327">
            <v>79747374</v>
          </cell>
          <cell r="R327">
            <v>36078749</v>
          </cell>
          <cell r="S327">
            <v>13291229</v>
          </cell>
          <cell r="T327">
            <v>22787520</v>
          </cell>
          <cell r="U327">
            <v>13291229</v>
          </cell>
        </row>
        <row r="328">
          <cell r="A328">
            <v>15832</v>
          </cell>
          <cell r="B328" t="str">
            <v>15832</v>
          </cell>
          <cell r="C328" t="str">
            <v>BOYACA</v>
          </cell>
          <cell r="D328" t="str">
            <v>TUNUNGUA</v>
          </cell>
          <cell r="E328">
            <v>8000996393</v>
          </cell>
          <cell r="I328">
            <v>20184214</v>
          </cell>
          <cell r="J328">
            <v>9530714</v>
          </cell>
          <cell r="K328">
            <v>29714928</v>
          </cell>
          <cell r="L328">
            <v>28834590</v>
          </cell>
          <cell r="M328">
            <v>0.7</v>
          </cell>
          <cell r="N328">
            <v>1682018</v>
          </cell>
          <cell r="O328">
            <v>2476244</v>
          </cell>
          <cell r="P328">
            <v>8410090</v>
          </cell>
          <cell r="Q328">
            <v>14857464</v>
          </cell>
          <cell r="R328">
            <v>6447374</v>
          </cell>
          <cell r="S328">
            <v>2476244</v>
          </cell>
          <cell r="T328">
            <v>3971130</v>
          </cell>
          <cell r="U328">
            <v>2476244</v>
          </cell>
        </row>
        <row r="329">
          <cell r="A329">
            <v>15835</v>
          </cell>
          <cell r="B329" t="str">
            <v>15835</v>
          </cell>
          <cell r="C329" t="str">
            <v>BOYACA</v>
          </cell>
          <cell r="D329" t="str">
            <v>TURMEQUE</v>
          </cell>
          <cell r="E329">
            <v>8918017878</v>
          </cell>
          <cell r="I329">
            <v>116695280</v>
          </cell>
          <cell r="J329">
            <v>55101936</v>
          </cell>
          <cell r="K329">
            <v>171797216</v>
          </cell>
          <cell r="L329">
            <v>166707536</v>
          </cell>
          <cell r="M329">
            <v>0.7</v>
          </cell>
          <cell r="N329">
            <v>9724607</v>
          </cell>
          <cell r="O329">
            <v>14316435</v>
          </cell>
          <cell r="P329">
            <v>48623035</v>
          </cell>
          <cell r="Q329">
            <v>85898610</v>
          </cell>
          <cell r="R329">
            <v>37275575</v>
          </cell>
          <cell r="S329">
            <v>14316435</v>
          </cell>
          <cell r="T329">
            <v>22959140</v>
          </cell>
          <cell r="U329">
            <v>14316435</v>
          </cell>
        </row>
        <row r="330">
          <cell r="A330">
            <v>15837</v>
          </cell>
          <cell r="B330" t="str">
            <v>15837</v>
          </cell>
          <cell r="C330" t="str">
            <v>BOYACA</v>
          </cell>
          <cell r="D330" t="str">
            <v>TUTA</v>
          </cell>
          <cell r="E330">
            <v>8000272923</v>
          </cell>
          <cell r="G330" t="str">
            <v>No. 3656 del 29/09/2015</v>
          </cell>
          <cell r="H330" t="str">
            <v>Levantamiento medida cautelar Resolución DGAF- 010 del 06/01/2016</v>
          </cell>
          <cell r="I330">
            <v>139281808</v>
          </cell>
          <cell r="J330">
            <v>59620176</v>
          </cell>
          <cell r="K330">
            <v>198901984</v>
          </cell>
          <cell r="L330">
            <v>198974016</v>
          </cell>
          <cell r="M330">
            <v>0.7</v>
          </cell>
          <cell r="N330">
            <v>11606817</v>
          </cell>
          <cell r="O330">
            <v>16575165</v>
          </cell>
          <cell r="P330">
            <v>58034085</v>
          </cell>
          <cell r="Q330">
            <v>99450990</v>
          </cell>
          <cell r="R330">
            <v>41416905</v>
          </cell>
          <cell r="S330">
            <v>16575165</v>
          </cell>
          <cell r="T330">
            <v>24841740</v>
          </cell>
          <cell r="U330">
            <v>16575165</v>
          </cell>
        </row>
        <row r="331">
          <cell r="A331">
            <v>15839</v>
          </cell>
          <cell r="B331" t="str">
            <v>15839</v>
          </cell>
          <cell r="C331" t="str">
            <v>BOYACA</v>
          </cell>
          <cell r="D331" t="str">
            <v>TUTASA</v>
          </cell>
          <cell r="E331">
            <v>8000996354</v>
          </cell>
          <cell r="I331">
            <v>34438420</v>
          </cell>
          <cell r="J331">
            <v>14740488</v>
          </cell>
          <cell r="K331">
            <v>49178908</v>
          </cell>
          <cell r="L331">
            <v>49197744</v>
          </cell>
          <cell r="M331">
            <v>0.7</v>
          </cell>
          <cell r="N331">
            <v>2869868</v>
          </cell>
          <cell r="O331">
            <v>4098242</v>
          </cell>
          <cell r="P331">
            <v>14349340</v>
          </cell>
          <cell r="Q331">
            <v>24589452</v>
          </cell>
          <cell r="R331">
            <v>10240112</v>
          </cell>
          <cell r="S331">
            <v>4098242</v>
          </cell>
          <cell r="T331">
            <v>6141870</v>
          </cell>
          <cell r="U331">
            <v>4098242</v>
          </cell>
        </row>
        <row r="332">
          <cell r="A332">
            <v>15842</v>
          </cell>
          <cell r="B332" t="str">
            <v>15842</v>
          </cell>
          <cell r="C332" t="str">
            <v>BOYACA</v>
          </cell>
          <cell r="D332" t="str">
            <v>UMBITA</v>
          </cell>
          <cell r="E332">
            <v>8000996315</v>
          </cell>
          <cell r="I332">
            <v>113695360</v>
          </cell>
          <cell r="J332">
            <v>62344784</v>
          </cell>
          <cell r="K332">
            <v>176040144</v>
          </cell>
          <cell r="L332">
            <v>162421952</v>
          </cell>
          <cell r="M332">
            <v>0.7</v>
          </cell>
          <cell r="N332">
            <v>9474613</v>
          </cell>
          <cell r="O332">
            <v>14670012</v>
          </cell>
          <cell r="P332">
            <v>47373065</v>
          </cell>
          <cell r="Q332">
            <v>88020072</v>
          </cell>
          <cell r="R332">
            <v>40647007</v>
          </cell>
          <cell r="S332">
            <v>14670012</v>
          </cell>
          <cell r="T332">
            <v>25976995</v>
          </cell>
          <cell r="U332">
            <v>14670012</v>
          </cell>
        </row>
        <row r="333">
          <cell r="A333">
            <v>15861</v>
          </cell>
          <cell r="B333" t="str">
            <v>15861</v>
          </cell>
          <cell r="C333" t="str">
            <v>BOYACA</v>
          </cell>
          <cell r="D333" t="str">
            <v>VENTAQUEMADA</v>
          </cell>
          <cell r="E333">
            <v>8918009862</v>
          </cell>
          <cell r="I333">
            <v>167327616</v>
          </cell>
          <cell r="J333">
            <v>88076976</v>
          </cell>
          <cell r="K333">
            <v>255404592</v>
          </cell>
          <cell r="L333">
            <v>239039456</v>
          </cell>
          <cell r="M333">
            <v>0.7</v>
          </cell>
          <cell r="N333">
            <v>13943968</v>
          </cell>
          <cell r="O333">
            <v>21283716</v>
          </cell>
          <cell r="P333">
            <v>69719840</v>
          </cell>
          <cell r="Q333">
            <v>127702296</v>
          </cell>
          <cell r="R333">
            <v>57982456</v>
          </cell>
          <cell r="S333">
            <v>21283716</v>
          </cell>
          <cell r="T333">
            <v>36698740</v>
          </cell>
          <cell r="U333">
            <v>21283716</v>
          </cell>
        </row>
        <row r="334">
          <cell r="A334">
            <v>15879</v>
          </cell>
          <cell r="B334" t="str">
            <v>15879</v>
          </cell>
          <cell r="C334" t="str">
            <v>BOYACA</v>
          </cell>
          <cell r="D334" t="str">
            <v>VIRACACHA</v>
          </cell>
          <cell r="E334">
            <v>8918013470</v>
          </cell>
          <cell r="I334">
            <v>37916324</v>
          </cell>
          <cell r="J334">
            <v>19100988</v>
          </cell>
          <cell r="K334">
            <v>57017312</v>
          </cell>
          <cell r="L334">
            <v>54166176</v>
          </cell>
          <cell r="M334">
            <v>0.7</v>
          </cell>
          <cell r="N334">
            <v>3159694</v>
          </cell>
          <cell r="O334">
            <v>4751443</v>
          </cell>
          <cell r="P334">
            <v>15798470</v>
          </cell>
          <cell r="Q334">
            <v>28508658</v>
          </cell>
          <cell r="R334">
            <v>12710188</v>
          </cell>
          <cell r="S334">
            <v>4751443</v>
          </cell>
          <cell r="T334">
            <v>7958745</v>
          </cell>
          <cell r="U334">
            <v>4751443</v>
          </cell>
        </row>
        <row r="335">
          <cell r="A335">
            <v>15897</v>
          </cell>
          <cell r="B335" t="str">
            <v>15897</v>
          </cell>
          <cell r="C335" t="str">
            <v>BOYACA</v>
          </cell>
          <cell r="D335" t="str">
            <v>ZETAQUIRA</v>
          </cell>
          <cell r="E335">
            <v>8918021067</v>
          </cell>
          <cell r="G335" t="str">
            <v>No. 3656 del 29/09/2015</v>
          </cell>
          <cell r="H335" t="str">
            <v>Levantamiento medida cautelar Resolución DGAF- 4781 del 22/12/2015</v>
          </cell>
          <cell r="I335">
            <v>72059696</v>
          </cell>
          <cell r="J335">
            <v>31961392</v>
          </cell>
          <cell r="K335">
            <v>104021088</v>
          </cell>
          <cell r="L335">
            <v>104021088</v>
          </cell>
          <cell r="M335">
            <v>0.69</v>
          </cell>
          <cell r="N335">
            <v>6004975</v>
          </cell>
          <cell r="O335">
            <v>8668424</v>
          </cell>
          <cell r="P335">
            <v>30024875</v>
          </cell>
          <cell r="Q335">
            <v>52010544</v>
          </cell>
          <cell r="R335">
            <v>21985669</v>
          </cell>
          <cell r="S335">
            <v>8668424</v>
          </cell>
          <cell r="T335">
            <v>13317245</v>
          </cell>
          <cell r="U335">
            <v>8668424</v>
          </cell>
        </row>
        <row r="336">
          <cell r="A336">
            <v>15001</v>
          </cell>
          <cell r="B336" t="str">
            <v>15001</v>
          </cell>
          <cell r="C336" t="str">
            <v>BOYACA</v>
          </cell>
          <cell r="D336" t="str">
            <v>TUNJA</v>
          </cell>
          <cell r="E336">
            <v>8918008461</v>
          </cell>
          <cell r="F336" t="str">
            <v>CERTIFICADO</v>
          </cell>
          <cell r="G336" t="str">
            <v>No. 3386 del 15/09/2015</v>
          </cell>
          <cell r="H336" t="str">
            <v>Levantamiento medida cautelar Resolución DGAF-1722 del 13/06/2016</v>
          </cell>
          <cell r="I336">
            <v>1246521472</v>
          </cell>
          <cell r="J336">
            <v>379490944</v>
          </cell>
          <cell r="K336">
            <v>1626012416</v>
          </cell>
          <cell r="L336">
            <v>1780744960</v>
          </cell>
          <cell r="M336">
            <v>0.7</v>
          </cell>
          <cell r="N336">
            <v>103876789</v>
          </cell>
          <cell r="O336">
            <v>135501035</v>
          </cell>
          <cell r="P336">
            <v>0</v>
          </cell>
          <cell r="Q336">
            <v>813006210</v>
          </cell>
          <cell r="S336">
            <v>0</v>
          </cell>
          <cell r="T336">
            <v>0</v>
          </cell>
          <cell r="U336">
            <v>948507245</v>
          </cell>
        </row>
        <row r="337">
          <cell r="A337">
            <v>15238</v>
          </cell>
          <cell r="B337" t="str">
            <v>15238</v>
          </cell>
          <cell r="C337" t="str">
            <v>BOYACA</v>
          </cell>
          <cell r="D337" t="str">
            <v>DUITAMA</v>
          </cell>
          <cell r="E337">
            <v>8918551381</v>
          </cell>
          <cell r="F337" t="str">
            <v>CERTIFICADO</v>
          </cell>
          <cell r="I337">
            <v>678287744</v>
          </cell>
          <cell r="J337">
            <v>225194688</v>
          </cell>
          <cell r="K337">
            <v>903482432</v>
          </cell>
          <cell r="L337">
            <v>968982528</v>
          </cell>
          <cell r="M337">
            <v>0.7</v>
          </cell>
          <cell r="N337">
            <v>56523979</v>
          </cell>
          <cell r="O337">
            <v>75290203</v>
          </cell>
          <cell r="P337">
            <v>282619895</v>
          </cell>
          <cell r="Q337">
            <v>451741218</v>
          </cell>
          <cell r="R337">
            <v>169121323</v>
          </cell>
          <cell r="S337">
            <v>169121323</v>
          </cell>
          <cell r="T337">
            <v>0</v>
          </cell>
          <cell r="U337">
            <v>75290203</v>
          </cell>
        </row>
        <row r="338">
          <cell r="A338">
            <v>15759</v>
          </cell>
          <cell r="B338" t="str">
            <v>15759</v>
          </cell>
          <cell r="C338" t="str">
            <v>BOYACA</v>
          </cell>
          <cell r="D338" t="str">
            <v>SOGAMOSO</v>
          </cell>
          <cell r="E338">
            <v>8918551301</v>
          </cell>
          <cell r="F338" t="str">
            <v>CERTIFICADO</v>
          </cell>
          <cell r="I338">
            <v>951930496</v>
          </cell>
          <cell r="J338">
            <v>407471872</v>
          </cell>
          <cell r="K338">
            <v>1359402368</v>
          </cell>
          <cell r="L338">
            <v>1359900672</v>
          </cell>
          <cell r="M338">
            <v>0.7</v>
          </cell>
          <cell r="N338">
            <v>79327541</v>
          </cell>
          <cell r="O338">
            <v>113283531</v>
          </cell>
          <cell r="P338">
            <v>396637705</v>
          </cell>
          <cell r="Q338">
            <v>679701186</v>
          </cell>
          <cell r="R338">
            <v>283063481</v>
          </cell>
          <cell r="S338">
            <v>283063481</v>
          </cell>
          <cell r="T338">
            <v>0</v>
          </cell>
          <cell r="U338">
            <v>113283531</v>
          </cell>
        </row>
        <row r="339">
          <cell r="A339">
            <v>17013</v>
          </cell>
          <cell r="B339" t="str">
            <v>17013</v>
          </cell>
          <cell r="C339" t="str">
            <v>CALDAS</v>
          </cell>
          <cell r="D339" t="str">
            <v>AGUADAS</v>
          </cell>
          <cell r="E339">
            <v>8908011320</v>
          </cell>
          <cell r="I339">
            <v>269126272</v>
          </cell>
          <cell r="J339">
            <v>115208320</v>
          </cell>
          <cell r="K339">
            <v>384334592</v>
          </cell>
          <cell r="L339">
            <v>384466080</v>
          </cell>
          <cell r="M339">
            <v>0.7</v>
          </cell>
          <cell r="N339">
            <v>22427189</v>
          </cell>
          <cell r="O339">
            <v>32027883</v>
          </cell>
          <cell r="P339">
            <v>112135945</v>
          </cell>
          <cell r="Q339">
            <v>192167298</v>
          </cell>
          <cell r="R339">
            <v>80031353</v>
          </cell>
          <cell r="S339">
            <v>32027883</v>
          </cell>
          <cell r="T339">
            <v>48003470</v>
          </cell>
          <cell r="U339">
            <v>32027883</v>
          </cell>
        </row>
        <row r="340">
          <cell r="A340">
            <v>17042</v>
          </cell>
          <cell r="B340" t="str">
            <v>17042</v>
          </cell>
          <cell r="C340" t="str">
            <v>CALDAS</v>
          </cell>
          <cell r="D340" t="str">
            <v>ANSERMA</v>
          </cell>
          <cell r="E340">
            <v>8908011391</v>
          </cell>
          <cell r="I340">
            <v>321757376</v>
          </cell>
          <cell r="J340">
            <v>214427936</v>
          </cell>
          <cell r="K340">
            <v>536185312</v>
          </cell>
          <cell r="L340">
            <v>536185312</v>
          </cell>
          <cell r="M340">
            <v>0.6</v>
          </cell>
          <cell r="N340">
            <v>26813115</v>
          </cell>
          <cell r="O340">
            <v>44682109</v>
          </cell>
          <cell r="P340">
            <v>134065575</v>
          </cell>
          <cell r="Q340">
            <v>268092654</v>
          </cell>
          <cell r="R340">
            <v>134027079</v>
          </cell>
          <cell r="S340">
            <v>44682109</v>
          </cell>
          <cell r="T340">
            <v>89344970</v>
          </cell>
          <cell r="U340">
            <v>44682109</v>
          </cell>
        </row>
        <row r="341">
          <cell r="A341">
            <v>17050</v>
          </cell>
          <cell r="B341" t="str">
            <v>17050</v>
          </cell>
          <cell r="C341" t="str">
            <v>CALDAS</v>
          </cell>
          <cell r="D341" t="str">
            <v>ARANZAZU</v>
          </cell>
          <cell r="E341">
            <v>8908011424</v>
          </cell>
          <cell r="I341">
            <v>133673120</v>
          </cell>
          <cell r="J341">
            <v>65475712</v>
          </cell>
          <cell r="K341">
            <v>199148832</v>
          </cell>
          <cell r="L341">
            <v>199148832</v>
          </cell>
          <cell r="M341">
            <v>0.67</v>
          </cell>
          <cell r="N341">
            <v>11139427</v>
          </cell>
          <cell r="O341">
            <v>16595736</v>
          </cell>
          <cell r="P341">
            <v>55697135</v>
          </cell>
          <cell r="Q341">
            <v>99574416</v>
          </cell>
          <cell r="R341">
            <v>43877281</v>
          </cell>
          <cell r="S341">
            <v>16595736</v>
          </cell>
          <cell r="T341">
            <v>27281545</v>
          </cell>
          <cell r="U341">
            <v>16595736</v>
          </cell>
        </row>
        <row r="342">
          <cell r="A342">
            <v>17088</v>
          </cell>
          <cell r="B342" t="str">
            <v>17088</v>
          </cell>
          <cell r="C342" t="str">
            <v>CALDAS</v>
          </cell>
          <cell r="D342" t="str">
            <v>BELALCAZAR</v>
          </cell>
          <cell r="E342">
            <v>8908026509</v>
          </cell>
          <cell r="I342">
            <v>144587488</v>
          </cell>
          <cell r="J342">
            <v>52959744</v>
          </cell>
          <cell r="K342">
            <v>197547232</v>
          </cell>
          <cell r="L342">
            <v>206553552</v>
          </cell>
          <cell r="M342">
            <v>0.7</v>
          </cell>
          <cell r="N342">
            <v>12048957</v>
          </cell>
          <cell r="O342">
            <v>16462269</v>
          </cell>
          <cell r="P342">
            <v>60244785</v>
          </cell>
          <cell r="Q342">
            <v>98773614</v>
          </cell>
          <cell r="R342">
            <v>38528829</v>
          </cell>
          <cell r="S342">
            <v>16462269</v>
          </cell>
          <cell r="T342">
            <v>22066560</v>
          </cell>
          <cell r="U342">
            <v>16462269</v>
          </cell>
        </row>
        <row r="343">
          <cell r="A343">
            <v>17174</v>
          </cell>
          <cell r="B343" t="str">
            <v>17174</v>
          </cell>
          <cell r="C343" t="str">
            <v>CALDAS</v>
          </cell>
          <cell r="D343" t="str">
            <v>CHINCHINA</v>
          </cell>
          <cell r="E343">
            <v>8908011338</v>
          </cell>
          <cell r="I343">
            <v>476833984</v>
          </cell>
          <cell r="J343">
            <v>228119872</v>
          </cell>
          <cell r="K343">
            <v>704953856</v>
          </cell>
          <cell r="L343">
            <v>704953856</v>
          </cell>
          <cell r="M343">
            <v>0.68</v>
          </cell>
          <cell r="N343">
            <v>39736165</v>
          </cell>
          <cell r="O343">
            <v>58746155</v>
          </cell>
          <cell r="P343">
            <v>198680825</v>
          </cell>
          <cell r="Q343">
            <v>352476930</v>
          </cell>
          <cell r="R343">
            <v>153796105</v>
          </cell>
          <cell r="S343">
            <v>58746155</v>
          </cell>
          <cell r="T343">
            <v>95049950</v>
          </cell>
          <cell r="U343">
            <v>58746155</v>
          </cell>
        </row>
        <row r="344">
          <cell r="A344">
            <v>17272</v>
          </cell>
          <cell r="B344" t="str">
            <v>17272</v>
          </cell>
          <cell r="C344" t="str">
            <v>CALDAS</v>
          </cell>
          <cell r="D344" t="str">
            <v>FILADELFIA</v>
          </cell>
          <cell r="E344">
            <v>8908011449</v>
          </cell>
          <cell r="I344">
            <v>122222288</v>
          </cell>
          <cell r="J344">
            <v>47047792</v>
          </cell>
          <cell r="K344">
            <v>169270080</v>
          </cell>
          <cell r="L344">
            <v>174603264</v>
          </cell>
          <cell r="M344">
            <v>0.7</v>
          </cell>
          <cell r="N344">
            <v>10185191</v>
          </cell>
          <cell r="O344">
            <v>14105840</v>
          </cell>
          <cell r="P344">
            <v>50925955</v>
          </cell>
          <cell r="Q344">
            <v>84635040</v>
          </cell>
          <cell r="R344">
            <v>33709085</v>
          </cell>
          <cell r="S344">
            <v>14105840</v>
          </cell>
          <cell r="T344">
            <v>19603245</v>
          </cell>
          <cell r="U344">
            <v>14105840</v>
          </cell>
        </row>
        <row r="345">
          <cell r="A345">
            <v>17380</v>
          </cell>
          <cell r="B345" t="str">
            <v>17380</v>
          </cell>
          <cell r="C345" t="str">
            <v>CALDAS</v>
          </cell>
          <cell r="D345" t="str">
            <v>LA DORADA</v>
          </cell>
          <cell r="E345">
            <v>8908011306</v>
          </cell>
          <cell r="I345">
            <v>831842304</v>
          </cell>
          <cell r="J345">
            <v>409931392</v>
          </cell>
          <cell r="K345">
            <v>1241773696</v>
          </cell>
          <cell r="L345">
            <v>1188346240</v>
          </cell>
          <cell r="M345">
            <v>0.7</v>
          </cell>
          <cell r="N345">
            <v>69320192</v>
          </cell>
          <cell r="O345">
            <v>103481141</v>
          </cell>
          <cell r="P345">
            <v>346600960</v>
          </cell>
          <cell r="Q345">
            <v>620886846</v>
          </cell>
          <cell r="R345">
            <v>274285886</v>
          </cell>
          <cell r="S345">
            <v>103481141</v>
          </cell>
          <cell r="T345">
            <v>170804745</v>
          </cell>
          <cell r="U345">
            <v>103481141</v>
          </cell>
        </row>
        <row r="346">
          <cell r="A346">
            <v>17388</v>
          </cell>
          <cell r="B346" t="str">
            <v>17388</v>
          </cell>
          <cell r="C346" t="str">
            <v>CALDAS</v>
          </cell>
          <cell r="D346" t="str">
            <v>LA MERCED</v>
          </cell>
          <cell r="E346">
            <v>8908027958</v>
          </cell>
          <cell r="I346">
            <v>73177664</v>
          </cell>
          <cell r="J346">
            <v>41395672</v>
          </cell>
          <cell r="K346">
            <v>114573336</v>
          </cell>
          <cell r="L346">
            <v>114573336</v>
          </cell>
          <cell r="M346">
            <v>0.64</v>
          </cell>
          <cell r="N346">
            <v>6098139</v>
          </cell>
          <cell r="O346">
            <v>9547778</v>
          </cell>
          <cell r="P346">
            <v>30490695</v>
          </cell>
          <cell r="Q346">
            <v>57286668</v>
          </cell>
          <cell r="R346">
            <v>26795973</v>
          </cell>
          <cell r="S346">
            <v>9547778</v>
          </cell>
          <cell r="T346">
            <v>17248195</v>
          </cell>
          <cell r="U346">
            <v>9547778</v>
          </cell>
        </row>
        <row r="347">
          <cell r="A347">
            <v>17433</v>
          </cell>
          <cell r="B347" t="str">
            <v>17433</v>
          </cell>
          <cell r="C347" t="str">
            <v>CALDAS</v>
          </cell>
          <cell r="D347" t="str">
            <v>MANZANARES</v>
          </cell>
          <cell r="E347">
            <v>8908025059</v>
          </cell>
          <cell r="I347">
            <v>210528576</v>
          </cell>
          <cell r="J347">
            <v>90116576</v>
          </cell>
          <cell r="K347">
            <v>300645152</v>
          </cell>
          <cell r="L347">
            <v>300755104</v>
          </cell>
          <cell r="M347">
            <v>0.7</v>
          </cell>
          <cell r="N347">
            <v>17544048</v>
          </cell>
          <cell r="O347">
            <v>25053763</v>
          </cell>
          <cell r="P347">
            <v>87720240</v>
          </cell>
          <cell r="Q347">
            <v>150322578</v>
          </cell>
          <cell r="R347">
            <v>62602338</v>
          </cell>
          <cell r="S347">
            <v>25053763</v>
          </cell>
          <cell r="T347">
            <v>37548575</v>
          </cell>
          <cell r="U347">
            <v>25053763</v>
          </cell>
        </row>
        <row r="348">
          <cell r="A348">
            <v>17442</v>
          </cell>
          <cell r="B348" t="str">
            <v>17442</v>
          </cell>
          <cell r="C348" t="str">
            <v>CALDAS</v>
          </cell>
          <cell r="D348" t="str">
            <v>MARMATO</v>
          </cell>
          <cell r="E348">
            <v>8908011456</v>
          </cell>
          <cell r="I348">
            <v>153814656</v>
          </cell>
          <cell r="J348">
            <v>65850304</v>
          </cell>
          <cell r="K348">
            <v>219664960</v>
          </cell>
          <cell r="L348">
            <v>219735248</v>
          </cell>
          <cell r="M348">
            <v>0.7</v>
          </cell>
          <cell r="N348">
            <v>12817888</v>
          </cell>
          <cell r="O348">
            <v>18305413</v>
          </cell>
          <cell r="P348">
            <v>64089440</v>
          </cell>
          <cell r="Q348">
            <v>109832478</v>
          </cell>
          <cell r="R348">
            <v>45743038</v>
          </cell>
          <cell r="S348">
            <v>18305413</v>
          </cell>
          <cell r="T348">
            <v>27437625</v>
          </cell>
          <cell r="U348">
            <v>18305413</v>
          </cell>
        </row>
        <row r="349">
          <cell r="A349">
            <v>17444</v>
          </cell>
          <cell r="B349" t="str">
            <v>17444</v>
          </cell>
          <cell r="C349" t="str">
            <v>CALDAS</v>
          </cell>
          <cell r="D349" t="str">
            <v>MARQUETALIA</v>
          </cell>
          <cell r="E349">
            <v>8908011470</v>
          </cell>
          <cell r="I349">
            <v>175096480</v>
          </cell>
          <cell r="J349">
            <v>90412768</v>
          </cell>
          <cell r="K349">
            <v>265509248</v>
          </cell>
          <cell r="L349">
            <v>250137840</v>
          </cell>
          <cell r="M349">
            <v>0.7</v>
          </cell>
          <cell r="N349">
            <v>14591373</v>
          </cell>
          <cell r="O349">
            <v>22125771</v>
          </cell>
          <cell r="P349">
            <v>72956865</v>
          </cell>
          <cell r="Q349">
            <v>132754626</v>
          </cell>
          <cell r="R349">
            <v>59797761</v>
          </cell>
          <cell r="S349">
            <v>22125771</v>
          </cell>
          <cell r="T349">
            <v>37671990</v>
          </cell>
          <cell r="U349">
            <v>22125771</v>
          </cell>
        </row>
        <row r="350">
          <cell r="A350">
            <v>17446</v>
          </cell>
          <cell r="B350" t="str">
            <v>17446</v>
          </cell>
          <cell r="C350" t="str">
            <v>CALDAS</v>
          </cell>
          <cell r="D350" t="str">
            <v>MARULANDA</v>
          </cell>
          <cell r="E350">
            <v>8908011463</v>
          </cell>
          <cell r="I350">
            <v>28088172</v>
          </cell>
          <cell r="J350">
            <v>12026052</v>
          </cell>
          <cell r="K350">
            <v>40114224</v>
          </cell>
          <cell r="L350">
            <v>40125960</v>
          </cell>
          <cell r="M350">
            <v>0.7</v>
          </cell>
          <cell r="N350">
            <v>2340681</v>
          </cell>
          <cell r="O350">
            <v>3342852</v>
          </cell>
          <cell r="P350">
            <v>11703405</v>
          </cell>
          <cell r="Q350">
            <v>20057112</v>
          </cell>
          <cell r="R350">
            <v>8353707</v>
          </cell>
          <cell r="S350">
            <v>3342852</v>
          </cell>
          <cell r="T350">
            <v>5010855</v>
          </cell>
          <cell r="U350">
            <v>3342852</v>
          </cell>
        </row>
        <row r="351">
          <cell r="A351">
            <v>17486</v>
          </cell>
          <cell r="B351" t="str">
            <v>17486</v>
          </cell>
          <cell r="C351" t="str">
            <v>CALDAS</v>
          </cell>
          <cell r="D351" t="str">
            <v>NEIRA</v>
          </cell>
          <cell r="E351">
            <v>8908011352</v>
          </cell>
          <cell r="I351">
            <v>259572864</v>
          </cell>
          <cell r="J351">
            <v>100123392</v>
          </cell>
          <cell r="K351">
            <v>359696256</v>
          </cell>
          <cell r="L351">
            <v>370818368</v>
          </cell>
          <cell r="M351">
            <v>0.7</v>
          </cell>
          <cell r="N351">
            <v>21631072</v>
          </cell>
          <cell r="O351">
            <v>29974688</v>
          </cell>
          <cell r="P351">
            <v>108155360</v>
          </cell>
          <cell r="Q351">
            <v>179848128</v>
          </cell>
          <cell r="R351">
            <v>71692768</v>
          </cell>
          <cell r="S351">
            <v>29974688</v>
          </cell>
          <cell r="T351">
            <v>41718080</v>
          </cell>
          <cell r="U351">
            <v>29974688</v>
          </cell>
        </row>
        <row r="352">
          <cell r="A352">
            <v>17495</v>
          </cell>
          <cell r="B352" t="str">
            <v>17495</v>
          </cell>
          <cell r="C352" t="str">
            <v>CALDAS</v>
          </cell>
          <cell r="D352" t="str">
            <v>NORCASIA</v>
          </cell>
          <cell r="E352">
            <v>8100029635</v>
          </cell>
          <cell r="I352">
            <v>111831464</v>
          </cell>
          <cell r="J352">
            <v>40079512</v>
          </cell>
          <cell r="K352">
            <v>151910976</v>
          </cell>
          <cell r="L352">
            <v>159759232</v>
          </cell>
          <cell r="M352">
            <v>0.7</v>
          </cell>
          <cell r="N352">
            <v>9319289</v>
          </cell>
          <cell r="O352">
            <v>12659248</v>
          </cell>
          <cell r="P352">
            <v>46596445</v>
          </cell>
          <cell r="Q352">
            <v>75955488</v>
          </cell>
          <cell r="R352">
            <v>29359043</v>
          </cell>
          <cell r="S352">
            <v>12659248</v>
          </cell>
          <cell r="T352">
            <v>16699795</v>
          </cell>
          <cell r="U352">
            <v>12659248</v>
          </cell>
        </row>
        <row r="353">
          <cell r="A353">
            <v>17513</v>
          </cell>
          <cell r="B353" t="str">
            <v>17513</v>
          </cell>
          <cell r="C353" t="str">
            <v>CALDAS</v>
          </cell>
          <cell r="D353" t="str">
            <v>PACORA</v>
          </cell>
          <cell r="E353">
            <v>8908011361</v>
          </cell>
          <cell r="I353">
            <v>158862736</v>
          </cell>
          <cell r="J353">
            <v>74375872</v>
          </cell>
          <cell r="K353">
            <v>233238608</v>
          </cell>
          <cell r="L353">
            <v>233238608</v>
          </cell>
          <cell r="M353">
            <v>0.68</v>
          </cell>
          <cell r="N353">
            <v>13238561</v>
          </cell>
          <cell r="O353">
            <v>19436551</v>
          </cell>
          <cell r="P353">
            <v>66192805</v>
          </cell>
          <cell r="Q353">
            <v>116619306</v>
          </cell>
          <cell r="R353">
            <v>50426501</v>
          </cell>
          <cell r="S353">
            <v>19436551</v>
          </cell>
          <cell r="T353">
            <v>30989950</v>
          </cell>
          <cell r="U353">
            <v>19436551</v>
          </cell>
        </row>
        <row r="354">
          <cell r="A354">
            <v>17524</v>
          </cell>
          <cell r="B354" t="str">
            <v>17524</v>
          </cell>
          <cell r="C354" t="str">
            <v>CALDAS</v>
          </cell>
          <cell r="D354" t="str">
            <v>PALESTINA</v>
          </cell>
          <cell r="E354">
            <v>8908011417</v>
          </cell>
          <cell r="I354">
            <v>202410848</v>
          </cell>
          <cell r="J354">
            <v>78074656</v>
          </cell>
          <cell r="K354">
            <v>280485504</v>
          </cell>
          <cell r="L354">
            <v>289158368</v>
          </cell>
          <cell r="M354">
            <v>0.7</v>
          </cell>
          <cell r="N354">
            <v>16867571</v>
          </cell>
          <cell r="O354">
            <v>23373792</v>
          </cell>
          <cell r="P354">
            <v>84337855</v>
          </cell>
          <cell r="Q354">
            <v>140242752</v>
          </cell>
          <cell r="R354">
            <v>55904897</v>
          </cell>
          <cell r="S354">
            <v>23373792</v>
          </cell>
          <cell r="T354">
            <v>32531105</v>
          </cell>
          <cell r="U354">
            <v>23373792</v>
          </cell>
        </row>
        <row r="355">
          <cell r="A355">
            <v>17541</v>
          </cell>
          <cell r="B355" t="str">
            <v>17541</v>
          </cell>
          <cell r="C355" t="str">
            <v>CALDAS</v>
          </cell>
          <cell r="D355" t="str">
            <v>PENSILVANIA</v>
          </cell>
          <cell r="E355">
            <v>8908011377</v>
          </cell>
          <cell r="I355">
            <v>253201632</v>
          </cell>
          <cell r="J355">
            <v>117735648</v>
          </cell>
          <cell r="K355">
            <v>370937280</v>
          </cell>
          <cell r="L355">
            <v>370937280</v>
          </cell>
          <cell r="M355">
            <v>0.68</v>
          </cell>
          <cell r="N355">
            <v>21100136</v>
          </cell>
          <cell r="O355">
            <v>30911440</v>
          </cell>
          <cell r="P355">
            <v>105500680</v>
          </cell>
          <cell r="Q355">
            <v>185468640</v>
          </cell>
          <cell r="R355">
            <v>79967960</v>
          </cell>
          <cell r="S355">
            <v>30911440</v>
          </cell>
          <cell r="T355">
            <v>49056520</v>
          </cell>
          <cell r="U355">
            <v>30911440</v>
          </cell>
        </row>
        <row r="356">
          <cell r="A356">
            <v>17614</v>
          </cell>
          <cell r="B356" t="str">
            <v>17614</v>
          </cell>
          <cell r="C356" t="str">
            <v>CALDAS</v>
          </cell>
          <cell r="D356" t="str">
            <v>RIOSUCIO</v>
          </cell>
          <cell r="E356">
            <v>8908011384</v>
          </cell>
          <cell r="I356">
            <v>618671872</v>
          </cell>
          <cell r="J356">
            <v>202758144</v>
          </cell>
          <cell r="K356">
            <v>821430016</v>
          </cell>
          <cell r="L356">
            <v>883817024</v>
          </cell>
          <cell r="M356">
            <v>0.7</v>
          </cell>
          <cell r="N356">
            <v>51555989</v>
          </cell>
          <cell r="O356">
            <v>68452501</v>
          </cell>
          <cell r="P356">
            <v>257779945</v>
          </cell>
          <cell r="Q356">
            <v>410715006</v>
          </cell>
          <cell r="R356">
            <v>152935061</v>
          </cell>
          <cell r="S356">
            <v>68452501</v>
          </cell>
          <cell r="T356">
            <v>84482560</v>
          </cell>
          <cell r="U356">
            <v>68452501</v>
          </cell>
        </row>
        <row r="357">
          <cell r="A357">
            <v>17616</v>
          </cell>
          <cell r="B357" t="str">
            <v>17616</v>
          </cell>
          <cell r="C357" t="str">
            <v>CALDAS</v>
          </cell>
          <cell r="D357" t="str">
            <v>RISARALDA</v>
          </cell>
          <cell r="E357">
            <v>8000954611</v>
          </cell>
          <cell r="I357">
            <v>143859712</v>
          </cell>
          <cell r="J357">
            <v>61594048</v>
          </cell>
          <cell r="K357">
            <v>205453760</v>
          </cell>
          <cell r="L357">
            <v>205513872</v>
          </cell>
          <cell r="M357">
            <v>0.7</v>
          </cell>
          <cell r="N357">
            <v>11988309</v>
          </cell>
          <cell r="O357">
            <v>17121147</v>
          </cell>
          <cell r="P357">
            <v>59941545</v>
          </cell>
          <cell r="Q357">
            <v>102726882</v>
          </cell>
          <cell r="R357">
            <v>42785337</v>
          </cell>
          <cell r="S357">
            <v>17121147</v>
          </cell>
          <cell r="T357">
            <v>25664190</v>
          </cell>
          <cell r="U357">
            <v>17121147</v>
          </cell>
        </row>
        <row r="358">
          <cell r="A358">
            <v>17653</v>
          </cell>
          <cell r="B358" t="str">
            <v>17653</v>
          </cell>
          <cell r="C358" t="str">
            <v>CALDAS</v>
          </cell>
          <cell r="D358" t="str">
            <v>SALAMINA</v>
          </cell>
          <cell r="E358">
            <v>8908011313</v>
          </cell>
          <cell r="I358">
            <v>154691248</v>
          </cell>
          <cell r="J358">
            <v>131429456</v>
          </cell>
          <cell r="K358">
            <v>286120704</v>
          </cell>
          <cell r="L358">
            <v>286120704</v>
          </cell>
          <cell r="M358">
            <v>0.54</v>
          </cell>
          <cell r="N358">
            <v>12890937</v>
          </cell>
          <cell r="O358">
            <v>23843392</v>
          </cell>
          <cell r="P358">
            <v>64454685</v>
          </cell>
          <cell r="Q358">
            <v>143060352</v>
          </cell>
          <cell r="R358">
            <v>78605667</v>
          </cell>
          <cell r="S358">
            <v>23843392</v>
          </cell>
          <cell r="T358">
            <v>54762275</v>
          </cell>
          <cell r="U358">
            <v>23843392</v>
          </cell>
        </row>
        <row r="359">
          <cell r="A359">
            <v>17662</v>
          </cell>
          <cell r="B359" t="str">
            <v>17662</v>
          </cell>
          <cell r="C359" t="str">
            <v>CALDAS</v>
          </cell>
          <cell r="D359" t="str">
            <v>SAMANA</v>
          </cell>
          <cell r="E359">
            <v>8908011495</v>
          </cell>
          <cell r="I359">
            <v>295464256</v>
          </cell>
          <cell r="J359">
            <v>126494848</v>
          </cell>
          <cell r="K359">
            <v>421959104</v>
          </cell>
          <cell r="L359">
            <v>422091744</v>
          </cell>
          <cell r="M359">
            <v>0.7</v>
          </cell>
          <cell r="N359">
            <v>24622021</v>
          </cell>
          <cell r="O359">
            <v>35163259</v>
          </cell>
          <cell r="P359">
            <v>123110105</v>
          </cell>
          <cell r="Q359">
            <v>210979554</v>
          </cell>
          <cell r="R359">
            <v>87869449</v>
          </cell>
          <cell r="S359">
            <v>35163259</v>
          </cell>
          <cell r="T359">
            <v>52706190</v>
          </cell>
          <cell r="U359">
            <v>35163259</v>
          </cell>
        </row>
        <row r="360">
          <cell r="A360">
            <v>17665</v>
          </cell>
          <cell r="B360" t="str">
            <v>17665</v>
          </cell>
          <cell r="C360" t="str">
            <v>CALDAS</v>
          </cell>
          <cell r="D360" t="str">
            <v>SAN JOSE</v>
          </cell>
          <cell r="E360">
            <v>8100019988</v>
          </cell>
          <cell r="I360">
            <v>57108760</v>
          </cell>
          <cell r="J360">
            <v>30417808</v>
          </cell>
          <cell r="K360">
            <v>87526568</v>
          </cell>
          <cell r="L360">
            <v>87526568</v>
          </cell>
          <cell r="M360">
            <v>0.65</v>
          </cell>
          <cell r="N360">
            <v>4759063</v>
          </cell>
          <cell r="O360">
            <v>7293881</v>
          </cell>
          <cell r="P360">
            <v>23795315</v>
          </cell>
          <cell r="Q360">
            <v>43763286</v>
          </cell>
          <cell r="R360">
            <v>19967971</v>
          </cell>
          <cell r="S360">
            <v>7293881</v>
          </cell>
          <cell r="T360">
            <v>12674090</v>
          </cell>
          <cell r="U360">
            <v>7293881</v>
          </cell>
        </row>
        <row r="361">
          <cell r="A361">
            <v>17777</v>
          </cell>
          <cell r="B361" t="str">
            <v>17777</v>
          </cell>
          <cell r="C361" t="str">
            <v>CALDAS</v>
          </cell>
          <cell r="D361" t="str">
            <v>SUPIA</v>
          </cell>
          <cell r="E361">
            <v>8908011503</v>
          </cell>
          <cell r="I361">
            <v>305637728</v>
          </cell>
          <cell r="J361">
            <v>144318016</v>
          </cell>
          <cell r="K361">
            <v>449955744</v>
          </cell>
          <cell r="L361">
            <v>436625312</v>
          </cell>
          <cell r="M361">
            <v>0.7</v>
          </cell>
          <cell r="N361">
            <v>25469811</v>
          </cell>
          <cell r="O361">
            <v>37496312</v>
          </cell>
          <cell r="P361">
            <v>127349055</v>
          </cell>
          <cell r="Q361">
            <v>224977872</v>
          </cell>
          <cell r="R361">
            <v>97628817</v>
          </cell>
          <cell r="S361">
            <v>37496312</v>
          </cell>
          <cell r="T361">
            <v>60132505</v>
          </cell>
          <cell r="U361">
            <v>37496312</v>
          </cell>
        </row>
        <row r="362">
          <cell r="A362">
            <v>17867</v>
          </cell>
          <cell r="B362" t="str">
            <v>17867</v>
          </cell>
          <cell r="C362" t="str">
            <v>CALDAS</v>
          </cell>
          <cell r="D362" t="str">
            <v>VICTORIA</v>
          </cell>
          <cell r="E362">
            <v>8908011510</v>
          </cell>
          <cell r="I362">
            <v>134891616</v>
          </cell>
          <cell r="J362">
            <v>63764192</v>
          </cell>
          <cell r="K362">
            <v>198655808</v>
          </cell>
          <cell r="L362">
            <v>192702320</v>
          </cell>
          <cell r="M362">
            <v>0.7</v>
          </cell>
          <cell r="N362">
            <v>11240968</v>
          </cell>
          <cell r="O362">
            <v>16554651</v>
          </cell>
          <cell r="P362">
            <v>56204840</v>
          </cell>
          <cell r="Q362">
            <v>99327906</v>
          </cell>
          <cell r="R362">
            <v>43123066</v>
          </cell>
          <cell r="S362">
            <v>16554651</v>
          </cell>
          <cell r="T362">
            <v>26568415</v>
          </cell>
          <cell r="U362">
            <v>16554651</v>
          </cell>
        </row>
        <row r="363">
          <cell r="A363">
            <v>17873</v>
          </cell>
          <cell r="B363" t="str">
            <v>17873</v>
          </cell>
          <cell r="C363" t="str">
            <v>CALDAS</v>
          </cell>
          <cell r="D363" t="str">
            <v>VILLAMARIA</v>
          </cell>
          <cell r="E363">
            <v>8908011528</v>
          </cell>
          <cell r="I363">
            <v>348110912</v>
          </cell>
          <cell r="J363">
            <v>210152000</v>
          </cell>
          <cell r="K363">
            <v>558262912</v>
          </cell>
          <cell r="L363">
            <v>558262912</v>
          </cell>
          <cell r="M363">
            <v>0.62</v>
          </cell>
          <cell r="N363">
            <v>29009243</v>
          </cell>
          <cell r="O363">
            <v>46521909</v>
          </cell>
          <cell r="P363">
            <v>145046215</v>
          </cell>
          <cell r="Q363">
            <v>279131454</v>
          </cell>
          <cell r="R363">
            <v>134085239</v>
          </cell>
          <cell r="S363">
            <v>46521909</v>
          </cell>
          <cell r="T363">
            <v>87563330</v>
          </cell>
          <cell r="U363">
            <v>46521909</v>
          </cell>
        </row>
        <row r="364">
          <cell r="A364">
            <v>17877</v>
          </cell>
          <cell r="B364" t="str">
            <v>17877</v>
          </cell>
          <cell r="C364" t="str">
            <v>CALDAS</v>
          </cell>
          <cell r="D364" t="str">
            <v>VITERBO</v>
          </cell>
          <cell r="E364">
            <v>8000908335</v>
          </cell>
          <cell r="I364">
            <v>140110064</v>
          </cell>
          <cell r="J364">
            <v>95946000</v>
          </cell>
          <cell r="K364">
            <v>236056064</v>
          </cell>
          <cell r="L364">
            <v>236056064</v>
          </cell>
          <cell r="M364">
            <v>0.59</v>
          </cell>
          <cell r="N364">
            <v>11675839</v>
          </cell>
          <cell r="O364">
            <v>19671339</v>
          </cell>
          <cell r="P364">
            <v>58379195</v>
          </cell>
          <cell r="Q364">
            <v>118028034</v>
          </cell>
          <cell r="R364">
            <v>59648839</v>
          </cell>
          <cell r="S364">
            <v>19671339</v>
          </cell>
          <cell r="T364">
            <v>39977500</v>
          </cell>
          <cell r="U364">
            <v>19671339</v>
          </cell>
        </row>
        <row r="365">
          <cell r="A365">
            <v>17001</v>
          </cell>
          <cell r="B365" t="str">
            <v>17001</v>
          </cell>
          <cell r="C365" t="str">
            <v>CALDAS</v>
          </cell>
          <cell r="D365" t="str">
            <v>MANIZALES</v>
          </cell>
          <cell r="E365">
            <v>8908010537</v>
          </cell>
          <cell r="F365" t="str">
            <v>CERTIFICADO</v>
          </cell>
          <cell r="I365">
            <v>2231731712</v>
          </cell>
          <cell r="J365">
            <v>848258560</v>
          </cell>
          <cell r="K365">
            <v>3079990272</v>
          </cell>
          <cell r="L365">
            <v>3188187904</v>
          </cell>
          <cell r="M365">
            <v>0.7</v>
          </cell>
          <cell r="N365">
            <v>185977643</v>
          </cell>
          <cell r="O365">
            <v>256665856</v>
          </cell>
          <cell r="P365">
            <v>929888215</v>
          </cell>
          <cell r="Q365">
            <v>1539995136</v>
          </cell>
          <cell r="R365">
            <v>610106921</v>
          </cell>
          <cell r="S365">
            <v>610106921</v>
          </cell>
          <cell r="T365">
            <v>0</v>
          </cell>
          <cell r="U365">
            <v>256665856</v>
          </cell>
        </row>
        <row r="366">
          <cell r="A366">
            <v>18029</v>
          </cell>
          <cell r="B366" t="str">
            <v>18029</v>
          </cell>
          <cell r="C366" t="str">
            <v>CAQUETA</v>
          </cell>
          <cell r="D366" t="str">
            <v>ALBANIA</v>
          </cell>
          <cell r="E366">
            <v>8911904318</v>
          </cell>
          <cell r="I366">
            <v>72535936</v>
          </cell>
          <cell r="J366">
            <v>47209912</v>
          </cell>
          <cell r="K366">
            <v>119745848</v>
          </cell>
          <cell r="L366">
            <v>119745848</v>
          </cell>
          <cell r="M366">
            <v>0.61</v>
          </cell>
          <cell r="N366">
            <v>6044661</v>
          </cell>
          <cell r="O366">
            <v>9978821</v>
          </cell>
          <cell r="P366">
            <v>30223305</v>
          </cell>
          <cell r="Q366">
            <v>59872926</v>
          </cell>
          <cell r="R366">
            <v>29649621</v>
          </cell>
          <cell r="S366">
            <v>9978821</v>
          </cell>
          <cell r="T366">
            <v>19670800</v>
          </cell>
          <cell r="U366">
            <v>9978821</v>
          </cell>
        </row>
        <row r="367">
          <cell r="A367">
            <v>18094</v>
          </cell>
          <cell r="B367" t="str">
            <v>18094</v>
          </cell>
          <cell r="C367" t="str">
            <v>CAQUETA</v>
          </cell>
          <cell r="D367" t="str">
            <v>BELEN DE LOS ANDAQUIES</v>
          </cell>
          <cell r="E367">
            <v>8000957347</v>
          </cell>
          <cell r="I367">
            <v>207367072</v>
          </cell>
          <cell r="J367">
            <v>97638112</v>
          </cell>
          <cell r="K367">
            <v>305005184</v>
          </cell>
          <cell r="L367">
            <v>296238656</v>
          </cell>
          <cell r="M367">
            <v>0.7</v>
          </cell>
          <cell r="N367">
            <v>17280589</v>
          </cell>
          <cell r="O367">
            <v>25417099</v>
          </cell>
          <cell r="P367">
            <v>86402945</v>
          </cell>
          <cell r="Q367">
            <v>152502594</v>
          </cell>
          <cell r="R367">
            <v>66099649</v>
          </cell>
          <cell r="S367">
            <v>25417099</v>
          </cell>
          <cell r="T367">
            <v>40682550</v>
          </cell>
          <cell r="U367">
            <v>25417099</v>
          </cell>
        </row>
        <row r="368">
          <cell r="A368">
            <v>18150</v>
          </cell>
          <cell r="B368" t="str">
            <v>18150</v>
          </cell>
          <cell r="C368" t="str">
            <v>CAQUETA</v>
          </cell>
          <cell r="D368" t="str">
            <v>CARTAGENA DEL CHAIRA</v>
          </cell>
          <cell r="E368">
            <v>8000957544</v>
          </cell>
          <cell r="I368">
            <v>677417728</v>
          </cell>
          <cell r="J368">
            <v>272165120</v>
          </cell>
          <cell r="K368">
            <v>949582848</v>
          </cell>
          <cell r="L368">
            <v>967739648</v>
          </cell>
          <cell r="M368">
            <v>0.7</v>
          </cell>
          <cell r="N368">
            <v>56451477</v>
          </cell>
          <cell r="O368">
            <v>79131904</v>
          </cell>
          <cell r="P368">
            <v>282257385</v>
          </cell>
          <cell r="Q368">
            <v>474791424</v>
          </cell>
          <cell r="R368">
            <v>192534039</v>
          </cell>
          <cell r="S368">
            <v>79131904</v>
          </cell>
          <cell r="T368">
            <v>113402135</v>
          </cell>
          <cell r="U368">
            <v>79131904</v>
          </cell>
        </row>
        <row r="369">
          <cell r="A369">
            <v>18205</v>
          </cell>
          <cell r="B369" t="str">
            <v>18205</v>
          </cell>
          <cell r="C369" t="str">
            <v>CAQUETA</v>
          </cell>
          <cell r="D369" t="str">
            <v>CURILLO</v>
          </cell>
          <cell r="E369">
            <v>8000957576</v>
          </cell>
          <cell r="G369" t="str">
            <v>No. 3656 del 29/09/2015</v>
          </cell>
          <cell r="H369" t="str">
            <v>Levantamiento medida cautelar Resolución DGAF- 1285 del 05/05/2016</v>
          </cell>
          <cell r="I369">
            <v>168206784</v>
          </cell>
          <cell r="J369">
            <v>87143744</v>
          </cell>
          <cell r="K369">
            <v>255350528</v>
          </cell>
          <cell r="L369">
            <v>240295408</v>
          </cell>
          <cell r="M369">
            <v>0.7</v>
          </cell>
          <cell r="N369">
            <v>14017232</v>
          </cell>
          <cell r="O369">
            <v>21279211</v>
          </cell>
          <cell r="P369">
            <v>0</v>
          </cell>
          <cell r="Q369">
            <v>127675266</v>
          </cell>
          <cell r="R369">
            <v>127675266</v>
          </cell>
          <cell r="S369">
            <v>21279211</v>
          </cell>
          <cell r="T369">
            <v>106396055</v>
          </cell>
          <cell r="U369">
            <v>21279211</v>
          </cell>
        </row>
        <row r="370">
          <cell r="A370">
            <v>18247</v>
          </cell>
          <cell r="B370" t="str">
            <v>18247</v>
          </cell>
          <cell r="C370" t="str">
            <v>CAQUETA</v>
          </cell>
          <cell r="D370" t="str">
            <v>EL DONCELLO</v>
          </cell>
          <cell r="E370">
            <v>8000957609</v>
          </cell>
          <cell r="I370">
            <v>366905184</v>
          </cell>
          <cell r="J370">
            <v>157084192</v>
          </cell>
          <cell r="K370">
            <v>523989376</v>
          </cell>
          <cell r="L370">
            <v>524150272</v>
          </cell>
          <cell r="M370">
            <v>0.7</v>
          </cell>
          <cell r="N370">
            <v>30575432</v>
          </cell>
          <cell r="O370">
            <v>43665781</v>
          </cell>
          <cell r="P370">
            <v>152877160</v>
          </cell>
          <cell r="Q370">
            <v>261994686</v>
          </cell>
          <cell r="R370">
            <v>109117526</v>
          </cell>
          <cell r="S370">
            <v>43665781</v>
          </cell>
          <cell r="T370">
            <v>65451745</v>
          </cell>
          <cell r="U370">
            <v>43665781</v>
          </cell>
        </row>
        <row r="371">
          <cell r="A371">
            <v>18256</v>
          </cell>
          <cell r="B371" t="str">
            <v>18256</v>
          </cell>
          <cell r="C371" t="str">
            <v>CAQUETA</v>
          </cell>
          <cell r="D371" t="str">
            <v>EL PAUJIL</v>
          </cell>
          <cell r="E371">
            <v>8000957630</v>
          </cell>
          <cell r="I371">
            <v>280855488</v>
          </cell>
          <cell r="J371">
            <v>107745568</v>
          </cell>
          <cell r="K371">
            <v>388601056</v>
          </cell>
          <cell r="L371">
            <v>401222080</v>
          </cell>
          <cell r="M371">
            <v>0.7</v>
          </cell>
          <cell r="N371">
            <v>23404624</v>
          </cell>
          <cell r="O371">
            <v>32383421</v>
          </cell>
          <cell r="P371">
            <v>117023120</v>
          </cell>
          <cell r="Q371">
            <v>194300526</v>
          </cell>
          <cell r="R371">
            <v>77277406</v>
          </cell>
          <cell r="S371">
            <v>32383421</v>
          </cell>
          <cell r="T371">
            <v>44893985</v>
          </cell>
          <cell r="U371">
            <v>32383421</v>
          </cell>
        </row>
        <row r="372">
          <cell r="A372">
            <v>18410</v>
          </cell>
          <cell r="B372" t="str">
            <v>18410</v>
          </cell>
          <cell r="C372" t="str">
            <v>CAQUETA</v>
          </cell>
          <cell r="D372" t="str">
            <v>LA MONTANITA</v>
          </cell>
          <cell r="E372">
            <v>8000957702</v>
          </cell>
          <cell r="I372">
            <v>393139968</v>
          </cell>
          <cell r="J372">
            <v>183994816</v>
          </cell>
          <cell r="K372">
            <v>577134784</v>
          </cell>
          <cell r="L372">
            <v>561628544</v>
          </cell>
          <cell r="M372">
            <v>0.7</v>
          </cell>
          <cell r="N372">
            <v>32761664</v>
          </cell>
          <cell r="O372">
            <v>48094565</v>
          </cell>
          <cell r="P372">
            <v>163808320</v>
          </cell>
          <cell r="Q372">
            <v>288567390</v>
          </cell>
          <cell r="R372">
            <v>124759070</v>
          </cell>
          <cell r="S372">
            <v>48094565</v>
          </cell>
          <cell r="T372">
            <v>76664505</v>
          </cell>
          <cell r="U372">
            <v>48094565</v>
          </cell>
        </row>
        <row r="373">
          <cell r="A373">
            <v>18460</v>
          </cell>
          <cell r="B373" t="str">
            <v>18460</v>
          </cell>
          <cell r="C373" t="str">
            <v>CAQUETA</v>
          </cell>
          <cell r="D373" t="str">
            <v>MILAN</v>
          </cell>
          <cell r="E373">
            <v>8000674526</v>
          </cell>
          <cell r="I373">
            <v>245260544</v>
          </cell>
          <cell r="J373">
            <v>86723264</v>
          </cell>
          <cell r="K373">
            <v>331983808</v>
          </cell>
          <cell r="L373">
            <v>350372224</v>
          </cell>
          <cell r="M373">
            <v>0.7</v>
          </cell>
          <cell r="N373">
            <v>20438379</v>
          </cell>
          <cell r="O373">
            <v>27665317</v>
          </cell>
          <cell r="P373">
            <v>102191895</v>
          </cell>
          <cell r="Q373">
            <v>165991902</v>
          </cell>
          <cell r="R373">
            <v>63800007</v>
          </cell>
          <cell r="S373">
            <v>27665317</v>
          </cell>
          <cell r="T373">
            <v>36134690</v>
          </cell>
          <cell r="U373">
            <v>27665317</v>
          </cell>
        </row>
        <row r="374">
          <cell r="A374">
            <v>18479</v>
          </cell>
          <cell r="B374" t="str">
            <v>18479</v>
          </cell>
          <cell r="C374" t="str">
            <v>CAQUETA</v>
          </cell>
          <cell r="D374" t="str">
            <v>MORELIA</v>
          </cell>
          <cell r="E374">
            <v>8000957734</v>
          </cell>
          <cell r="I374">
            <v>66684360</v>
          </cell>
          <cell r="J374">
            <v>34033736</v>
          </cell>
          <cell r="K374">
            <v>100718096</v>
          </cell>
          <cell r="L374">
            <v>95263368</v>
          </cell>
          <cell r="M374">
            <v>0.7</v>
          </cell>
          <cell r="N374">
            <v>5557030</v>
          </cell>
          <cell r="O374">
            <v>8393175</v>
          </cell>
          <cell r="P374">
            <v>27785150</v>
          </cell>
          <cell r="Q374">
            <v>50359050</v>
          </cell>
          <cell r="R374">
            <v>22573900</v>
          </cell>
          <cell r="S374">
            <v>8393175</v>
          </cell>
          <cell r="T374">
            <v>14180725</v>
          </cell>
          <cell r="U374">
            <v>8393175</v>
          </cell>
        </row>
        <row r="375">
          <cell r="A375">
            <v>18592</v>
          </cell>
          <cell r="B375" t="str">
            <v>18592</v>
          </cell>
          <cell r="C375" t="str">
            <v>CAQUETA</v>
          </cell>
          <cell r="D375" t="str">
            <v>PUERTO RICO</v>
          </cell>
          <cell r="E375">
            <v>8000957759</v>
          </cell>
          <cell r="I375">
            <v>547046080</v>
          </cell>
          <cell r="J375">
            <v>234147136</v>
          </cell>
          <cell r="K375">
            <v>781193216</v>
          </cell>
          <cell r="L375">
            <v>781494336</v>
          </cell>
          <cell r="M375">
            <v>0.7</v>
          </cell>
          <cell r="N375">
            <v>45587173</v>
          </cell>
          <cell r="O375">
            <v>65099435</v>
          </cell>
          <cell r="P375">
            <v>227935865</v>
          </cell>
          <cell r="Q375">
            <v>390596610</v>
          </cell>
          <cell r="R375">
            <v>162660745</v>
          </cell>
          <cell r="S375">
            <v>65099435</v>
          </cell>
          <cell r="T375">
            <v>97561310</v>
          </cell>
          <cell r="U375">
            <v>65099435</v>
          </cell>
        </row>
        <row r="376">
          <cell r="A376">
            <v>18610</v>
          </cell>
          <cell r="B376" t="str">
            <v>18610</v>
          </cell>
          <cell r="C376" t="str">
            <v>CAQUETA</v>
          </cell>
          <cell r="D376" t="str">
            <v>SAN JOSE FRAGUA</v>
          </cell>
          <cell r="E376">
            <v>8000957820</v>
          </cell>
          <cell r="I376">
            <v>268186176</v>
          </cell>
          <cell r="J376">
            <v>114810560</v>
          </cell>
          <cell r="K376">
            <v>382996736</v>
          </cell>
          <cell r="L376">
            <v>383123136</v>
          </cell>
          <cell r="M376">
            <v>0.7</v>
          </cell>
          <cell r="N376">
            <v>22348848</v>
          </cell>
          <cell r="O376">
            <v>31916395</v>
          </cell>
          <cell r="P376">
            <v>111744240</v>
          </cell>
          <cell r="Q376">
            <v>191498370</v>
          </cell>
          <cell r="R376">
            <v>79754130</v>
          </cell>
          <cell r="S376">
            <v>31916395</v>
          </cell>
          <cell r="T376">
            <v>47837735</v>
          </cell>
          <cell r="U376">
            <v>31916395</v>
          </cell>
        </row>
        <row r="377">
          <cell r="A377">
            <v>18753</v>
          </cell>
          <cell r="B377" t="str">
            <v>18753</v>
          </cell>
          <cell r="C377" t="str">
            <v>CAQUETA</v>
          </cell>
          <cell r="D377" t="str">
            <v>SAN VICENTE CAGUAN</v>
          </cell>
          <cell r="E377">
            <v>8000957852</v>
          </cell>
          <cell r="I377">
            <v>1153400704</v>
          </cell>
          <cell r="J377">
            <v>462875008</v>
          </cell>
          <cell r="K377">
            <v>1616275712</v>
          </cell>
          <cell r="L377">
            <v>1647715328</v>
          </cell>
          <cell r="M377">
            <v>0.7</v>
          </cell>
          <cell r="N377">
            <v>96116725</v>
          </cell>
          <cell r="O377">
            <v>134689643</v>
          </cell>
          <cell r="P377">
            <v>480583625</v>
          </cell>
          <cell r="Q377">
            <v>808137858</v>
          </cell>
          <cell r="R377">
            <v>327554233</v>
          </cell>
          <cell r="S377">
            <v>134689643</v>
          </cell>
          <cell r="T377">
            <v>192864590</v>
          </cell>
          <cell r="U377">
            <v>134689643</v>
          </cell>
        </row>
        <row r="378">
          <cell r="A378">
            <v>18756</v>
          </cell>
          <cell r="B378" t="str">
            <v>18756</v>
          </cell>
          <cell r="C378" t="str">
            <v>CAQUETA</v>
          </cell>
          <cell r="D378" t="str">
            <v>SOLANO</v>
          </cell>
          <cell r="E378">
            <v>8000957861</v>
          </cell>
          <cell r="I378">
            <v>321613760</v>
          </cell>
          <cell r="J378">
            <v>137651360</v>
          </cell>
          <cell r="K378">
            <v>459265120</v>
          </cell>
          <cell r="L378">
            <v>459448256</v>
          </cell>
          <cell r="M378">
            <v>0.7</v>
          </cell>
          <cell r="N378">
            <v>26801147</v>
          </cell>
          <cell r="O378">
            <v>38272093</v>
          </cell>
          <cell r="P378">
            <v>134005735</v>
          </cell>
          <cell r="Q378">
            <v>229632558</v>
          </cell>
          <cell r="R378">
            <v>95626823</v>
          </cell>
          <cell r="S378">
            <v>38272093</v>
          </cell>
          <cell r="T378">
            <v>57354730</v>
          </cell>
          <cell r="U378">
            <v>38272093</v>
          </cell>
        </row>
        <row r="379">
          <cell r="A379">
            <v>18785</v>
          </cell>
          <cell r="B379" t="str">
            <v>18785</v>
          </cell>
          <cell r="C379" t="str">
            <v>CAQUETA</v>
          </cell>
          <cell r="D379" t="str">
            <v>SOLITA</v>
          </cell>
          <cell r="E379">
            <v>8000957884</v>
          </cell>
          <cell r="I379">
            <v>183256416</v>
          </cell>
          <cell r="J379">
            <v>66704368</v>
          </cell>
          <cell r="K379">
            <v>249960784</v>
          </cell>
          <cell r="L379">
            <v>261794880</v>
          </cell>
          <cell r="M379">
            <v>0.7</v>
          </cell>
          <cell r="N379">
            <v>15271368</v>
          </cell>
          <cell r="O379">
            <v>20830065</v>
          </cell>
          <cell r="P379">
            <v>76356840</v>
          </cell>
          <cell r="Q379">
            <v>124980390</v>
          </cell>
          <cell r="R379">
            <v>48623550</v>
          </cell>
          <cell r="S379">
            <v>20830065</v>
          </cell>
          <cell r="T379">
            <v>27793485</v>
          </cell>
          <cell r="U379">
            <v>20830065</v>
          </cell>
        </row>
        <row r="380">
          <cell r="A380">
            <v>18860</v>
          </cell>
          <cell r="B380" t="str">
            <v>18860</v>
          </cell>
          <cell r="C380" t="str">
            <v>CAQUETA</v>
          </cell>
          <cell r="D380" t="str">
            <v>VALPARAISO</v>
          </cell>
          <cell r="E380">
            <v>8000504071</v>
          </cell>
          <cell r="I380">
            <v>129255536</v>
          </cell>
          <cell r="J380">
            <v>68567648</v>
          </cell>
          <cell r="K380">
            <v>197823184</v>
          </cell>
          <cell r="L380">
            <v>197823184</v>
          </cell>
          <cell r="M380">
            <v>0.65</v>
          </cell>
          <cell r="N380">
            <v>10771295</v>
          </cell>
          <cell r="O380">
            <v>16485265</v>
          </cell>
          <cell r="P380">
            <v>53856475</v>
          </cell>
          <cell r="Q380">
            <v>98911590</v>
          </cell>
          <cell r="R380">
            <v>45055115</v>
          </cell>
          <cell r="S380">
            <v>16485265</v>
          </cell>
          <cell r="T380">
            <v>28569850</v>
          </cell>
          <cell r="U380">
            <v>16485265</v>
          </cell>
        </row>
        <row r="381">
          <cell r="A381">
            <v>18001</v>
          </cell>
          <cell r="B381" t="str">
            <v>18001</v>
          </cell>
          <cell r="C381" t="str">
            <v>CAQUETA</v>
          </cell>
          <cell r="D381" t="str">
            <v>FLORENCIA</v>
          </cell>
          <cell r="E381">
            <v>8000957282</v>
          </cell>
          <cell r="F381" t="str">
            <v>CERTIFICADO</v>
          </cell>
          <cell r="I381">
            <v>2061527040</v>
          </cell>
          <cell r="J381">
            <v>882693888</v>
          </cell>
          <cell r="K381">
            <v>2944220928</v>
          </cell>
          <cell r="L381">
            <v>2945038592</v>
          </cell>
          <cell r="M381">
            <v>0.7</v>
          </cell>
          <cell r="N381">
            <v>171793920</v>
          </cell>
          <cell r="O381">
            <v>245351744</v>
          </cell>
          <cell r="P381">
            <v>858969600</v>
          </cell>
          <cell r="Q381">
            <v>1472110464</v>
          </cell>
          <cell r="R381">
            <v>613140864</v>
          </cell>
          <cell r="S381">
            <v>613140864</v>
          </cell>
          <cell r="T381">
            <v>0</v>
          </cell>
          <cell r="U381">
            <v>245351744</v>
          </cell>
        </row>
        <row r="382">
          <cell r="A382">
            <v>85010</v>
          </cell>
          <cell r="B382" t="str">
            <v>85010</v>
          </cell>
          <cell r="C382" t="str">
            <v>CASANARE</v>
          </cell>
          <cell r="D382" t="str">
            <v>AGUAZUL</v>
          </cell>
          <cell r="E382">
            <v>8918552009</v>
          </cell>
          <cell r="I382">
            <v>457095648</v>
          </cell>
          <cell r="J382">
            <v>195681184</v>
          </cell>
          <cell r="K382">
            <v>652776832</v>
          </cell>
          <cell r="L382">
            <v>652993792</v>
          </cell>
          <cell r="M382">
            <v>0.7</v>
          </cell>
          <cell r="N382">
            <v>38091304</v>
          </cell>
          <cell r="O382">
            <v>54398069</v>
          </cell>
          <cell r="P382">
            <v>190456520</v>
          </cell>
          <cell r="Q382">
            <v>326388414</v>
          </cell>
          <cell r="R382">
            <v>135931894</v>
          </cell>
          <cell r="S382">
            <v>54398069</v>
          </cell>
          <cell r="T382">
            <v>81533825</v>
          </cell>
          <cell r="U382">
            <v>54398069</v>
          </cell>
        </row>
        <row r="383">
          <cell r="A383">
            <v>85015</v>
          </cell>
          <cell r="B383" t="str">
            <v>85015</v>
          </cell>
          <cell r="C383" t="str">
            <v>CASANARE</v>
          </cell>
          <cell r="D383" t="str">
            <v>CHAMEZA</v>
          </cell>
          <cell r="E383">
            <v>8000860176</v>
          </cell>
          <cell r="I383">
            <v>29423376</v>
          </cell>
          <cell r="J383">
            <v>13441592</v>
          </cell>
          <cell r="K383">
            <v>42864968</v>
          </cell>
          <cell r="L383">
            <v>42033392</v>
          </cell>
          <cell r="M383">
            <v>0.7</v>
          </cell>
          <cell r="N383">
            <v>2451948</v>
          </cell>
          <cell r="O383">
            <v>3572081</v>
          </cell>
          <cell r="P383">
            <v>12259740</v>
          </cell>
          <cell r="Q383">
            <v>21432486</v>
          </cell>
          <cell r="R383">
            <v>9172746</v>
          </cell>
          <cell r="S383">
            <v>3572081</v>
          </cell>
          <cell r="T383">
            <v>5600665</v>
          </cell>
          <cell r="U383">
            <v>3572081</v>
          </cell>
        </row>
        <row r="384">
          <cell r="A384">
            <v>85125</v>
          </cell>
          <cell r="B384" t="str">
            <v>85125</v>
          </cell>
          <cell r="C384" t="str">
            <v>CASANARE</v>
          </cell>
          <cell r="D384" t="str">
            <v>HATO COROZAL</v>
          </cell>
          <cell r="E384">
            <v>8000126382</v>
          </cell>
          <cell r="I384">
            <v>324349472</v>
          </cell>
          <cell r="J384">
            <v>138851776</v>
          </cell>
          <cell r="K384">
            <v>463201248</v>
          </cell>
          <cell r="L384">
            <v>463356384</v>
          </cell>
          <cell r="M384">
            <v>0.7</v>
          </cell>
          <cell r="N384">
            <v>27029123</v>
          </cell>
          <cell r="O384">
            <v>38600104</v>
          </cell>
          <cell r="P384">
            <v>135145615</v>
          </cell>
          <cell r="Q384">
            <v>231600624</v>
          </cell>
          <cell r="R384">
            <v>96455009</v>
          </cell>
          <cell r="S384">
            <v>38600104</v>
          </cell>
          <cell r="T384">
            <v>57854905</v>
          </cell>
          <cell r="U384">
            <v>38600104</v>
          </cell>
        </row>
        <row r="385">
          <cell r="A385">
            <v>85136</v>
          </cell>
          <cell r="B385" t="str">
            <v>85136</v>
          </cell>
          <cell r="C385" t="str">
            <v>CASANARE</v>
          </cell>
          <cell r="D385" t="str">
            <v>LA SALINA</v>
          </cell>
          <cell r="E385">
            <v>8001036573</v>
          </cell>
          <cell r="I385">
            <v>26579382</v>
          </cell>
          <cell r="J385">
            <v>9013726</v>
          </cell>
          <cell r="K385">
            <v>35593108</v>
          </cell>
          <cell r="L385">
            <v>37970544</v>
          </cell>
          <cell r="M385">
            <v>0.7</v>
          </cell>
          <cell r="N385">
            <v>2214949</v>
          </cell>
          <cell r="O385">
            <v>2966092</v>
          </cell>
          <cell r="P385">
            <v>11074745</v>
          </cell>
          <cell r="Q385">
            <v>17796552</v>
          </cell>
          <cell r="R385">
            <v>6721807</v>
          </cell>
          <cell r="S385">
            <v>2966092</v>
          </cell>
          <cell r="T385">
            <v>3755715</v>
          </cell>
          <cell r="U385">
            <v>2966092</v>
          </cell>
        </row>
        <row r="386">
          <cell r="A386">
            <v>85139</v>
          </cell>
          <cell r="B386" t="str">
            <v>85139</v>
          </cell>
          <cell r="C386" t="str">
            <v>CASANARE</v>
          </cell>
          <cell r="D386" t="str">
            <v>MANI</v>
          </cell>
          <cell r="E386">
            <v>8000084563</v>
          </cell>
          <cell r="I386">
            <v>226900176</v>
          </cell>
          <cell r="J386">
            <v>120783056</v>
          </cell>
          <cell r="K386">
            <v>347683232</v>
          </cell>
          <cell r="L386">
            <v>324143104</v>
          </cell>
          <cell r="M386">
            <v>0.7</v>
          </cell>
          <cell r="N386">
            <v>18908348</v>
          </cell>
          <cell r="O386">
            <v>28973603</v>
          </cell>
          <cell r="P386">
            <v>94541740</v>
          </cell>
          <cell r="Q386">
            <v>173841618</v>
          </cell>
          <cell r="R386">
            <v>79299878</v>
          </cell>
          <cell r="S386">
            <v>28973603</v>
          </cell>
          <cell r="T386">
            <v>50326275</v>
          </cell>
          <cell r="U386">
            <v>28973603</v>
          </cell>
        </row>
        <row r="387">
          <cell r="A387">
            <v>85162</v>
          </cell>
          <cell r="B387" t="str">
            <v>85162</v>
          </cell>
          <cell r="C387" t="str">
            <v>CASANARE</v>
          </cell>
          <cell r="D387" t="str">
            <v>MONTERREY</v>
          </cell>
          <cell r="E387">
            <v>8918578243</v>
          </cell>
          <cell r="I387">
            <v>208120896</v>
          </cell>
          <cell r="J387">
            <v>108451520</v>
          </cell>
          <cell r="K387">
            <v>316572416</v>
          </cell>
          <cell r="L387">
            <v>297315552</v>
          </cell>
          <cell r="M387">
            <v>0.7</v>
          </cell>
          <cell r="N387">
            <v>17343408</v>
          </cell>
          <cell r="O387">
            <v>26381035</v>
          </cell>
          <cell r="P387">
            <v>86717040</v>
          </cell>
          <cell r="Q387">
            <v>158286210</v>
          </cell>
          <cell r="R387">
            <v>71569170</v>
          </cell>
          <cell r="S387">
            <v>26381035</v>
          </cell>
          <cell r="T387">
            <v>45188135</v>
          </cell>
          <cell r="U387">
            <v>26381035</v>
          </cell>
        </row>
        <row r="388">
          <cell r="A388">
            <v>85225</v>
          </cell>
          <cell r="B388" t="str">
            <v>85225</v>
          </cell>
          <cell r="C388" t="str">
            <v>CASANARE</v>
          </cell>
          <cell r="D388" t="str">
            <v>NUNCHIA</v>
          </cell>
          <cell r="E388">
            <v>8000994254</v>
          </cell>
          <cell r="I388">
            <v>198522672</v>
          </cell>
          <cell r="J388">
            <v>71918160</v>
          </cell>
          <cell r="K388">
            <v>270440832</v>
          </cell>
          <cell r="L388">
            <v>283603840</v>
          </cell>
          <cell r="M388">
            <v>0.7</v>
          </cell>
          <cell r="N388">
            <v>16543556</v>
          </cell>
          <cell r="O388">
            <v>22536736</v>
          </cell>
          <cell r="P388">
            <v>82717780</v>
          </cell>
          <cell r="Q388">
            <v>135220416</v>
          </cell>
          <cell r="R388">
            <v>52502636</v>
          </cell>
          <cell r="S388">
            <v>22536736</v>
          </cell>
          <cell r="T388">
            <v>29965900</v>
          </cell>
          <cell r="U388">
            <v>22536736</v>
          </cell>
        </row>
        <row r="389">
          <cell r="A389">
            <v>85230</v>
          </cell>
          <cell r="B389" t="str">
            <v>85230</v>
          </cell>
          <cell r="C389" t="str">
            <v>CASANARE</v>
          </cell>
          <cell r="D389" t="str">
            <v>OROCUE</v>
          </cell>
          <cell r="E389">
            <v>8920993924</v>
          </cell>
          <cell r="I389">
            <v>268725088</v>
          </cell>
          <cell r="J389">
            <v>115044224</v>
          </cell>
          <cell r="K389">
            <v>383769312</v>
          </cell>
          <cell r="L389">
            <v>383892992</v>
          </cell>
          <cell r="M389">
            <v>0.7</v>
          </cell>
          <cell r="N389">
            <v>22393757</v>
          </cell>
          <cell r="O389">
            <v>31980776</v>
          </cell>
          <cell r="P389">
            <v>111968785</v>
          </cell>
          <cell r="Q389">
            <v>191884656</v>
          </cell>
          <cell r="R389">
            <v>79915871</v>
          </cell>
          <cell r="S389">
            <v>31980776</v>
          </cell>
          <cell r="T389">
            <v>47935095</v>
          </cell>
          <cell r="U389">
            <v>31980776</v>
          </cell>
        </row>
        <row r="390">
          <cell r="A390">
            <v>85250</v>
          </cell>
          <cell r="B390" t="str">
            <v>85250</v>
          </cell>
          <cell r="C390" t="str">
            <v>CASANARE</v>
          </cell>
          <cell r="D390" t="str">
            <v>PAZ DE ARIPORO</v>
          </cell>
          <cell r="E390">
            <v>8001036598</v>
          </cell>
          <cell r="I390">
            <v>650254592</v>
          </cell>
          <cell r="J390">
            <v>278379264</v>
          </cell>
          <cell r="K390">
            <v>928633856</v>
          </cell>
          <cell r="L390">
            <v>928935168</v>
          </cell>
          <cell r="M390">
            <v>0.7</v>
          </cell>
          <cell r="N390">
            <v>54187883</v>
          </cell>
          <cell r="O390">
            <v>77386155</v>
          </cell>
          <cell r="P390">
            <v>270939415</v>
          </cell>
          <cell r="Q390">
            <v>464316930</v>
          </cell>
          <cell r="R390">
            <v>193377515</v>
          </cell>
          <cell r="S390">
            <v>77386155</v>
          </cell>
          <cell r="T390">
            <v>115991360</v>
          </cell>
          <cell r="U390">
            <v>77386155</v>
          </cell>
        </row>
        <row r="391">
          <cell r="A391">
            <v>85263</v>
          </cell>
          <cell r="B391" t="str">
            <v>85263</v>
          </cell>
          <cell r="C391" t="str">
            <v>CASANARE</v>
          </cell>
          <cell r="D391" t="str">
            <v>PORE</v>
          </cell>
          <cell r="E391">
            <v>8000994293</v>
          </cell>
          <cell r="I391">
            <v>226033456</v>
          </cell>
          <cell r="J391">
            <v>100118768</v>
          </cell>
          <cell r="K391">
            <v>326152224</v>
          </cell>
          <cell r="L391">
            <v>322904928</v>
          </cell>
          <cell r="M391">
            <v>0.7</v>
          </cell>
          <cell r="N391">
            <v>18836121</v>
          </cell>
          <cell r="O391">
            <v>27179352</v>
          </cell>
          <cell r="P391">
            <v>94180605</v>
          </cell>
          <cell r="Q391">
            <v>163076112</v>
          </cell>
          <cell r="R391">
            <v>68895507</v>
          </cell>
          <cell r="S391">
            <v>27179352</v>
          </cell>
          <cell r="T391">
            <v>41716155</v>
          </cell>
          <cell r="U391">
            <v>27179352</v>
          </cell>
        </row>
        <row r="392">
          <cell r="A392">
            <v>85279</v>
          </cell>
          <cell r="B392" t="str">
            <v>85279</v>
          </cell>
          <cell r="C392" t="str">
            <v>CASANARE</v>
          </cell>
          <cell r="D392" t="str">
            <v>RECETOR</v>
          </cell>
          <cell r="E392">
            <v>8001036613</v>
          </cell>
          <cell r="I392">
            <v>18058032</v>
          </cell>
          <cell r="J392">
            <v>8012610</v>
          </cell>
          <cell r="K392">
            <v>26070642</v>
          </cell>
          <cell r="L392">
            <v>26070642</v>
          </cell>
          <cell r="M392">
            <v>0.69</v>
          </cell>
          <cell r="N392">
            <v>1504836</v>
          </cell>
          <cell r="O392">
            <v>2172554</v>
          </cell>
          <cell r="P392">
            <v>7524180</v>
          </cell>
          <cell r="Q392">
            <v>13035324</v>
          </cell>
          <cell r="R392">
            <v>5511144</v>
          </cell>
          <cell r="S392">
            <v>2172554</v>
          </cell>
          <cell r="T392">
            <v>3338590</v>
          </cell>
          <cell r="U392">
            <v>2172554</v>
          </cell>
        </row>
        <row r="393">
          <cell r="A393">
            <v>85300</v>
          </cell>
          <cell r="B393" t="str">
            <v>85300</v>
          </cell>
          <cell r="C393" t="str">
            <v>CASANARE</v>
          </cell>
          <cell r="D393" t="str">
            <v>SABANALARGA</v>
          </cell>
          <cell r="E393">
            <v>8918578236</v>
          </cell>
          <cell r="I393">
            <v>55868916</v>
          </cell>
          <cell r="J393">
            <v>26240748</v>
          </cell>
          <cell r="K393">
            <v>82109664</v>
          </cell>
          <cell r="L393">
            <v>79812736</v>
          </cell>
          <cell r="M393">
            <v>0.7</v>
          </cell>
          <cell r="N393">
            <v>4655743</v>
          </cell>
          <cell r="O393">
            <v>6842472</v>
          </cell>
          <cell r="P393">
            <v>23278715</v>
          </cell>
          <cell r="Q393">
            <v>41054832</v>
          </cell>
          <cell r="R393">
            <v>17776117</v>
          </cell>
          <cell r="S393">
            <v>6842472</v>
          </cell>
          <cell r="T393">
            <v>10933645</v>
          </cell>
          <cell r="U393">
            <v>6842472</v>
          </cell>
        </row>
        <row r="394">
          <cell r="A394">
            <v>85315</v>
          </cell>
          <cell r="B394" t="str">
            <v>85315</v>
          </cell>
          <cell r="C394" t="str">
            <v>CASANARE</v>
          </cell>
          <cell r="D394" t="str">
            <v>SACAMA</v>
          </cell>
          <cell r="E394">
            <v>8001036638</v>
          </cell>
          <cell r="I394">
            <v>22590152</v>
          </cell>
          <cell r="J394">
            <v>11567952</v>
          </cell>
          <cell r="K394">
            <v>34158104</v>
          </cell>
          <cell r="L394">
            <v>33173938</v>
          </cell>
          <cell r="M394">
            <v>0.68</v>
          </cell>
          <cell r="N394">
            <v>1882513</v>
          </cell>
          <cell r="O394">
            <v>2846509</v>
          </cell>
          <cell r="P394">
            <v>9412565</v>
          </cell>
          <cell r="Q394">
            <v>17079054</v>
          </cell>
          <cell r="R394">
            <v>7666489</v>
          </cell>
          <cell r="S394">
            <v>2846509</v>
          </cell>
          <cell r="T394">
            <v>4819980</v>
          </cell>
          <cell r="U394">
            <v>2846509</v>
          </cell>
        </row>
        <row r="395">
          <cell r="A395">
            <v>85325</v>
          </cell>
          <cell r="B395" t="str">
            <v>85325</v>
          </cell>
          <cell r="C395" t="str">
            <v>CASANARE</v>
          </cell>
          <cell r="D395" t="str">
            <v>SAN LUIS DE PALENQUE</v>
          </cell>
          <cell r="E395">
            <v>8001037201</v>
          </cell>
          <cell r="G395" t="str">
            <v>No. 3656 del 29/09/2015</v>
          </cell>
          <cell r="H395" t="str">
            <v>Levantamiento medida cautelar Resolución DGAF- 1914 del 24/06/2016</v>
          </cell>
          <cell r="I395">
            <v>136972416</v>
          </cell>
          <cell r="J395">
            <v>52547216</v>
          </cell>
          <cell r="K395">
            <v>189519632</v>
          </cell>
          <cell r="L395">
            <v>195674880</v>
          </cell>
          <cell r="M395">
            <v>0.7</v>
          </cell>
          <cell r="N395">
            <v>11414368</v>
          </cell>
          <cell r="O395">
            <v>15793303</v>
          </cell>
          <cell r="P395">
            <v>0</v>
          </cell>
          <cell r="Q395">
            <v>94759818</v>
          </cell>
          <cell r="S395">
            <v>0</v>
          </cell>
          <cell r="T395">
            <v>0</v>
          </cell>
          <cell r="U395">
            <v>110553121</v>
          </cell>
        </row>
        <row r="396">
          <cell r="A396">
            <v>85400</v>
          </cell>
          <cell r="B396" t="str">
            <v>85400</v>
          </cell>
          <cell r="C396" t="str">
            <v>CASANARE</v>
          </cell>
          <cell r="D396" t="str">
            <v>TAMARA</v>
          </cell>
          <cell r="E396">
            <v>8000994319</v>
          </cell>
          <cell r="I396">
            <v>174863376</v>
          </cell>
          <cell r="J396">
            <v>67605360</v>
          </cell>
          <cell r="K396">
            <v>242468736</v>
          </cell>
          <cell r="L396">
            <v>249804816</v>
          </cell>
          <cell r="M396">
            <v>0.7</v>
          </cell>
          <cell r="N396">
            <v>14571948</v>
          </cell>
          <cell r="O396">
            <v>20205728</v>
          </cell>
          <cell r="P396">
            <v>72859740</v>
          </cell>
          <cell r="Q396">
            <v>121234368</v>
          </cell>
          <cell r="R396">
            <v>48374628</v>
          </cell>
          <cell r="S396">
            <v>20205728</v>
          </cell>
          <cell r="T396">
            <v>28168900</v>
          </cell>
          <cell r="U396">
            <v>20205728</v>
          </cell>
        </row>
        <row r="397">
          <cell r="A397">
            <v>85410</v>
          </cell>
          <cell r="B397" t="str">
            <v>85410</v>
          </cell>
          <cell r="C397" t="str">
            <v>CASANARE</v>
          </cell>
          <cell r="D397" t="str">
            <v>TAURAMENA</v>
          </cell>
          <cell r="E397">
            <v>8000128737</v>
          </cell>
          <cell r="I397">
            <v>390364960</v>
          </cell>
          <cell r="J397">
            <v>201568736</v>
          </cell>
          <cell r="K397">
            <v>591933696</v>
          </cell>
          <cell r="L397">
            <v>557664256</v>
          </cell>
          <cell r="M397">
            <v>0.7</v>
          </cell>
          <cell r="N397">
            <v>32530413</v>
          </cell>
          <cell r="O397">
            <v>49327808</v>
          </cell>
          <cell r="P397">
            <v>162652065</v>
          </cell>
          <cell r="Q397">
            <v>295966848</v>
          </cell>
          <cell r="R397">
            <v>133314783</v>
          </cell>
          <cell r="S397">
            <v>49327808</v>
          </cell>
          <cell r="T397">
            <v>83986975</v>
          </cell>
          <cell r="U397">
            <v>49327808</v>
          </cell>
        </row>
        <row r="398">
          <cell r="A398">
            <v>85430</v>
          </cell>
          <cell r="B398" t="str">
            <v>85430</v>
          </cell>
          <cell r="C398" t="str">
            <v>CASANARE</v>
          </cell>
          <cell r="D398" t="str">
            <v>TRINIDAD</v>
          </cell>
          <cell r="E398">
            <v>8918578616</v>
          </cell>
          <cell r="I398">
            <v>318607040</v>
          </cell>
          <cell r="J398">
            <v>136369440</v>
          </cell>
          <cell r="K398">
            <v>454976480</v>
          </cell>
          <cell r="L398">
            <v>455152896</v>
          </cell>
          <cell r="M398">
            <v>0.7</v>
          </cell>
          <cell r="N398">
            <v>26550587</v>
          </cell>
          <cell r="O398">
            <v>37914707</v>
          </cell>
          <cell r="P398">
            <v>132752935</v>
          </cell>
          <cell r="Q398">
            <v>227488242</v>
          </cell>
          <cell r="R398">
            <v>94735307</v>
          </cell>
          <cell r="S398">
            <v>37914707</v>
          </cell>
          <cell r="T398">
            <v>56820600</v>
          </cell>
          <cell r="U398">
            <v>37914707</v>
          </cell>
        </row>
        <row r="399">
          <cell r="A399">
            <v>85440</v>
          </cell>
          <cell r="B399" t="str">
            <v>85440</v>
          </cell>
          <cell r="C399" t="str">
            <v>CASANARE</v>
          </cell>
          <cell r="D399" t="str">
            <v>VILLANUEVA</v>
          </cell>
          <cell r="E399">
            <v>8920994757</v>
          </cell>
          <cell r="I399">
            <v>470898496</v>
          </cell>
          <cell r="J399">
            <v>222794944</v>
          </cell>
          <cell r="K399">
            <v>693693440</v>
          </cell>
          <cell r="L399">
            <v>672712192</v>
          </cell>
          <cell r="M399">
            <v>0.7</v>
          </cell>
          <cell r="N399">
            <v>39241541</v>
          </cell>
          <cell r="O399">
            <v>57807787</v>
          </cell>
          <cell r="P399">
            <v>196207705</v>
          </cell>
          <cell r="Q399">
            <v>346846722</v>
          </cell>
          <cell r="R399">
            <v>150639017</v>
          </cell>
          <cell r="S399">
            <v>57807787</v>
          </cell>
          <cell r="T399">
            <v>92831230</v>
          </cell>
          <cell r="U399">
            <v>57807787</v>
          </cell>
        </row>
        <row r="400">
          <cell r="A400">
            <v>85001</v>
          </cell>
          <cell r="B400" t="str">
            <v>85001</v>
          </cell>
          <cell r="C400" t="str">
            <v>CASANARE</v>
          </cell>
          <cell r="D400" t="str">
            <v>YOPAL</v>
          </cell>
          <cell r="E400">
            <v>8918550177</v>
          </cell>
          <cell r="F400" t="str">
            <v>CERTIFICADO</v>
          </cell>
          <cell r="I400">
            <v>1878887040</v>
          </cell>
          <cell r="J400">
            <v>633542272</v>
          </cell>
          <cell r="K400">
            <v>2512429312</v>
          </cell>
          <cell r="L400">
            <v>2684124416</v>
          </cell>
          <cell r="M400">
            <v>0.7</v>
          </cell>
          <cell r="N400">
            <v>156573920</v>
          </cell>
          <cell r="O400">
            <v>209369109</v>
          </cell>
          <cell r="P400">
            <v>782869600</v>
          </cell>
          <cell r="Q400">
            <v>1256214654</v>
          </cell>
          <cell r="R400">
            <v>473345054</v>
          </cell>
          <cell r="S400">
            <v>473345054</v>
          </cell>
          <cell r="T400">
            <v>0</v>
          </cell>
          <cell r="U400">
            <v>209369109</v>
          </cell>
        </row>
        <row r="401">
          <cell r="A401">
            <v>19022</v>
          </cell>
          <cell r="B401" t="str">
            <v>19022</v>
          </cell>
          <cell r="C401" t="str">
            <v>CAUCA</v>
          </cell>
          <cell r="D401" t="str">
            <v>ALMAGUER</v>
          </cell>
          <cell r="E401" t="str">
            <v>8915026648</v>
          </cell>
          <cell r="G401" t="str">
            <v>No. 3656 del 29/09/2015</v>
          </cell>
          <cell r="H401" t="str">
            <v>Levantamiento medida cautelar Resolución DGAF- 4487 del 7/12/2015</v>
          </cell>
          <cell r="I401">
            <v>399706528</v>
          </cell>
          <cell r="J401">
            <v>155656480</v>
          </cell>
          <cell r="K401">
            <v>555363008</v>
          </cell>
          <cell r="L401">
            <v>571009344</v>
          </cell>
          <cell r="M401">
            <v>0.7</v>
          </cell>
          <cell r="N401">
            <v>33308877</v>
          </cell>
          <cell r="O401">
            <v>46280251</v>
          </cell>
          <cell r="P401">
            <v>166544385</v>
          </cell>
          <cell r="Q401">
            <v>277681506</v>
          </cell>
          <cell r="R401">
            <v>111137121</v>
          </cell>
          <cell r="S401">
            <v>46280251</v>
          </cell>
          <cell r="T401">
            <v>64856870</v>
          </cell>
          <cell r="U401">
            <v>46280251</v>
          </cell>
        </row>
        <row r="402">
          <cell r="A402">
            <v>19050</v>
          </cell>
          <cell r="B402" t="str">
            <v>19050</v>
          </cell>
          <cell r="C402" t="str">
            <v>CAUCA</v>
          </cell>
          <cell r="D402" t="str">
            <v>ARGELIA</v>
          </cell>
          <cell r="E402">
            <v>8915007251</v>
          </cell>
          <cell r="G402" t="str">
            <v>No. 3656 del 29/09/2015</v>
          </cell>
          <cell r="H402" t="str">
            <v>Levantamiento medida cautelar Resolución DGAF- 1155 del 25/04/2016</v>
          </cell>
          <cell r="I402">
            <v>871708160</v>
          </cell>
          <cell r="J402">
            <v>341240960</v>
          </cell>
          <cell r="K402">
            <v>1212949120</v>
          </cell>
          <cell r="L402">
            <v>1245297280</v>
          </cell>
          <cell r="M402">
            <v>0.7</v>
          </cell>
          <cell r="N402">
            <v>72642347</v>
          </cell>
          <cell r="O402">
            <v>101079093</v>
          </cell>
          <cell r="P402">
            <v>363211735</v>
          </cell>
          <cell r="Q402">
            <v>606474558</v>
          </cell>
          <cell r="R402">
            <v>243262823</v>
          </cell>
          <cell r="S402">
            <v>101079093</v>
          </cell>
          <cell r="T402">
            <v>142183730</v>
          </cell>
          <cell r="U402">
            <v>101079093</v>
          </cell>
        </row>
        <row r="403">
          <cell r="A403">
            <v>19075</v>
          </cell>
          <cell r="B403" t="str">
            <v>19075</v>
          </cell>
          <cell r="C403" t="str">
            <v>CAUCA</v>
          </cell>
          <cell r="D403" t="str">
            <v>BALBOA</v>
          </cell>
          <cell r="E403">
            <v>8915008691</v>
          </cell>
          <cell r="G403" t="str">
            <v>No. 3656 del 29/09/2015</v>
          </cell>
          <cell r="H403" t="str">
            <v>Levantamiento medida cautelar Resolución DGAF- 0587 del 02/03/2016</v>
          </cell>
          <cell r="I403">
            <v>424543648</v>
          </cell>
          <cell r="J403">
            <v>165027104</v>
          </cell>
          <cell r="K403">
            <v>589570752</v>
          </cell>
          <cell r="L403">
            <v>606490944</v>
          </cell>
          <cell r="M403">
            <v>0.7</v>
          </cell>
          <cell r="N403">
            <v>35378637</v>
          </cell>
          <cell r="O403">
            <v>49130896</v>
          </cell>
          <cell r="P403">
            <v>176893185</v>
          </cell>
          <cell r="Q403">
            <v>294785376</v>
          </cell>
          <cell r="R403">
            <v>117892191</v>
          </cell>
          <cell r="S403">
            <v>49130896</v>
          </cell>
          <cell r="T403">
            <v>68761295</v>
          </cell>
          <cell r="U403">
            <v>49130896</v>
          </cell>
        </row>
        <row r="404">
          <cell r="A404">
            <v>19100</v>
          </cell>
          <cell r="B404" t="str">
            <v>19100</v>
          </cell>
          <cell r="C404" t="str">
            <v>CAUCA</v>
          </cell>
          <cell r="D404" t="str">
            <v>BOLIVAR</v>
          </cell>
          <cell r="E404">
            <v>8000959612</v>
          </cell>
          <cell r="I404">
            <v>698860928</v>
          </cell>
          <cell r="J404">
            <v>328683904</v>
          </cell>
          <cell r="K404">
            <v>1027544832</v>
          </cell>
          <cell r="L404">
            <v>998372800</v>
          </cell>
          <cell r="M404">
            <v>0.7</v>
          </cell>
          <cell r="N404">
            <v>58238411</v>
          </cell>
          <cell r="O404">
            <v>85628736</v>
          </cell>
          <cell r="P404">
            <v>291192055</v>
          </cell>
          <cell r="Q404">
            <v>513772416</v>
          </cell>
          <cell r="R404">
            <v>222580361</v>
          </cell>
          <cell r="S404">
            <v>85628736</v>
          </cell>
          <cell r="T404">
            <v>136951625</v>
          </cell>
          <cell r="U404">
            <v>85628736</v>
          </cell>
        </row>
        <row r="405">
          <cell r="A405">
            <v>19110</v>
          </cell>
          <cell r="B405" t="str">
            <v>19110</v>
          </cell>
          <cell r="C405" t="str">
            <v>CAUCA</v>
          </cell>
          <cell r="D405" t="str">
            <v>BUENOS AIRES</v>
          </cell>
          <cell r="E405">
            <v>8915023073</v>
          </cell>
          <cell r="G405" t="str">
            <v>No. 3656 del 29/09/2015</v>
          </cell>
          <cell r="H405" t="str">
            <v>Levantamiento medida cautelar Resolución DGAF- 1546 del 23/05/2016</v>
          </cell>
          <cell r="I405">
            <v>519230528</v>
          </cell>
          <cell r="J405">
            <v>222222144</v>
          </cell>
          <cell r="K405">
            <v>741452672</v>
          </cell>
          <cell r="L405">
            <v>741757888</v>
          </cell>
          <cell r="M405">
            <v>0.7</v>
          </cell>
          <cell r="N405">
            <v>43269211</v>
          </cell>
          <cell r="O405">
            <v>61787723</v>
          </cell>
          <cell r="P405">
            <v>0</v>
          </cell>
          <cell r="Q405">
            <v>370726338</v>
          </cell>
          <cell r="R405">
            <v>370726338</v>
          </cell>
          <cell r="S405">
            <v>61787723</v>
          </cell>
          <cell r="T405">
            <v>308938615</v>
          </cell>
          <cell r="U405">
            <v>61787723</v>
          </cell>
        </row>
        <row r="406">
          <cell r="A406">
            <v>19130</v>
          </cell>
          <cell r="B406" t="str">
            <v>19130</v>
          </cell>
          <cell r="C406" t="str">
            <v>CAUCA</v>
          </cell>
          <cell r="D406" t="str">
            <v>CAJIBIO</v>
          </cell>
          <cell r="E406">
            <v>8915008645</v>
          </cell>
          <cell r="I406">
            <v>751839104</v>
          </cell>
          <cell r="J406">
            <v>320578048</v>
          </cell>
          <cell r="K406">
            <v>1072417152</v>
          </cell>
          <cell r="L406">
            <v>1074055808</v>
          </cell>
          <cell r="M406">
            <v>0.7</v>
          </cell>
          <cell r="N406">
            <v>62653259</v>
          </cell>
          <cell r="O406">
            <v>89368096</v>
          </cell>
          <cell r="P406">
            <v>313266295</v>
          </cell>
          <cell r="Q406">
            <v>536208576</v>
          </cell>
          <cell r="R406">
            <v>222942281</v>
          </cell>
          <cell r="S406">
            <v>89368096</v>
          </cell>
          <cell r="T406">
            <v>133574185</v>
          </cell>
          <cell r="U406">
            <v>89368096</v>
          </cell>
        </row>
        <row r="407">
          <cell r="A407">
            <v>19137</v>
          </cell>
          <cell r="B407" t="str">
            <v>19137</v>
          </cell>
          <cell r="C407" t="str">
            <v>CAUCA</v>
          </cell>
          <cell r="D407" t="str">
            <v>CALDONO</v>
          </cell>
          <cell r="E407">
            <v>8915017231</v>
          </cell>
          <cell r="G407" t="str">
            <v>No. 3656 del 29/09/2015</v>
          </cell>
          <cell r="H407" t="str">
            <v>Levantamiento medida cautelar Resolución DGAF- 1051 del 15/04/2016</v>
          </cell>
          <cell r="I407">
            <v>924956032</v>
          </cell>
          <cell r="J407">
            <v>435523712</v>
          </cell>
          <cell r="K407">
            <v>1360479744</v>
          </cell>
          <cell r="L407">
            <v>1321365760</v>
          </cell>
          <cell r="M407">
            <v>0.7</v>
          </cell>
          <cell r="N407">
            <v>77079669</v>
          </cell>
          <cell r="O407">
            <v>113373312</v>
          </cell>
          <cell r="P407">
            <v>385398345</v>
          </cell>
          <cell r="Q407">
            <v>680239872</v>
          </cell>
          <cell r="R407">
            <v>294841527</v>
          </cell>
          <cell r="S407">
            <v>113373312</v>
          </cell>
          <cell r="T407">
            <v>181468215</v>
          </cell>
          <cell r="U407">
            <v>113373312</v>
          </cell>
        </row>
        <row r="408">
          <cell r="A408">
            <v>19142</v>
          </cell>
          <cell r="B408" t="str">
            <v>19142</v>
          </cell>
          <cell r="C408" t="str">
            <v>CAUCA</v>
          </cell>
          <cell r="D408" t="str">
            <v>CALOTO</v>
          </cell>
          <cell r="E408">
            <v>8915012927</v>
          </cell>
          <cell r="I408">
            <v>500696448</v>
          </cell>
          <cell r="J408">
            <v>214290688</v>
          </cell>
          <cell r="K408">
            <v>714987136</v>
          </cell>
          <cell r="L408">
            <v>715280640</v>
          </cell>
          <cell r="M408">
            <v>0.7</v>
          </cell>
          <cell r="N408">
            <v>41724704</v>
          </cell>
          <cell r="O408">
            <v>59582261</v>
          </cell>
          <cell r="P408">
            <v>208623520</v>
          </cell>
          <cell r="Q408">
            <v>357493566</v>
          </cell>
          <cell r="R408">
            <v>148870046</v>
          </cell>
          <cell r="S408">
            <v>59582261</v>
          </cell>
          <cell r="T408">
            <v>89287785</v>
          </cell>
          <cell r="U408">
            <v>59582261</v>
          </cell>
        </row>
        <row r="409">
          <cell r="A409">
            <v>19212</v>
          </cell>
          <cell r="B409" t="str">
            <v>19212</v>
          </cell>
          <cell r="C409" t="str">
            <v>CAUCA</v>
          </cell>
          <cell r="D409" t="str">
            <v>CORINTO</v>
          </cell>
          <cell r="E409">
            <v>8915012830</v>
          </cell>
          <cell r="I409">
            <v>517247808</v>
          </cell>
          <cell r="J409">
            <v>244001920</v>
          </cell>
          <cell r="K409">
            <v>761249728</v>
          </cell>
          <cell r="L409">
            <v>738925440</v>
          </cell>
          <cell r="M409">
            <v>0.7</v>
          </cell>
          <cell r="N409">
            <v>43103984</v>
          </cell>
          <cell r="O409">
            <v>63437477</v>
          </cell>
          <cell r="P409">
            <v>215519920</v>
          </cell>
          <cell r="Q409">
            <v>380624862</v>
          </cell>
          <cell r="R409">
            <v>165104942</v>
          </cell>
          <cell r="S409">
            <v>63437477</v>
          </cell>
          <cell r="T409">
            <v>101667465</v>
          </cell>
          <cell r="U409">
            <v>63437477</v>
          </cell>
        </row>
        <row r="410">
          <cell r="A410">
            <v>19256</v>
          </cell>
          <cell r="B410" t="str">
            <v>19256</v>
          </cell>
          <cell r="C410" t="str">
            <v>CAUCA</v>
          </cell>
          <cell r="D410" t="str">
            <v>EL TAMBO</v>
          </cell>
          <cell r="E410">
            <v>8915009786</v>
          </cell>
          <cell r="I410">
            <v>896017280</v>
          </cell>
          <cell r="J410">
            <v>420390784</v>
          </cell>
          <cell r="K410">
            <v>1316408064</v>
          </cell>
          <cell r="L410">
            <v>1280024704</v>
          </cell>
          <cell r="M410">
            <v>0.7</v>
          </cell>
          <cell r="N410">
            <v>74668107</v>
          </cell>
          <cell r="O410">
            <v>109700672</v>
          </cell>
          <cell r="P410">
            <v>373340535</v>
          </cell>
          <cell r="Q410">
            <v>658204032</v>
          </cell>
          <cell r="R410">
            <v>284863497</v>
          </cell>
          <cell r="S410">
            <v>109700672</v>
          </cell>
          <cell r="T410">
            <v>175162825</v>
          </cell>
          <cell r="U410">
            <v>109700672</v>
          </cell>
        </row>
        <row r="411">
          <cell r="A411">
            <v>19290</v>
          </cell>
          <cell r="B411" t="str">
            <v>19290</v>
          </cell>
          <cell r="C411" t="str">
            <v>CAUCA</v>
          </cell>
          <cell r="D411" t="str">
            <v>FLORENCIA</v>
          </cell>
          <cell r="E411">
            <v>8001884921</v>
          </cell>
          <cell r="I411">
            <v>92982976</v>
          </cell>
          <cell r="J411">
            <v>33182176</v>
          </cell>
          <cell r="K411">
            <v>126165152</v>
          </cell>
          <cell r="L411">
            <v>132832816</v>
          </cell>
          <cell r="M411">
            <v>0.7</v>
          </cell>
          <cell r="N411">
            <v>7748581</v>
          </cell>
          <cell r="O411">
            <v>10513763</v>
          </cell>
          <cell r="P411">
            <v>38742905</v>
          </cell>
          <cell r="Q411">
            <v>63082578</v>
          </cell>
          <cell r="R411">
            <v>24339673</v>
          </cell>
          <cell r="S411">
            <v>10513763</v>
          </cell>
          <cell r="T411">
            <v>13825910</v>
          </cell>
          <cell r="U411">
            <v>10513763</v>
          </cell>
        </row>
        <row r="412">
          <cell r="A412">
            <v>19300</v>
          </cell>
          <cell r="B412" t="str">
            <v>19300</v>
          </cell>
          <cell r="C412" t="str">
            <v>CAUCA</v>
          </cell>
          <cell r="D412" t="str">
            <v>GUACHENE</v>
          </cell>
          <cell r="E412">
            <v>9001271830</v>
          </cell>
          <cell r="I412">
            <v>215653344</v>
          </cell>
          <cell r="J412">
            <v>92303232</v>
          </cell>
          <cell r="K412">
            <v>307956576</v>
          </cell>
          <cell r="L412">
            <v>308076192</v>
          </cell>
          <cell r="M412">
            <v>0.7</v>
          </cell>
          <cell r="N412">
            <v>17971112</v>
          </cell>
          <cell r="O412">
            <v>25663048</v>
          </cell>
          <cell r="P412">
            <v>89855560</v>
          </cell>
          <cell r="Q412">
            <v>153978288</v>
          </cell>
          <cell r="R412">
            <v>64122728</v>
          </cell>
          <cell r="S412">
            <v>25663048</v>
          </cell>
          <cell r="T412">
            <v>38459680</v>
          </cell>
          <cell r="U412">
            <v>25663048</v>
          </cell>
        </row>
        <row r="413">
          <cell r="A413">
            <v>19318</v>
          </cell>
          <cell r="B413" t="str">
            <v>19318</v>
          </cell>
          <cell r="C413" t="str">
            <v>CAUCA</v>
          </cell>
          <cell r="D413" t="str">
            <v>GUAPI</v>
          </cell>
          <cell r="E413">
            <v>8000843780</v>
          </cell>
          <cell r="I413">
            <v>1140251264</v>
          </cell>
          <cell r="J413">
            <v>487951232</v>
          </cell>
          <cell r="K413">
            <v>1628202496</v>
          </cell>
          <cell r="L413">
            <v>1628930304</v>
          </cell>
          <cell r="M413">
            <v>0.7</v>
          </cell>
          <cell r="N413">
            <v>95020939</v>
          </cell>
          <cell r="O413">
            <v>135683541</v>
          </cell>
          <cell r="P413">
            <v>475104695</v>
          </cell>
          <cell r="Q413">
            <v>814101246</v>
          </cell>
          <cell r="R413">
            <v>338996551</v>
          </cell>
          <cell r="S413">
            <v>135683541</v>
          </cell>
          <cell r="T413">
            <v>203313010</v>
          </cell>
          <cell r="U413">
            <v>135683541</v>
          </cell>
        </row>
        <row r="414">
          <cell r="A414">
            <v>19355</v>
          </cell>
          <cell r="B414" t="str">
            <v>19355</v>
          </cell>
          <cell r="C414" t="str">
            <v>CAUCA</v>
          </cell>
          <cell r="D414" t="str">
            <v>INZA</v>
          </cell>
          <cell r="E414">
            <v>8000047411</v>
          </cell>
          <cell r="I414">
            <v>669350144</v>
          </cell>
          <cell r="J414">
            <v>332335488</v>
          </cell>
          <cell r="K414">
            <v>1001685632</v>
          </cell>
          <cell r="L414">
            <v>956214400</v>
          </cell>
          <cell r="M414">
            <v>0.7</v>
          </cell>
          <cell r="N414">
            <v>55779179</v>
          </cell>
          <cell r="O414">
            <v>83473803</v>
          </cell>
          <cell r="P414">
            <v>278895895</v>
          </cell>
          <cell r="Q414">
            <v>500842818</v>
          </cell>
          <cell r="R414">
            <v>221946923</v>
          </cell>
          <cell r="S414">
            <v>83473803</v>
          </cell>
          <cell r="T414">
            <v>138473120</v>
          </cell>
          <cell r="U414">
            <v>83473803</v>
          </cell>
        </row>
        <row r="415">
          <cell r="A415">
            <v>19364</v>
          </cell>
          <cell r="B415" t="str">
            <v>19364</v>
          </cell>
          <cell r="C415" t="str">
            <v>CAUCA</v>
          </cell>
          <cell r="D415" t="str">
            <v>JAMBALO</v>
          </cell>
          <cell r="E415" t="str">
            <v>8915010479</v>
          </cell>
          <cell r="I415">
            <v>439154592</v>
          </cell>
          <cell r="J415">
            <v>169785184</v>
          </cell>
          <cell r="K415">
            <v>608939776</v>
          </cell>
          <cell r="L415">
            <v>627363712</v>
          </cell>
          <cell r="M415">
            <v>0.7</v>
          </cell>
          <cell r="N415">
            <v>36596216</v>
          </cell>
          <cell r="O415">
            <v>50744981</v>
          </cell>
          <cell r="P415">
            <v>182981080</v>
          </cell>
          <cell r="Q415">
            <v>304469886</v>
          </cell>
          <cell r="R415">
            <v>121488806</v>
          </cell>
          <cell r="S415">
            <v>50744981</v>
          </cell>
          <cell r="T415">
            <v>70743825</v>
          </cell>
          <cell r="U415">
            <v>50744981</v>
          </cell>
        </row>
        <row r="416">
          <cell r="A416">
            <v>19392</v>
          </cell>
          <cell r="B416" t="str">
            <v>19392</v>
          </cell>
          <cell r="C416" t="str">
            <v>CAUCA</v>
          </cell>
          <cell r="D416" t="str">
            <v>LA SIERRA</v>
          </cell>
          <cell r="E416" t="str">
            <v>8915021693</v>
          </cell>
          <cell r="I416">
            <v>201979232</v>
          </cell>
          <cell r="J416">
            <v>78805344</v>
          </cell>
          <cell r="K416">
            <v>280784576</v>
          </cell>
          <cell r="L416">
            <v>288541760</v>
          </cell>
          <cell r="M416">
            <v>0.7</v>
          </cell>
          <cell r="N416">
            <v>16831603</v>
          </cell>
          <cell r="O416">
            <v>23398715</v>
          </cell>
          <cell r="P416">
            <v>84158015</v>
          </cell>
          <cell r="Q416">
            <v>140392290</v>
          </cell>
          <cell r="R416">
            <v>56234275</v>
          </cell>
          <cell r="S416">
            <v>23398715</v>
          </cell>
          <cell r="T416">
            <v>32835560</v>
          </cell>
          <cell r="U416">
            <v>23398715</v>
          </cell>
        </row>
        <row r="417">
          <cell r="A417">
            <v>19397</v>
          </cell>
          <cell r="B417" t="str">
            <v>19397</v>
          </cell>
          <cell r="C417" t="str">
            <v>CAUCA</v>
          </cell>
          <cell r="D417" t="str">
            <v>LA VEGA</v>
          </cell>
          <cell r="E417" t="str">
            <v>8915009976</v>
          </cell>
          <cell r="I417">
            <v>422630624</v>
          </cell>
          <cell r="J417">
            <v>148032864</v>
          </cell>
          <cell r="K417">
            <v>570663488</v>
          </cell>
          <cell r="L417">
            <v>603758080</v>
          </cell>
          <cell r="M417">
            <v>0.7</v>
          </cell>
          <cell r="N417">
            <v>35219219</v>
          </cell>
          <cell r="O417">
            <v>47555291</v>
          </cell>
          <cell r="P417">
            <v>176096095</v>
          </cell>
          <cell r="Q417">
            <v>285331746</v>
          </cell>
          <cell r="R417">
            <v>109235651</v>
          </cell>
          <cell r="S417">
            <v>47555291</v>
          </cell>
          <cell r="T417">
            <v>61680360</v>
          </cell>
          <cell r="U417">
            <v>47555291</v>
          </cell>
        </row>
        <row r="418">
          <cell r="A418">
            <v>19418</v>
          </cell>
          <cell r="B418" t="str">
            <v>19418</v>
          </cell>
          <cell r="C418" t="str">
            <v>CAUCA</v>
          </cell>
          <cell r="D418" t="str">
            <v>LOPEZ DE MICAY</v>
          </cell>
          <cell r="E418">
            <v>8000511689</v>
          </cell>
          <cell r="I418">
            <v>506163616</v>
          </cell>
          <cell r="J418">
            <v>216629728</v>
          </cell>
          <cell r="K418">
            <v>722793344</v>
          </cell>
          <cell r="L418">
            <v>723090880</v>
          </cell>
          <cell r="M418">
            <v>0.7</v>
          </cell>
          <cell r="N418">
            <v>42180301</v>
          </cell>
          <cell r="O418">
            <v>60232779</v>
          </cell>
          <cell r="P418">
            <v>210901505</v>
          </cell>
          <cell r="Q418">
            <v>361396674</v>
          </cell>
          <cell r="R418">
            <v>150495169</v>
          </cell>
          <cell r="S418">
            <v>60232779</v>
          </cell>
          <cell r="T418">
            <v>90262390</v>
          </cell>
          <cell r="U418">
            <v>60232779</v>
          </cell>
        </row>
        <row r="419">
          <cell r="A419">
            <v>19450</v>
          </cell>
          <cell r="B419" t="str">
            <v>19450</v>
          </cell>
          <cell r="C419" t="str">
            <v>CAUCA</v>
          </cell>
          <cell r="D419" t="str">
            <v>MERCADERES</v>
          </cell>
          <cell r="E419">
            <v>8915023976</v>
          </cell>
          <cell r="I419">
            <v>327917056</v>
          </cell>
          <cell r="J419">
            <v>118554752</v>
          </cell>
          <cell r="K419">
            <v>446471808</v>
          </cell>
          <cell r="L419">
            <v>468452928</v>
          </cell>
          <cell r="M419">
            <v>0.7</v>
          </cell>
          <cell r="N419">
            <v>27326421</v>
          </cell>
          <cell r="O419">
            <v>37205984</v>
          </cell>
          <cell r="P419">
            <v>136632105</v>
          </cell>
          <cell r="Q419">
            <v>223235904</v>
          </cell>
          <cell r="R419">
            <v>86603799</v>
          </cell>
          <cell r="S419">
            <v>37205984</v>
          </cell>
          <cell r="T419">
            <v>49397815</v>
          </cell>
          <cell r="U419">
            <v>37205984</v>
          </cell>
        </row>
        <row r="420">
          <cell r="A420">
            <v>19455</v>
          </cell>
          <cell r="B420" t="str">
            <v>19455</v>
          </cell>
          <cell r="C420" t="str">
            <v>CAUCA</v>
          </cell>
          <cell r="D420" t="str">
            <v>MIRANDA</v>
          </cell>
          <cell r="E420" t="str">
            <v>8915008416</v>
          </cell>
          <cell r="I420">
            <v>518811392</v>
          </cell>
          <cell r="J420">
            <v>244947456</v>
          </cell>
          <cell r="K420">
            <v>763758848</v>
          </cell>
          <cell r="L420">
            <v>741159104</v>
          </cell>
          <cell r="M420">
            <v>0.7</v>
          </cell>
          <cell r="N420">
            <v>43234283</v>
          </cell>
          <cell r="O420">
            <v>63646571</v>
          </cell>
          <cell r="P420">
            <v>216171415</v>
          </cell>
          <cell r="Q420">
            <v>381879426</v>
          </cell>
          <cell r="R420">
            <v>165708011</v>
          </cell>
          <cell r="S420">
            <v>63646571</v>
          </cell>
          <cell r="T420">
            <v>102061440</v>
          </cell>
          <cell r="U420">
            <v>63646571</v>
          </cell>
        </row>
        <row r="421">
          <cell r="A421">
            <v>19473</v>
          </cell>
          <cell r="B421" t="str">
            <v>19473</v>
          </cell>
          <cell r="C421" t="str">
            <v>CAUCA</v>
          </cell>
          <cell r="D421" t="str">
            <v>MORALES</v>
          </cell>
          <cell r="E421">
            <v>8915009826</v>
          </cell>
          <cell r="I421">
            <v>771923456</v>
          </cell>
          <cell r="J421">
            <v>362581760</v>
          </cell>
          <cell r="K421">
            <v>1134505216</v>
          </cell>
          <cell r="L421">
            <v>1102747776</v>
          </cell>
          <cell r="M421">
            <v>0.7</v>
          </cell>
          <cell r="N421">
            <v>64326955</v>
          </cell>
          <cell r="O421">
            <v>94542101</v>
          </cell>
          <cell r="P421">
            <v>321634775</v>
          </cell>
          <cell r="Q421">
            <v>567252606</v>
          </cell>
          <cell r="R421">
            <v>245617831</v>
          </cell>
          <cell r="S421">
            <v>94542101</v>
          </cell>
          <cell r="T421">
            <v>151075730</v>
          </cell>
          <cell r="U421">
            <v>94542101</v>
          </cell>
        </row>
        <row r="422">
          <cell r="A422">
            <v>19513</v>
          </cell>
          <cell r="B422" t="str">
            <v>19513</v>
          </cell>
          <cell r="C422" t="str">
            <v>CAUCA</v>
          </cell>
          <cell r="D422" t="str">
            <v>PADILLA</v>
          </cell>
          <cell r="E422">
            <v>8000959787</v>
          </cell>
          <cell r="I422">
            <v>138159792</v>
          </cell>
          <cell r="J422">
            <v>64627856</v>
          </cell>
          <cell r="K422">
            <v>202787648</v>
          </cell>
          <cell r="L422">
            <v>197371136</v>
          </cell>
          <cell r="M422">
            <v>0.7</v>
          </cell>
          <cell r="N422">
            <v>11513316</v>
          </cell>
          <cell r="O422">
            <v>16898971</v>
          </cell>
          <cell r="P422">
            <v>57566580</v>
          </cell>
          <cell r="Q422">
            <v>101393826</v>
          </cell>
          <cell r="R422">
            <v>43827246</v>
          </cell>
          <cell r="S422">
            <v>16898971</v>
          </cell>
          <cell r="T422">
            <v>26928275</v>
          </cell>
          <cell r="U422">
            <v>16898971</v>
          </cell>
        </row>
        <row r="423">
          <cell r="A423">
            <v>19517</v>
          </cell>
          <cell r="B423" t="str">
            <v>19517</v>
          </cell>
          <cell r="C423" t="str">
            <v>CAUCA</v>
          </cell>
          <cell r="D423" t="str">
            <v>PAEZ</v>
          </cell>
          <cell r="E423">
            <v>8000959802</v>
          </cell>
          <cell r="I423">
            <v>1035294592</v>
          </cell>
          <cell r="J423">
            <v>484083584</v>
          </cell>
          <cell r="K423">
            <v>1519378176</v>
          </cell>
          <cell r="L423">
            <v>1478992256</v>
          </cell>
          <cell r="M423">
            <v>0.7</v>
          </cell>
          <cell r="N423">
            <v>86274549</v>
          </cell>
          <cell r="O423">
            <v>126614848</v>
          </cell>
          <cell r="P423">
            <v>431372745</v>
          </cell>
          <cell r="Q423">
            <v>759689088</v>
          </cell>
          <cell r="R423">
            <v>328316343</v>
          </cell>
          <cell r="S423">
            <v>126614848</v>
          </cell>
          <cell r="T423">
            <v>201701495</v>
          </cell>
          <cell r="U423">
            <v>126614848</v>
          </cell>
        </row>
        <row r="424">
          <cell r="A424">
            <v>19532</v>
          </cell>
          <cell r="B424" t="str">
            <v>19532</v>
          </cell>
          <cell r="C424" t="str">
            <v>CAUCA</v>
          </cell>
          <cell r="D424" t="str">
            <v>PATIA (EL BORDO)</v>
          </cell>
          <cell r="E424">
            <v>8915021948</v>
          </cell>
          <cell r="I424">
            <v>500943360</v>
          </cell>
          <cell r="J424">
            <v>214445248</v>
          </cell>
          <cell r="K424">
            <v>715388608</v>
          </cell>
          <cell r="L424">
            <v>715633408</v>
          </cell>
          <cell r="M424">
            <v>0.7</v>
          </cell>
          <cell r="N424">
            <v>41745280</v>
          </cell>
          <cell r="O424">
            <v>59615717</v>
          </cell>
          <cell r="P424">
            <v>208726400</v>
          </cell>
          <cell r="Q424">
            <v>357694302</v>
          </cell>
          <cell r="R424">
            <v>148967902</v>
          </cell>
          <cell r="S424">
            <v>59615717</v>
          </cell>
          <cell r="T424">
            <v>89352185</v>
          </cell>
          <cell r="U424">
            <v>59615717</v>
          </cell>
        </row>
        <row r="425">
          <cell r="A425">
            <v>19533</v>
          </cell>
          <cell r="B425" t="str">
            <v>19533</v>
          </cell>
          <cell r="C425" t="str">
            <v>CAUCA</v>
          </cell>
          <cell r="D425" t="str">
            <v>PIAMONTE</v>
          </cell>
          <cell r="E425">
            <v>8170009925</v>
          </cell>
          <cell r="I425">
            <v>251129856</v>
          </cell>
          <cell r="J425">
            <v>118005632</v>
          </cell>
          <cell r="K425">
            <v>369135488</v>
          </cell>
          <cell r="L425">
            <v>358756928</v>
          </cell>
          <cell r="M425">
            <v>0.7</v>
          </cell>
          <cell r="N425">
            <v>20927488</v>
          </cell>
          <cell r="O425">
            <v>30761291</v>
          </cell>
          <cell r="P425">
            <v>104637440</v>
          </cell>
          <cell r="Q425">
            <v>184567746</v>
          </cell>
          <cell r="R425">
            <v>79930306</v>
          </cell>
          <cell r="S425">
            <v>30761291</v>
          </cell>
          <cell r="T425">
            <v>49169015</v>
          </cell>
          <cell r="U425">
            <v>30761291</v>
          </cell>
        </row>
        <row r="426">
          <cell r="A426">
            <v>19548</v>
          </cell>
          <cell r="B426" t="str">
            <v>19548</v>
          </cell>
          <cell r="C426" t="str">
            <v>CAUCA</v>
          </cell>
          <cell r="D426" t="str">
            <v>PIENDAMO</v>
          </cell>
          <cell r="E426">
            <v>8915008566</v>
          </cell>
          <cell r="I426">
            <v>553471232</v>
          </cell>
          <cell r="J426">
            <v>212451328</v>
          </cell>
          <cell r="K426">
            <v>765922560</v>
          </cell>
          <cell r="L426">
            <v>790673152</v>
          </cell>
          <cell r="M426">
            <v>0.7</v>
          </cell>
          <cell r="N426">
            <v>46122603</v>
          </cell>
          <cell r="O426">
            <v>63826880</v>
          </cell>
          <cell r="P426">
            <v>230613015</v>
          </cell>
          <cell r="Q426">
            <v>382961280</v>
          </cell>
          <cell r="R426">
            <v>152348265</v>
          </cell>
          <cell r="S426">
            <v>63826880</v>
          </cell>
          <cell r="T426">
            <v>88521385</v>
          </cell>
          <cell r="U426">
            <v>63826880</v>
          </cell>
        </row>
        <row r="427">
          <cell r="A427">
            <v>19573</v>
          </cell>
          <cell r="B427" t="str">
            <v>19573</v>
          </cell>
          <cell r="C427" t="str">
            <v>CAUCA</v>
          </cell>
          <cell r="D427" t="str">
            <v>PUERTO TEJADA</v>
          </cell>
          <cell r="E427" t="str">
            <v>8915005809</v>
          </cell>
          <cell r="I427">
            <v>386079840</v>
          </cell>
          <cell r="J427">
            <v>291799456</v>
          </cell>
          <cell r="K427">
            <v>677879296</v>
          </cell>
          <cell r="L427">
            <v>677879296</v>
          </cell>
          <cell r="M427">
            <v>0.57</v>
          </cell>
          <cell r="N427">
            <v>32173320</v>
          </cell>
          <cell r="O427">
            <v>56489941</v>
          </cell>
          <cell r="P427">
            <v>160866600</v>
          </cell>
          <cell r="Q427">
            <v>338939646</v>
          </cell>
          <cell r="R427">
            <v>178073046</v>
          </cell>
          <cell r="S427">
            <v>56489941</v>
          </cell>
          <cell r="T427">
            <v>121583105</v>
          </cell>
          <cell r="U427">
            <v>56489941</v>
          </cell>
        </row>
        <row r="428">
          <cell r="A428">
            <v>19585</v>
          </cell>
          <cell r="B428" t="str">
            <v>19585</v>
          </cell>
          <cell r="C428" t="str">
            <v>CAUCA</v>
          </cell>
          <cell r="D428" t="str">
            <v>PURACE</v>
          </cell>
          <cell r="E428">
            <v>8915007210</v>
          </cell>
          <cell r="I428">
            <v>250038608</v>
          </cell>
          <cell r="J428">
            <v>117729872</v>
          </cell>
          <cell r="K428">
            <v>367768480</v>
          </cell>
          <cell r="L428">
            <v>357198016</v>
          </cell>
          <cell r="M428">
            <v>0.7</v>
          </cell>
          <cell r="N428">
            <v>20836551</v>
          </cell>
          <cell r="O428">
            <v>30647373</v>
          </cell>
          <cell r="P428">
            <v>104182755</v>
          </cell>
          <cell r="Q428">
            <v>183884238</v>
          </cell>
          <cell r="R428">
            <v>79701483</v>
          </cell>
          <cell r="S428">
            <v>30647373</v>
          </cell>
          <cell r="T428">
            <v>49054110</v>
          </cell>
          <cell r="U428">
            <v>30647373</v>
          </cell>
        </row>
        <row r="429">
          <cell r="A429">
            <v>19622</v>
          </cell>
          <cell r="B429" t="str">
            <v>19622</v>
          </cell>
          <cell r="C429" t="str">
            <v>CAUCA</v>
          </cell>
          <cell r="D429" t="str">
            <v>ROSAS</v>
          </cell>
          <cell r="E429">
            <v>8000959834</v>
          </cell>
          <cell r="I429">
            <v>203546816</v>
          </cell>
          <cell r="J429">
            <v>87116416</v>
          </cell>
          <cell r="K429">
            <v>290663232</v>
          </cell>
          <cell r="L429">
            <v>290781152</v>
          </cell>
          <cell r="M429">
            <v>0.7</v>
          </cell>
          <cell r="N429">
            <v>16962235</v>
          </cell>
          <cell r="O429">
            <v>24221936</v>
          </cell>
          <cell r="P429">
            <v>84811175</v>
          </cell>
          <cell r="Q429">
            <v>145331616</v>
          </cell>
          <cell r="R429">
            <v>60520441</v>
          </cell>
          <cell r="S429">
            <v>24221936</v>
          </cell>
          <cell r="T429">
            <v>36298505</v>
          </cell>
          <cell r="U429">
            <v>24221936</v>
          </cell>
        </row>
        <row r="430">
          <cell r="A430">
            <v>19693</v>
          </cell>
          <cell r="B430" t="str">
            <v>19693</v>
          </cell>
          <cell r="C430" t="str">
            <v>CAUCA</v>
          </cell>
          <cell r="D430" t="str">
            <v>SAN SEBASTIAN</v>
          </cell>
          <cell r="E430">
            <v>8915024824</v>
          </cell>
          <cell r="I430">
            <v>177018208</v>
          </cell>
          <cell r="J430">
            <v>75769392</v>
          </cell>
          <cell r="K430">
            <v>252787600</v>
          </cell>
          <cell r="L430">
            <v>252883168</v>
          </cell>
          <cell r="M430">
            <v>0.7</v>
          </cell>
          <cell r="N430">
            <v>14751517</v>
          </cell>
          <cell r="O430">
            <v>21065633</v>
          </cell>
          <cell r="P430">
            <v>73757585</v>
          </cell>
          <cell r="Q430">
            <v>126393798</v>
          </cell>
          <cell r="R430">
            <v>52636213</v>
          </cell>
          <cell r="S430">
            <v>21065633</v>
          </cell>
          <cell r="T430">
            <v>31570580</v>
          </cell>
          <cell r="U430">
            <v>21065633</v>
          </cell>
        </row>
        <row r="431">
          <cell r="A431">
            <v>19698</v>
          </cell>
          <cell r="B431" t="str">
            <v>19698</v>
          </cell>
          <cell r="C431" t="str">
            <v>CAUCA</v>
          </cell>
          <cell r="D431" t="str">
            <v>SANTANDER DE Q.</v>
          </cell>
          <cell r="E431">
            <v>8915002692</v>
          </cell>
          <cell r="I431">
            <v>1319642240</v>
          </cell>
          <cell r="J431">
            <v>564824704</v>
          </cell>
          <cell r="K431">
            <v>1884466944</v>
          </cell>
          <cell r="L431">
            <v>1885203200</v>
          </cell>
          <cell r="M431">
            <v>0.7</v>
          </cell>
          <cell r="N431">
            <v>109970187</v>
          </cell>
          <cell r="O431">
            <v>157038912</v>
          </cell>
          <cell r="P431">
            <v>549850935</v>
          </cell>
          <cell r="Q431">
            <v>942233472</v>
          </cell>
          <cell r="R431">
            <v>392382537</v>
          </cell>
          <cell r="S431">
            <v>157038912</v>
          </cell>
          <cell r="T431">
            <v>235343625</v>
          </cell>
          <cell r="U431">
            <v>157038912</v>
          </cell>
        </row>
        <row r="432">
          <cell r="A432">
            <v>19701</v>
          </cell>
          <cell r="B432" t="str">
            <v>19701</v>
          </cell>
          <cell r="C432" t="str">
            <v>CAUCA</v>
          </cell>
          <cell r="D432" t="str">
            <v>SANTA ROSA</v>
          </cell>
          <cell r="E432" t="str">
            <v>8000959841</v>
          </cell>
          <cell r="I432">
            <v>153375472</v>
          </cell>
          <cell r="J432">
            <v>65643504</v>
          </cell>
          <cell r="K432">
            <v>219018976</v>
          </cell>
          <cell r="L432">
            <v>219107824</v>
          </cell>
          <cell r="M432">
            <v>0.7</v>
          </cell>
          <cell r="N432">
            <v>12781289</v>
          </cell>
          <cell r="O432">
            <v>18251581</v>
          </cell>
          <cell r="P432">
            <v>63906445</v>
          </cell>
          <cell r="Q432">
            <v>109509486</v>
          </cell>
          <cell r="R432">
            <v>45603041</v>
          </cell>
          <cell r="S432">
            <v>18251581</v>
          </cell>
          <cell r="T432">
            <v>27351460</v>
          </cell>
          <cell r="U432">
            <v>18251581</v>
          </cell>
        </row>
        <row r="433">
          <cell r="A433">
            <v>19743</v>
          </cell>
          <cell r="B433" t="str">
            <v>19743</v>
          </cell>
          <cell r="C433" t="str">
            <v>CAUCA</v>
          </cell>
          <cell r="D433" t="str">
            <v>SILVIA</v>
          </cell>
          <cell r="E433">
            <v>8000959866</v>
          </cell>
          <cell r="I433">
            <v>669236864</v>
          </cell>
          <cell r="J433">
            <v>286422400</v>
          </cell>
          <cell r="K433">
            <v>955659264</v>
          </cell>
          <cell r="L433">
            <v>956052608</v>
          </cell>
          <cell r="M433">
            <v>0.7</v>
          </cell>
          <cell r="N433">
            <v>55769739</v>
          </cell>
          <cell r="O433">
            <v>79638272</v>
          </cell>
          <cell r="P433">
            <v>278848695</v>
          </cell>
          <cell r="Q433">
            <v>477829632</v>
          </cell>
          <cell r="R433">
            <v>198980937</v>
          </cell>
          <cell r="S433">
            <v>79638272</v>
          </cell>
          <cell r="T433">
            <v>119342665</v>
          </cell>
          <cell r="U433">
            <v>79638272</v>
          </cell>
        </row>
        <row r="434">
          <cell r="A434">
            <v>19760</v>
          </cell>
          <cell r="B434" t="str">
            <v>19760</v>
          </cell>
          <cell r="C434" t="str">
            <v>CAUCA</v>
          </cell>
          <cell r="D434" t="str">
            <v>SOTARA</v>
          </cell>
          <cell r="E434">
            <v>8915012776</v>
          </cell>
          <cell r="I434">
            <v>175055440</v>
          </cell>
          <cell r="J434">
            <v>68114384</v>
          </cell>
          <cell r="K434">
            <v>243169824</v>
          </cell>
          <cell r="L434">
            <v>250079200</v>
          </cell>
          <cell r="M434">
            <v>0.7</v>
          </cell>
          <cell r="N434">
            <v>14587953</v>
          </cell>
          <cell r="O434">
            <v>20264152</v>
          </cell>
          <cell r="P434">
            <v>72939765</v>
          </cell>
          <cell r="Q434">
            <v>121584912</v>
          </cell>
          <cell r="R434">
            <v>48645147</v>
          </cell>
          <cell r="S434">
            <v>20264152</v>
          </cell>
          <cell r="T434">
            <v>28380995</v>
          </cell>
          <cell r="U434">
            <v>20264152</v>
          </cell>
        </row>
        <row r="435">
          <cell r="A435">
            <v>19780</v>
          </cell>
          <cell r="B435" t="str">
            <v>19780</v>
          </cell>
          <cell r="C435" t="str">
            <v>CAUCA</v>
          </cell>
          <cell r="D435" t="str">
            <v>SUAREZ</v>
          </cell>
          <cell r="E435">
            <v>8001176875</v>
          </cell>
          <cell r="G435" t="str">
            <v>No. 3656 del 29/09/2015</v>
          </cell>
          <cell r="H435" t="str">
            <v>Levantamiento medida cautelar Resolución DGAF- 4717 del 18/12/2015</v>
          </cell>
          <cell r="I435">
            <v>426746304</v>
          </cell>
          <cell r="J435">
            <v>182654976</v>
          </cell>
          <cell r="K435">
            <v>609401280</v>
          </cell>
          <cell r="L435">
            <v>609637568</v>
          </cell>
          <cell r="M435">
            <v>0.7</v>
          </cell>
          <cell r="N435">
            <v>35562192</v>
          </cell>
          <cell r="O435">
            <v>50783440</v>
          </cell>
          <cell r="P435">
            <v>177810960</v>
          </cell>
          <cell r="Q435">
            <v>304700640</v>
          </cell>
          <cell r="R435">
            <v>126889680</v>
          </cell>
          <cell r="S435">
            <v>50783440</v>
          </cell>
          <cell r="T435">
            <v>76106240</v>
          </cell>
          <cell r="U435">
            <v>50783440</v>
          </cell>
        </row>
        <row r="436">
          <cell r="A436">
            <v>19785</v>
          </cell>
          <cell r="B436" t="str">
            <v>19785</v>
          </cell>
          <cell r="C436" t="str">
            <v>CAUCA</v>
          </cell>
          <cell r="D436" t="str">
            <v>SUCRE</v>
          </cell>
          <cell r="E436">
            <v>8170034405</v>
          </cell>
          <cell r="G436" t="str">
            <v>No. 3656 del 29/09/2015</v>
          </cell>
          <cell r="H436" t="str">
            <v>Levantamiento medida cautelar Resolución DGAF- 012 del 06/01/2016</v>
          </cell>
          <cell r="I436">
            <v>160887328</v>
          </cell>
          <cell r="J436">
            <v>62549504</v>
          </cell>
          <cell r="K436">
            <v>223436832</v>
          </cell>
          <cell r="L436">
            <v>229839040</v>
          </cell>
          <cell r="M436">
            <v>0.7</v>
          </cell>
          <cell r="N436">
            <v>13407277</v>
          </cell>
          <cell r="O436">
            <v>18619736</v>
          </cell>
          <cell r="P436">
            <v>67036385</v>
          </cell>
          <cell r="Q436">
            <v>111718416</v>
          </cell>
          <cell r="R436">
            <v>44682031</v>
          </cell>
          <cell r="S436">
            <v>18619736</v>
          </cell>
          <cell r="T436">
            <v>26062295</v>
          </cell>
          <cell r="U436">
            <v>18619736</v>
          </cell>
        </row>
        <row r="437">
          <cell r="A437">
            <v>19807</v>
          </cell>
          <cell r="B437" t="str">
            <v>19807</v>
          </cell>
          <cell r="C437" t="str">
            <v>CAUCA</v>
          </cell>
          <cell r="D437" t="str">
            <v>TIMBIO</v>
          </cell>
          <cell r="E437">
            <v>8915007425</v>
          </cell>
          <cell r="I437">
            <v>420031136</v>
          </cell>
          <cell r="J437">
            <v>179808032</v>
          </cell>
          <cell r="K437">
            <v>599839168</v>
          </cell>
          <cell r="L437">
            <v>600044480</v>
          </cell>
          <cell r="M437">
            <v>0.7</v>
          </cell>
          <cell r="N437">
            <v>35002595</v>
          </cell>
          <cell r="O437">
            <v>49986597</v>
          </cell>
          <cell r="P437">
            <v>175012975</v>
          </cell>
          <cell r="Q437">
            <v>299919582</v>
          </cell>
          <cell r="R437">
            <v>124906607</v>
          </cell>
          <cell r="S437">
            <v>49986597</v>
          </cell>
          <cell r="T437">
            <v>74920010</v>
          </cell>
          <cell r="U437">
            <v>49986597</v>
          </cell>
        </row>
        <row r="438">
          <cell r="A438">
            <v>19809</v>
          </cell>
          <cell r="B438" t="str">
            <v>19809</v>
          </cell>
          <cell r="C438" t="str">
            <v>CAUCA</v>
          </cell>
          <cell r="D438" t="str">
            <v>TIMBIQUI</v>
          </cell>
          <cell r="E438">
            <v>8000511671</v>
          </cell>
          <cell r="I438">
            <v>877973632</v>
          </cell>
          <cell r="J438">
            <v>375735680</v>
          </cell>
          <cell r="K438">
            <v>1253709312</v>
          </cell>
          <cell r="L438">
            <v>1254248064</v>
          </cell>
          <cell r="M438">
            <v>0.7</v>
          </cell>
          <cell r="N438">
            <v>73164469</v>
          </cell>
          <cell r="O438">
            <v>104475776</v>
          </cell>
          <cell r="P438">
            <v>365822345</v>
          </cell>
          <cell r="Q438">
            <v>626854656</v>
          </cell>
          <cell r="R438">
            <v>261032311</v>
          </cell>
          <cell r="S438">
            <v>104475776</v>
          </cell>
          <cell r="T438">
            <v>156556535</v>
          </cell>
          <cell r="U438">
            <v>104475776</v>
          </cell>
        </row>
        <row r="439">
          <cell r="A439">
            <v>19821</v>
          </cell>
          <cell r="B439" t="str">
            <v>19821</v>
          </cell>
          <cell r="C439" t="str">
            <v>CAUCA</v>
          </cell>
          <cell r="D439" t="str">
            <v>TORIBIO</v>
          </cell>
          <cell r="E439">
            <v>8915008874</v>
          </cell>
          <cell r="I439">
            <v>742512448</v>
          </cell>
          <cell r="J439">
            <v>317764032</v>
          </cell>
          <cell r="K439">
            <v>1060276480</v>
          </cell>
          <cell r="L439">
            <v>1060732096</v>
          </cell>
          <cell r="M439">
            <v>0.7</v>
          </cell>
          <cell r="N439">
            <v>61876037</v>
          </cell>
          <cell r="O439">
            <v>88356373</v>
          </cell>
          <cell r="P439">
            <v>309380185</v>
          </cell>
          <cell r="Q439">
            <v>530138238</v>
          </cell>
          <cell r="R439">
            <v>220758053</v>
          </cell>
          <cell r="S439">
            <v>88356373</v>
          </cell>
          <cell r="T439">
            <v>132401680</v>
          </cell>
          <cell r="U439">
            <v>88356373</v>
          </cell>
        </row>
        <row r="440">
          <cell r="A440">
            <v>19824</v>
          </cell>
          <cell r="B440" t="str">
            <v>19824</v>
          </cell>
          <cell r="C440" t="str">
            <v>CAUCA</v>
          </cell>
          <cell r="D440" t="str">
            <v>TOTORO</v>
          </cell>
          <cell r="E440">
            <v>8000318745</v>
          </cell>
          <cell r="I440">
            <v>435286336</v>
          </cell>
          <cell r="J440">
            <v>168393792</v>
          </cell>
          <cell r="K440">
            <v>603680128</v>
          </cell>
          <cell r="L440">
            <v>621837632</v>
          </cell>
          <cell r="M440">
            <v>0.7</v>
          </cell>
          <cell r="N440">
            <v>36273861</v>
          </cell>
          <cell r="O440">
            <v>50306677</v>
          </cell>
          <cell r="P440">
            <v>181369305</v>
          </cell>
          <cell r="Q440">
            <v>301840062</v>
          </cell>
          <cell r="R440">
            <v>120470757</v>
          </cell>
          <cell r="S440">
            <v>50306677</v>
          </cell>
          <cell r="T440">
            <v>70164080</v>
          </cell>
          <cell r="U440">
            <v>50306677</v>
          </cell>
        </row>
        <row r="441">
          <cell r="A441">
            <v>19845</v>
          </cell>
          <cell r="B441" t="str">
            <v>19845</v>
          </cell>
          <cell r="C441" t="str">
            <v>CAUCA</v>
          </cell>
          <cell r="D441" t="str">
            <v>VILLA RICA</v>
          </cell>
          <cell r="E441">
            <v>8170026754</v>
          </cell>
          <cell r="I441">
            <v>244288720</v>
          </cell>
          <cell r="J441">
            <v>104566448</v>
          </cell>
          <cell r="K441">
            <v>348855168</v>
          </cell>
          <cell r="L441">
            <v>348983872</v>
          </cell>
          <cell r="M441">
            <v>0.7</v>
          </cell>
          <cell r="N441">
            <v>20357393</v>
          </cell>
          <cell r="O441">
            <v>29071264</v>
          </cell>
          <cell r="P441">
            <v>101786965</v>
          </cell>
          <cell r="Q441">
            <v>174427584</v>
          </cell>
          <cell r="R441">
            <v>72640619</v>
          </cell>
          <cell r="S441">
            <v>29071264</v>
          </cell>
          <cell r="T441">
            <v>43569355</v>
          </cell>
          <cell r="U441">
            <v>29071264</v>
          </cell>
        </row>
        <row r="442">
          <cell r="A442">
            <v>19001</v>
          </cell>
          <cell r="B442" t="str">
            <v>19001</v>
          </cell>
          <cell r="C442" t="str">
            <v>CAUCA</v>
          </cell>
          <cell r="D442" t="str">
            <v>POPAYAN</v>
          </cell>
          <cell r="E442">
            <v>8915800064</v>
          </cell>
          <cell r="F442" t="str">
            <v>CERTIFICADO</v>
          </cell>
          <cell r="I442">
            <v>2163033088</v>
          </cell>
          <cell r="J442">
            <v>568911872</v>
          </cell>
          <cell r="K442">
            <v>2731944960</v>
          </cell>
          <cell r="L442">
            <v>3090046976</v>
          </cell>
          <cell r="M442">
            <v>0.7</v>
          </cell>
          <cell r="N442">
            <v>180252757</v>
          </cell>
          <cell r="O442">
            <v>227662080</v>
          </cell>
          <cell r="P442">
            <v>901263785</v>
          </cell>
          <cell r="Q442">
            <v>1365972480</v>
          </cell>
          <cell r="R442">
            <v>464708695</v>
          </cell>
          <cell r="S442">
            <v>464708695</v>
          </cell>
          <cell r="T442">
            <v>0</v>
          </cell>
          <cell r="U442">
            <v>227662080</v>
          </cell>
        </row>
        <row r="443">
          <cell r="A443">
            <v>20011</v>
          </cell>
          <cell r="B443" t="str">
            <v>20011</v>
          </cell>
          <cell r="C443" t="str">
            <v>CESAR</v>
          </cell>
          <cell r="D443" t="str">
            <v>AGUACHICA</v>
          </cell>
          <cell r="E443">
            <v>8000965614</v>
          </cell>
          <cell r="I443">
            <v>1610832640</v>
          </cell>
          <cell r="J443">
            <v>685124352</v>
          </cell>
          <cell r="K443">
            <v>2295956992</v>
          </cell>
          <cell r="L443">
            <v>2301189632</v>
          </cell>
          <cell r="M443">
            <v>0.7</v>
          </cell>
          <cell r="N443">
            <v>134236053</v>
          </cell>
          <cell r="O443">
            <v>191329749</v>
          </cell>
          <cell r="P443">
            <v>671180265</v>
          </cell>
          <cell r="Q443">
            <v>1147978494</v>
          </cell>
          <cell r="R443">
            <v>476798229</v>
          </cell>
          <cell r="S443">
            <v>191329749</v>
          </cell>
          <cell r="T443">
            <v>285468480</v>
          </cell>
          <cell r="U443">
            <v>191329749</v>
          </cell>
        </row>
        <row r="444">
          <cell r="A444">
            <v>20013</v>
          </cell>
          <cell r="B444" t="str">
            <v>20013</v>
          </cell>
          <cell r="C444" t="str">
            <v>CESAR</v>
          </cell>
          <cell r="D444" t="str">
            <v>AGUSTIN CODAZZI</v>
          </cell>
          <cell r="E444">
            <v>8000965581</v>
          </cell>
          <cell r="G444" t="str">
            <v>No. 3656 del 29/09/2015</v>
          </cell>
          <cell r="H444" t="str">
            <v>Levantamiento medida cautelar Resolución DGAF- 685 del 09/03/2016</v>
          </cell>
          <cell r="I444">
            <v>1306605312</v>
          </cell>
          <cell r="J444">
            <v>661757312</v>
          </cell>
          <cell r="K444">
            <v>1968362624</v>
          </cell>
          <cell r="L444">
            <v>1866578944</v>
          </cell>
          <cell r="M444">
            <v>0.7</v>
          </cell>
          <cell r="N444">
            <v>108883776</v>
          </cell>
          <cell r="O444">
            <v>164030219</v>
          </cell>
          <cell r="P444">
            <v>544418880</v>
          </cell>
          <cell r="Q444">
            <v>984181314</v>
          </cell>
          <cell r="R444">
            <v>439762434</v>
          </cell>
          <cell r="S444">
            <v>164030219</v>
          </cell>
          <cell r="T444">
            <v>275732215</v>
          </cell>
          <cell r="U444">
            <v>164030219</v>
          </cell>
        </row>
        <row r="445">
          <cell r="A445">
            <v>20032</v>
          </cell>
          <cell r="B445" t="str">
            <v>20032</v>
          </cell>
          <cell r="C445" t="str">
            <v>CESAR</v>
          </cell>
          <cell r="D445" t="str">
            <v>ASTREA</v>
          </cell>
          <cell r="E445">
            <v>8923015411</v>
          </cell>
          <cell r="I445">
            <v>542569856</v>
          </cell>
          <cell r="J445">
            <v>241265152</v>
          </cell>
          <cell r="K445">
            <v>783835008</v>
          </cell>
          <cell r="L445">
            <v>775099840</v>
          </cell>
          <cell r="M445">
            <v>0.7</v>
          </cell>
          <cell r="N445">
            <v>45214155</v>
          </cell>
          <cell r="O445">
            <v>65319584</v>
          </cell>
          <cell r="P445">
            <v>226070775</v>
          </cell>
          <cell r="Q445">
            <v>391917504</v>
          </cell>
          <cell r="R445">
            <v>165846729</v>
          </cell>
          <cell r="S445">
            <v>65319584</v>
          </cell>
          <cell r="T445">
            <v>100527145</v>
          </cell>
          <cell r="U445">
            <v>65319584</v>
          </cell>
        </row>
        <row r="446">
          <cell r="A446">
            <v>20045</v>
          </cell>
          <cell r="B446" t="str">
            <v>20045</v>
          </cell>
          <cell r="C446" t="str">
            <v>CESAR</v>
          </cell>
          <cell r="D446" t="str">
            <v>BECERRIL</v>
          </cell>
          <cell r="E446">
            <v>8000965764</v>
          </cell>
          <cell r="I446">
            <v>454108224</v>
          </cell>
          <cell r="J446">
            <v>250426368</v>
          </cell>
          <cell r="K446">
            <v>704534592</v>
          </cell>
          <cell r="L446">
            <v>648726016</v>
          </cell>
          <cell r="M446">
            <v>0.7</v>
          </cell>
          <cell r="N446">
            <v>37842352</v>
          </cell>
          <cell r="O446">
            <v>58711216</v>
          </cell>
          <cell r="P446">
            <v>189211760</v>
          </cell>
          <cell r="Q446">
            <v>352267296</v>
          </cell>
          <cell r="R446">
            <v>163055536</v>
          </cell>
          <cell r="S446">
            <v>58711216</v>
          </cell>
          <cell r="T446">
            <v>104344320</v>
          </cell>
          <cell r="U446">
            <v>58711216</v>
          </cell>
        </row>
        <row r="447">
          <cell r="A447">
            <v>20060</v>
          </cell>
          <cell r="B447" t="str">
            <v>20060</v>
          </cell>
          <cell r="C447" t="str">
            <v>CESAR</v>
          </cell>
          <cell r="D447" t="str">
            <v>BOSCONIA</v>
          </cell>
          <cell r="E447">
            <v>8923011308</v>
          </cell>
          <cell r="I447">
            <v>820621696</v>
          </cell>
          <cell r="J447">
            <v>278801536</v>
          </cell>
          <cell r="K447">
            <v>1099423232</v>
          </cell>
          <cell r="L447">
            <v>1172316800</v>
          </cell>
          <cell r="M447">
            <v>0.7</v>
          </cell>
          <cell r="N447">
            <v>68385141</v>
          </cell>
          <cell r="O447">
            <v>91618603</v>
          </cell>
          <cell r="P447">
            <v>341925705</v>
          </cell>
          <cell r="Q447">
            <v>549711618</v>
          </cell>
          <cell r="R447">
            <v>207785913</v>
          </cell>
          <cell r="S447">
            <v>91618603</v>
          </cell>
          <cell r="T447">
            <v>116167310</v>
          </cell>
          <cell r="U447">
            <v>91618603</v>
          </cell>
        </row>
        <row r="448">
          <cell r="A448">
            <v>20175</v>
          </cell>
          <cell r="B448" t="str">
            <v>20175</v>
          </cell>
          <cell r="C448" t="str">
            <v>CESAR</v>
          </cell>
          <cell r="D448" t="str">
            <v>CHIMICHAGUA</v>
          </cell>
          <cell r="E448">
            <v>8923008151</v>
          </cell>
          <cell r="I448">
            <v>930882688</v>
          </cell>
          <cell r="J448">
            <v>493412992</v>
          </cell>
          <cell r="K448">
            <v>1424295680</v>
          </cell>
          <cell r="L448">
            <v>1329832448</v>
          </cell>
          <cell r="M448">
            <v>0.7</v>
          </cell>
          <cell r="N448">
            <v>77573557</v>
          </cell>
          <cell r="O448">
            <v>118691307</v>
          </cell>
          <cell r="P448">
            <v>387867785</v>
          </cell>
          <cell r="Q448">
            <v>712147842</v>
          </cell>
          <cell r="R448">
            <v>324280057</v>
          </cell>
          <cell r="S448">
            <v>118691307</v>
          </cell>
          <cell r="T448">
            <v>205588750</v>
          </cell>
          <cell r="U448">
            <v>118691307</v>
          </cell>
        </row>
        <row r="449">
          <cell r="A449">
            <v>20178</v>
          </cell>
          <cell r="B449" t="str">
            <v>20178</v>
          </cell>
          <cell r="C449" t="str">
            <v>CESAR</v>
          </cell>
          <cell r="D449" t="str">
            <v>CHIRIGUANA</v>
          </cell>
          <cell r="E449">
            <v>8000965850</v>
          </cell>
          <cell r="I449">
            <v>555782528</v>
          </cell>
          <cell r="J449">
            <v>271055744</v>
          </cell>
          <cell r="K449">
            <v>826838272</v>
          </cell>
          <cell r="L449">
            <v>793974976</v>
          </cell>
          <cell r="M449">
            <v>0.7</v>
          </cell>
          <cell r="N449">
            <v>46315211</v>
          </cell>
          <cell r="O449">
            <v>68903189</v>
          </cell>
          <cell r="P449">
            <v>231576055</v>
          </cell>
          <cell r="Q449">
            <v>413419134</v>
          </cell>
          <cell r="R449">
            <v>181843079</v>
          </cell>
          <cell r="S449">
            <v>68903189</v>
          </cell>
          <cell r="T449">
            <v>112939890</v>
          </cell>
          <cell r="U449">
            <v>68903189</v>
          </cell>
        </row>
        <row r="450">
          <cell r="A450">
            <v>20228</v>
          </cell>
          <cell r="B450" t="str">
            <v>20228</v>
          </cell>
          <cell r="C450" t="str">
            <v>CESAR</v>
          </cell>
          <cell r="D450" t="str">
            <v>CURUMANI</v>
          </cell>
          <cell r="E450">
            <v>8000965804</v>
          </cell>
          <cell r="I450">
            <v>639637504</v>
          </cell>
          <cell r="J450">
            <v>291451264</v>
          </cell>
          <cell r="K450">
            <v>931088768</v>
          </cell>
          <cell r="L450">
            <v>913767808</v>
          </cell>
          <cell r="M450">
            <v>0.7</v>
          </cell>
          <cell r="N450">
            <v>53303125</v>
          </cell>
          <cell r="O450">
            <v>77590731</v>
          </cell>
          <cell r="P450">
            <v>266515625</v>
          </cell>
          <cell r="Q450">
            <v>465544386</v>
          </cell>
          <cell r="R450">
            <v>199028761</v>
          </cell>
          <cell r="S450">
            <v>77590731</v>
          </cell>
          <cell r="T450">
            <v>121438030</v>
          </cell>
          <cell r="U450">
            <v>77590731</v>
          </cell>
        </row>
        <row r="451">
          <cell r="A451">
            <v>20238</v>
          </cell>
          <cell r="B451" t="str">
            <v>20238</v>
          </cell>
          <cell r="C451" t="str">
            <v>CESAR</v>
          </cell>
          <cell r="D451" t="str">
            <v>EL COPEY</v>
          </cell>
          <cell r="E451">
            <v>8000965875</v>
          </cell>
          <cell r="I451">
            <v>729077056</v>
          </cell>
          <cell r="J451">
            <v>333121792</v>
          </cell>
          <cell r="K451">
            <v>1062198848</v>
          </cell>
          <cell r="L451">
            <v>1041538624</v>
          </cell>
          <cell r="M451">
            <v>0.7</v>
          </cell>
          <cell r="N451">
            <v>60756421</v>
          </cell>
          <cell r="O451">
            <v>88516571</v>
          </cell>
          <cell r="P451">
            <v>303782105</v>
          </cell>
          <cell r="Q451">
            <v>531099426</v>
          </cell>
          <cell r="R451">
            <v>227317321</v>
          </cell>
          <cell r="S451">
            <v>88516571</v>
          </cell>
          <cell r="T451">
            <v>138800750</v>
          </cell>
          <cell r="U451">
            <v>88516571</v>
          </cell>
        </row>
        <row r="452">
          <cell r="A452">
            <v>20250</v>
          </cell>
          <cell r="B452" t="str">
            <v>20250</v>
          </cell>
          <cell r="C452" t="str">
            <v>CESAR</v>
          </cell>
          <cell r="D452" t="str">
            <v>EL PASO</v>
          </cell>
          <cell r="E452">
            <v>8000965922</v>
          </cell>
          <cell r="I452">
            <v>920976512</v>
          </cell>
          <cell r="J452">
            <v>482206336</v>
          </cell>
          <cell r="K452">
            <v>1403182848</v>
          </cell>
          <cell r="L452">
            <v>1315680768</v>
          </cell>
          <cell r="M452">
            <v>0.7</v>
          </cell>
          <cell r="N452">
            <v>76748043</v>
          </cell>
          <cell r="O452">
            <v>116931904</v>
          </cell>
          <cell r="P452">
            <v>383740215</v>
          </cell>
          <cell r="Q452">
            <v>701591424</v>
          </cell>
          <cell r="R452">
            <v>317851209</v>
          </cell>
          <cell r="S452">
            <v>116931904</v>
          </cell>
          <cell r="T452">
            <v>200919305</v>
          </cell>
          <cell r="U452">
            <v>116931904</v>
          </cell>
        </row>
        <row r="453">
          <cell r="A453">
            <v>20295</v>
          </cell>
          <cell r="B453" t="str">
            <v>20295</v>
          </cell>
          <cell r="C453" t="str">
            <v>CESAR</v>
          </cell>
          <cell r="D453" t="str">
            <v>GAMARRA</v>
          </cell>
          <cell r="E453">
            <v>8000965954</v>
          </cell>
          <cell r="I453">
            <v>213194256</v>
          </cell>
          <cell r="J453">
            <v>95671216</v>
          </cell>
          <cell r="K453">
            <v>308865472</v>
          </cell>
          <cell r="L453">
            <v>304563232</v>
          </cell>
          <cell r="M453">
            <v>0.7</v>
          </cell>
          <cell r="N453">
            <v>17766188</v>
          </cell>
          <cell r="O453">
            <v>25738789</v>
          </cell>
          <cell r="P453">
            <v>88830940</v>
          </cell>
          <cell r="Q453">
            <v>154432734</v>
          </cell>
          <cell r="R453">
            <v>65601794</v>
          </cell>
          <cell r="S453">
            <v>25738789</v>
          </cell>
          <cell r="T453">
            <v>39863005</v>
          </cell>
          <cell r="U453">
            <v>25738789</v>
          </cell>
        </row>
        <row r="454">
          <cell r="A454">
            <v>20310</v>
          </cell>
          <cell r="B454" t="str">
            <v>20310</v>
          </cell>
          <cell r="C454" t="str">
            <v>CESAR</v>
          </cell>
          <cell r="D454" t="str">
            <v>GONZALEZ</v>
          </cell>
          <cell r="E454">
            <v>8000965979</v>
          </cell>
          <cell r="I454">
            <v>90006488</v>
          </cell>
          <cell r="J454">
            <v>39812480</v>
          </cell>
          <cell r="K454">
            <v>129818968</v>
          </cell>
          <cell r="L454">
            <v>128580696</v>
          </cell>
          <cell r="M454">
            <v>0.7</v>
          </cell>
          <cell r="N454">
            <v>7500541</v>
          </cell>
          <cell r="O454">
            <v>10818247</v>
          </cell>
          <cell r="P454">
            <v>37502705</v>
          </cell>
          <cell r="Q454">
            <v>64909482</v>
          </cell>
          <cell r="R454">
            <v>27406777</v>
          </cell>
          <cell r="S454">
            <v>10818247</v>
          </cell>
          <cell r="T454">
            <v>16588530</v>
          </cell>
          <cell r="U454">
            <v>10818247</v>
          </cell>
        </row>
        <row r="455">
          <cell r="A455">
            <v>20383</v>
          </cell>
          <cell r="B455" t="str">
            <v>20383</v>
          </cell>
          <cell r="C455" t="str">
            <v>CESAR</v>
          </cell>
          <cell r="D455" t="str">
            <v>LA GLORIA</v>
          </cell>
          <cell r="E455">
            <v>8000965993</v>
          </cell>
          <cell r="I455">
            <v>303444736</v>
          </cell>
          <cell r="J455">
            <v>156207264</v>
          </cell>
          <cell r="K455">
            <v>459652000</v>
          </cell>
          <cell r="L455">
            <v>433492480</v>
          </cell>
          <cell r="M455">
            <v>0.7</v>
          </cell>
          <cell r="N455">
            <v>25287061</v>
          </cell>
          <cell r="O455">
            <v>38304333</v>
          </cell>
          <cell r="P455">
            <v>126435305</v>
          </cell>
          <cell r="Q455">
            <v>229825998</v>
          </cell>
          <cell r="R455">
            <v>103390693</v>
          </cell>
          <cell r="S455">
            <v>38304333</v>
          </cell>
          <cell r="T455">
            <v>65086360</v>
          </cell>
          <cell r="U455">
            <v>38304333</v>
          </cell>
        </row>
        <row r="456">
          <cell r="A456">
            <v>20400</v>
          </cell>
          <cell r="B456" t="str">
            <v>20400</v>
          </cell>
          <cell r="C456" t="str">
            <v>CESAR</v>
          </cell>
          <cell r="D456" t="str">
            <v>LA JAGUA DE IBIRICO</v>
          </cell>
          <cell r="E456">
            <v>8001086838</v>
          </cell>
          <cell r="I456">
            <v>812324800</v>
          </cell>
          <cell r="J456">
            <v>371747776</v>
          </cell>
          <cell r="K456">
            <v>1184072576</v>
          </cell>
          <cell r="L456">
            <v>1160464000</v>
          </cell>
          <cell r="M456">
            <v>0.7</v>
          </cell>
          <cell r="N456">
            <v>67693733</v>
          </cell>
          <cell r="O456">
            <v>98672715</v>
          </cell>
          <cell r="P456">
            <v>338468665</v>
          </cell>
          <cell r="Q456">
            <v>592036290</v>
          </cell>
          <cell r="R456">
            <v>253567625</v>
          </cell>
          <cell r="S456">
            <v>98672715</v>
          </cell>
          <cell r="T456">
            <v>154894910</v>
          </cell>
          <cell r="U456">
            <v>98672715</v>
          </cell>
        </row>
        <row r="457">
          <cell r="A457">
            <v>20443</v>
          </cell>
          <cell r="B457" t="str">
            <v>20443</v>
          </cell>
          <cell r="C457" t="str">
            <v>CESAR</v>
          </cell>
          <cell r="D457" t="str">
            <v>MANAURE</v>
          </cell>
          <cell r="E457">
            <v>8923017615</v>
          </cell>
          <cell r="I457">
            <v>253235456</v>
          </cell>
          <cell r="J457">
            <v>108264640</v>
          </cell>
          <cell r="K457">
            <v>361500096</v>
          </cell>
          <cell r="L457">
            <v>361764928</v>
          </cell>
          <cell r="M457">
            <v>0.7</v>
          </cell>
          <cell r="N457">
            <v>21102955</v>
          </cell>
          <cell r="O457">
            <v>30125008</v>
          </cell>
          <cell r="P457">
            <v>105514775</v>
          </cell>
          <cell r="Q457">
            <v>180750048</v>
          </cell>
          <cell r="R457">
            <v>75235273</v>
          </cell>
          <cell r="S457">
            <v>30125008</v>
          </cell>
          <cell r="T457">
            <v>45110265</v>
          </cell>
          <cell r="U457">
            <v>30125008</v>
          </cell>
        </row>
        <row r="458">
          <cell r="A458">
            <v>20517</v>
          </cell>
          <cell r="B458" t="str">
            <v>20517</v>
          </cell>
          <cell r="C458" t="str">
            <v>CESAR</v>
          </cell>
          <cell r="D458" t="str">
            <v>PAILITAS</v>
          </cell>
          <cell r="E458">
            <v>8000966107</v>
          </cell>
          <cell r="G458" t="str">
            <v>No. 3656 del 29/09/2015</v>
          </cell>
          <cell r="H458" t="str">
            <v>Levantamiento medida cautelar Resolución DGAF- 1648 del 03/06/2016</v>
          </cell>
          <cell r="I458">
            <v>364026976</v>
          </cell>
          <cell r="J458">
            <v>131464544</v>
          </cell>
          <cell r="K458">
            <v>495491520</v>
          </cell>
          <cell r="L458">
            <v>520038528</v>
          </cell>
          <cell r="M458">
            <v>0.7</v>
          </cell>
          <cell r="N458">
            <v>30335581</v>
          </cell>
          <cell r="O458">
            <v>41290960</v>
          </cell>
          <cell r="P458">
            <v>0</v>
          </cell>
          <cell r="Q458">
            <v>247745760</v>
          </cell>
          <cell r="R458">
            <v>247745760</v>
          </cell>
          <cell r="S458">
            <v>41290960</v>
          </cell>
          <cell r="T458">
            <v>206454800</v>
          </cell>
          <cell r="U458">
            <v>41290960</v>
          </cell>
        </row>
        <row r="459">
          <cell r="A459">
            <v>20550</v>
          </cell>
          <cell r="B459" t="str">
            <v>20550</v>
          </cell>
          <cell r="C459" t="str">
            <v>CESAR</v>
          </cell>
          <cell r="D459" t="str">
            <v>PELAYA</v>
          </cell>
          <cell r="E459">
            <v>8000966139</v>
          </cell>
          <cell r="I459">
            <v>392062016</v>
          </cell>
          <cell r="J459">
            <v>216442432</v>
          </cell>
          <cell r="K459">
            <v>608504448</v>
          </cell>
          <cell r="L459">
            <v>560088576</v>
          </cell>
          <cell r="M459">
            <v>0.7</v>
          </cell>
          <cell r="N459">
            <v>32671835</v>
          </cell>
          <cell r="O459">
            <v>50708704</v>
          </cell>
          <cell r="P459">
            <v>163359175</v>
          </cell>
          <cell r="Q459">
            <v>304252224</v>
          </cell>
          <cell r="R459">
            <v>140893049</v>
          </cell>
          <cell r="S459">
            <v>50708704</v>
          </cell>
          <cell r="T459">
            <v>90184345</v>
          </cell>
          <cell r="U459">
            <v>50708704</v>
          </cell>
        </row>
        <row r="460">
          <cell r="A460">
            <v>20570</v>
          </cell>
          <cell r="B460" t="str">
            <v>20570</v>
          </cell>
          <cell r="C460" t="str">
            <v>CESAR</v>
          </cell>
          <cell r="D460" t="str">
            <v>PUEBLO BELLO</v>
          </cell>
          <cell r="E460">
            <v>8240016241</v>
          </cell>
          <cell r="I460">
            <v>719222528</v>
          </cell>
          <cell r="J460">
            <v>388663936</v>
          </cell>
          <cell r="K460">
            <v>1107886464</v>
          </cell>
          <cell r="L460">
            <v>1027460736</v>
          </cell>
          <cell r="M460">
            <v>0.7</v>
          </cell>
          <cell r="N460">
            <v>59935211</v>
          </cell>
          <cell r="O460">
            <v>92323872</v>
          </cell>
          <cell r="P460">
            <v>299676055</v>
          </cell>
          <cell r="Q460">
            <v>553943232</v>
          </cell>
          <cell r="R460">
            <v>254267177</v>
          </cell>
          <cell r="S460">
            <v>92323872</v>
          </cell>
          <cell r="T460">
            <v>161943305</v>
          </cell>
          <cell r="U460">
            <v>92323872</v>
          </cell>
        </row>
        <row r="461">
          <cell r="A461">
            <v>20614</v>
          </cell>
          <cell r="B461" t="str">
            <v>20614</v>
          </cell>
          <cell r="C461" t="str">
            <v>CESAR</v>
          </cell>
          <cell r="D461" t="str">
            <v>RIO DE ORO</v>
          </cell>
          <cell r="E461">
            <v>8923001231</v>
          </cell>
          <cell r="I461">
            <v>277379328</v>
          </cell>
          <cell r="J461">
            <v>125698624</v>
          </cell>
          <cell r="K461">
            <v>403077952</v>
          </cell>
          <cell r="L461">
            <v>396256160</v>
          </cell>
          <cell r="M461">
            <v>0.7</v>
          </cell>
          <cell r="N461">
            <v>23114944</v>
          </cell>
          <cell r="O461">
            <v>33589829</v>
          </cell>
          <cell r="P461">
            <v>115574720</v>
          </cell>
          <cell r="Q461">
            <v>201538974</v>
          </cell>
          <cell r="R461">
            <v>85964254</v>
          </cell>
          <cell r="S461">
            <v>33589829</v>
          </cell>
          <cell r="T461">
            <v>52374425</v>
          </cell>
          <cell r="U461">
            <v>33589829</v>
          </cell>
        </row>
        <row r="462">
          <cell r="A462">
            <v>20621</v>
          </cell>
          <cell r="B462" t="str">
            <v>20621</v>
          </cell>
          <cell r="C462" t="str">
            <v>CESAR</v>
          </cell>
          <cell r="D462" t="str">
            <v>LA PAZ</v>
          </cell>
          <cell r="E462">
            <v>8000966051</v>
          </cell>
          <cell r="I462">
            <v>510668160</v>
          </cell>
          <cell r="J462">
            <v>177146112</v>
          </cell>
          <cell r="K462">
            <v>687814272</v>
          </cell>
          <cell r="L462">
            <v>729525888</v>
          </cell>
          <cell r="M462">
            <v>0.7</v>
          </cell>
          <cell r="N462">
            <v>42555680</v>
          </cell>
          <cell r="O462">
            <v>57317856</v>
          </cell>
          <cell r="P462">
            <v>212778400</v>
          </cell>
          <cell r="Q462">
            <v>343907136</v>
          </cell>
          <cell r="R462">
            <v>131128736</v>
          </cell>
          <cell r="S462">
            <v>57317856</v>
          </cell>
          <cell r="T462">
            <v>73810880</v>
          </cell>
          <cell r="U462">
            <v>57317856</v>
          </cell>
        </row>
        <row r="463">
          <cell r="A463">
            <v>20710</v>
          </cell>
          <cell r="B463" t="str">
            <v>20710</v>
          </cell>
          <cell r="C463" t="str">
            <v>CESAR</v>
          </cell>
          <cell r="D463" t="str">
            <v>SAN ALBERTO</v>
          </cell>
          <cell r="E463">
            <v>8000966192</v>
          </cell>
          <cell r="I463">
            <v>341324736</v>
          </cell>
          <cell r="J463">
            <v>150728832</v>
          </cell>
          <cell r="K463">
            <v>492053568</v>
          </cell>
          <cell r="L463">
            <v>487606752</v>
          </cell>
          <cell r="M463">
            <v>0.7</v>
          </cell>
          <cell r="N463">
            <v>28443728</v>
          </cell>
          <cell r="O463">
            <v>41004464</v>
          </cell>
          <cell r="P463">
            <v>142218640</v>
          </cell>
          <cell r="Q463">
            <v>246026784</v>
          </cell>
          <cell r="R463">
            <v>103808144</v>
          </cell>
          <cell r="S463">
            <v>41004464</v>
          </cell>
          <cell r="T463">
            <v>62803680</v>
          </cell>
          <cell r="U463">
            <v>41004464</v>
          </cell>
        </row>
        <row r="464">
          <cell r="A464">
            <v>20750</v>
          </cell>
          <cell r="B464" t="str">
            <v>20750</v>
          </cell>
          <cell r="C464" t="str">
            <v>CESAR</v>
          </cell>
          <cell r="D464" t="str">
            <v>SAN DIEGO</v>
          </cell>
          <cell r="E464">
            <v>8000966232</v>
          </cell>
          <cell r="I464">
            <v>318632928</v>
          </cell>
          <cell r="J464">
            <v>124968928</v>
          </cell>
          <cell r="K464">
            <v>443601856</v>
          </cell>
          <cell r="L464">
            <v>455189888</v>
          </cell>
          <cell r="M464">
            <v>0.7</v>
          </cell>
          <cell r="N464">
            <v>26552744</v>
          </cell>
          <cell r="O464">
            <v>36966821</v>
          </cell>
          <cell r="P464">
            <v>132763720</v>
          </cell>
          <cell r="Q464">
            <v>221800926</v>
          </cell>
          <cell r="R464">
            <v>89037206</v>
          </cell>
          <cell r="S464">
            <v>36966821</v>
          </cell>
          <cell r="T464">
            <v>52070385</v>
          </cell>
          <cell r="U464">
            <v>36966821</v>
          </cell>
        </row>
        <row r="465">
          <cell r="A465">
            <v>20770</v>
          </cell>
          <cell r="B465" t="str">
            <v>20770</v>
          </cell>
          <cell r="C465" t="str">
            <v>CESAR</v>
          </cell>
          <cell r="D465" t="str">
            <v>SAN MARTIN</v>
          </cell>
          <cell r="E465">
            <v>8923010933</v>
          </cell>
          <cell r="I465">
            <v>414592096</v>
          </cell>
          <cell r="J465">
            <v>167458656</v>
          </cell>
          <cell r="K465">
            <v>582050752</v>
          </cell>
          <cell r="L465">
            <v>592274432</v>
          </cell>
          <cell r="M465">
            <v>0.7</v>
          </cell>
          <cell r="N465">
            <v>34549341</v>
          </cell>
          <cell r="O465">
            <v>48504229</v>
          </cell>
          <cell r="P465">
            <v>172746705</v>
          </cell>
          <cell r="Q465">
            <v>291025374</v>
          </cell>
          <cell r="R465">
            <v>118278669</v>
          </cell>
          <cell r="S465">
            <v>48504229</v>
          </cell>
          <cell r="T465">
            <v>69774440</v>
          </cell>
          <cell r="U465">
            <v>48504229</v>
          </cell>
        </row>
        <row r="466">
          <cell r="A466">
            <v>20787</v>
          </cell>
          <cell r="B466" t="str">
            <v>20787</v>
          </cell>
          <cell r="C466" t="str">
            <v>CESAR</v>
          </cell>
          <cell r="D466" t="str">
            <v>TAMALAMEQUE</v>
          </cell>
          <cell r="E466">
            <v>8000966264</v>
          </cell>
          <cell r="I466">
            <v>378170048</v>
          </cell>
          <cell r="J466">
            <v>191446656</v>
          </cell>
          <cell r="K466">
            <v>569616704</v>
          </cell>
          <cell r="L466">
            <v>540242944</v>
          </cell>
          <cell r="M466">
            <v>0.7</v>
          </cell>
          <cell r="N466">
            <v>31514171</v>
          </cell>
          <cell r="O466">
            <v>47468059</v>
          </cell>
          <cell r="P466">
            <v>157570855</v>
          </cell>
          <cell r="Q466">
            <v>284808354</v>
          </cell>
          <cell r="R466">
            <v>127237499</v>
          </cell>
          <cell r="S466">
            <v>47468059</v>
          </cell>
          <cell r="T466">
            <v>79769440</v>
          </cell>
          <cell r="U466">
            <v>47468059</v>
          </cell>
        </row>
        <row r="467">
          <cell r="A467">
            <v>20001</v>
          </cell>
          <cell r="B467" t="str">
            <v>20001</v>
          </cell>
          <cell r="C467" t="str">
            <v>CESAR</v>
          </cell>
          <cell r="D467" t="str">
            <v>VALLEDUPAR</v>
          </cell>
          <cell r="E467">
            <v>8000989118</v>
          </cell>
          <cell r="F467" t="str">
            <v>CERTIFICADO</v>
          </cell>
          <cell r="I467">
            <v>5141836288</v>
          </cell>
          <cell r="J467">
            <v>2415038976</v>
          </cell>
          <cell r="K467">
            <v>7556875264</v>
          </cell>
          <cell r="L467">
            <v>7345480192</v>
          </cell>
          <cell r="M467">
            <v>0.7</v>
          </cell>
          <cell r="N467">
            <v>428486357</v>
          </cell>
          <cell r="O467">
            <v>629739605</v>
          </cell>
          <cell r="P467">
            <v>2142431785</v>
          </cell>
          <cell r="Q467">
            <v>3778437630</v>
          </cell>
          <cell r="R467">
            <v>1636005845</v>
          </cell>
          <cell r="S467">
            <v>1636005845</v>
          </cell>
          <cell r="T467">
            <v>0</v>
          </cell>
          <cell r="U467">
            <v>629739605</v>
          </cell>
        </row>
        <row r="468">
          <cell r="A468">
            <v>27006</v>
          </cell>
          <cell r="B468" t="str">
            <v>27006</v>
          </cell>
          <cell r="C468" t="str">
            <v>CHOCO</v>
          </cell>
          <cell r="D468" t="str">
            <v>ACANDI</v>
          </cell>
          <cell r="E468">
            <v>8916800508</v>
          </cell>
          <cell r="I468">
            <v>237839488</v>
          </cell>
          <cell r="J468">
            <v>101810880</v>
          </cell>
          <cell r="K468">
            <v>339650368</v>
          </cell>
          <cell r="L468">
            <v>339770720</v>
          </cell>
          <cell r="M468">
            <v>0.7</v>
          </cell>
          <cell r="N468">
            <v>19819957</v>
          </cell>
          <cell r="O468">
            <v>28304197</v>
          </cell>
          <cell r="P468">
            <v>99099785</v>
          </cell>
          <cell r="Q468">
            <v>169825182</v>
          </cell>
          <cell r="R468">
            <v>70725397</v>
          </cell>
          <cell r="S468">
            <v>28304197</v>
          </cell>
          <cell r="T468">
            <v>42421200</v>
          </cell>
          <cell r="U468">
            <v>28304197</v>
          </cell>
        </row>
        <row r="469">
          <cell r="A469">
            <v>27025</v>
          </cell>
          <cell r="B469" t="str">
            <v>27025</v>
          </cell>
          <cell r="C469" t="str">
            <v>CHOCO</v>
          </cell>
          <cell r="D469" t="str">
            <v>ALTO BAUDO</v>
          </cell>
          <cell r="E469">
            <v>8916000624</v>
          </cell>
          <cell r="G469" t="str">
            <v>No. 3656 del 29/09/2015</v>
          </cell>
          <cell r="H469" t="str">
            <v>Levantamiento medida cautelar Resolución DGAF-  76 del 15/01/2016</v>
          </cell>
          <cell r="I469">
            <v>790249856</v>
          </cell>
          <cell r="J469">
            <v>338201728</v>
          </cell>
          <cell r="K469">
            <v>1128451584</v>
          </cell>
          <cell r="L469">
            <v>1128928384</v>
          </cell>
          <cell r="M469">
            <v>0.7</v>
          </cell>
          <cell r="N469">
            <v>65854155</v>
          </cell>
          <cell r="O469">
            <v>94037632</v>
          </cell>
          <cell r="P469">
            <v>329270775</v>
          </cell>
          <cell r="Q469">
            <v>564225792</v>
          </cell>
          <cell r="R469">
            <v>234955017</v>
          </cell>
          <cell r="S469">
            <v>94037632</v>
          </cell>
          <cell r="T469">
            <v>140917385</v>
          </cell>
          <cell r="U469">
            <v>94037632</v>
          </cell>
        </row>
        <row r="470">
          <cell r="A470">
            <v>27050</v>
          </cell>
          <cell r="B470" t="str">
            <v>27050</v>
          </cell>
          <cell r="C470" t="str">
            <v>CHOCO</v>
          </cell>
          <cell r="D470" t="str">
            <v>ATRATO</v>
          </cell>
          <cell r="E470">
            <v>8180003951</v>
          </cell>
          <cell r="I470">
            <v>179062464</v>
          </cell>
          <cell r="J470">
            <v>92555936</v>
          </cell>
          <cell r="K470">
            <v>271618400</v>
          </cell>
          <cell r="L470">
            <v>255803520</v>
          </cell>
          <cell r="M470">
            <v>0.7</v>
          </cell>
          <cell r="N470">
            <v>14921872</v>
          </cell>
          <cell r="O470">
            <v>22634867</v>
          </cell>
          <cell r="P470">
            <v>74609360</v>
          </cell>
          <cell r="Q470">
            <v>135809202</v>
          </cell>
          <cell r="R470">
            <v>61199842</v>
          </cell>
          <cell r="S470">
            <v>22634867</v>
          </cell>
          <cell r="T470">
            <v>38564975</v>
          </cell>
          <cell r="U470">
            <v>22634867</v>
          </cell>
        </row>
        <row r="471">
          <cell r="A471">
            <v>27073</v>
          </cell>
          <cell r="B471" t="str">
            <v>27073</v>
          </cell>
          <cell r="C471" t="str">
            <v>CHOCO</v>
          </cell>
          <cell r="D471" t="str">
            <v>BAGADO</v>
          </cell>
          <cell r="E471">
            <v>8916800554</v>
          </cell>
          <cell r="I471">
            <v>444599968</v>
          </cell>
          <cell r="J471">
            <v>209861664</v>
          </cell>
          <cell r="K471">
            <v>654461632</v>
          </cell>
          <cell r="L471">
            <v>635142784</v>
          </cell>
          <cell r="M471">
            <v>0.7</v>
          </cell>
          <cell r="N471">
            <v>37049997</v>
          </cell>
          <cell r="O471">
            <v>54538469</v>
          </cell>
          <cell r="P471">
            <v>185249985</v>
          </cell>
          <cell r="Q471">
            <v>327230814</v>
          </cell>
          <cell r="R471">
            <v>141980829</v>
          </cell>
          <cell r="S471">
            <v>54538469</v>
          </cell>
          <cell r="T471">
            <v>87442360</v>
          </cell>
          <cell r="U471">
            <v>54538469</v>
          </cell>
        </row>
        <row r="472">
          <cell r="A472">
            <v>27075</v>
          </cell>
          <cell r="B472" t="str">
            <v>27075</v>
          </cell>
          <cell r="C472" t="str">
            <v>CHOCO</v>
          </cell>
          <cell r="D472" t="str">
            <v>BAHIA SOLANO</v>
          </cell>
          <cell r="E472">
            <v>8916803953</v>
          </cell>
          <cell r="I472">
            <v>202221760</v>
          </cell>
          <cell r="J472">
            <v>96081408</v>
          </cell>
          <cell r="K472">
            <v>298303168</v>
          </cell>
          <cell r="L472">
            <v>288888224</v>
          </cell>
          <cell r="M472">
            <v>0.7</v>
          </cell>
          <cell r="N472">
            <v>16851813</v>
          </cell>
          <cell r="O472">
            <v>24858597</v>
          </cell>
          <cell r="P472">
            <v>84259065</v>
          </cell>
          <cell r="Q472">
            <v>149151582</v>
          </cell>
          <cell r="R472">
            <v>64892517</v>
          </cell>
          <cell r="S472">
            <v>24858597</v>
          </cell>
          <cell r="T472">
            <v>40033920</v>
          </cell>
          <cell r="U472">
            <v>24858597</v>
          </cell>
        </row>
        <row r="473">
          <cell r="A473">
            <v>27077</v>
          </cell>
          <cell r="B473" t="str">
            <v>27077</v>
          </cell>
          <cell r="C473" t="str">
            <v>CHOCO</v>
          </cell>
          <cell r="D473" t="str">
            <v>BAJO BAUDO-PIZA</v>
          </cell>
          <cell r="E473">
            <v>8000955895</v>
          </cell>
          <cell r="I473">
            <v>614875328</v>
          </cell>
          <cell r="J473">
            <v>263235008</v>
          </cell>
          <cell r="K473">
            <v>878110336</v>
          </cell>
          <cell r="L473">
            <v>878393344</v>
          </cell>
          <cell r="M473">
            <v>0.7</v>
          </cell>
          <cell r="N473">
            <v>51239611</v>
          </cell>
          <cell r="O473">
            <v>73175861</v>
          </cell>
          <cell r="P473">
            <v>256198055</v>
          </cell>
          <cell r="Q473">
            <v>439055166</v>
          </cell>
          <cell r="R473">
            <v>182857111</v>
          </cell>
          <cell r="S473">
            <v>73175861</v>
          </cell>
          <cell r="T473">
            <v>109681250</v>
          </cell>
          <cell r="U473">
            <v>73175861</v>
          </cell>
        </row>
        <row r="474">
          <cell r="A474">
            <v>27099</v>
          </cell>
          <cell r="B474" t="str">
            <v>27099</v>
          </cell>
          <cell r="C474" t="str">
            <v>CHOCO</v>
          </cell>
          <cell r="D474" t="str">
            <v>BOJAYA</v>
          </cell>
          <cell r="E474">
            <v>8000703758</v>
          </cell>
          <cell r="I474">
            <v>484873920</v>
          </cell>
          <cell r="J474">
            <v>207493184</v>
          </cell>
          <cell r="K474">
            <v>692367104</v>
          </cell>
          <cell r="L474">
            <v>692677056</v>
          </cell>
          <cell r="M474">
            <v>0.7</v>
          </cell>
          <cell r="N474">
            <v>40406160</v>
          </cell>
          <cell r="O474">
            <v>57697259</v>
          </cell>
          <cell r="P474">
            <v>202030800</v>
          </cell>
          <cell r="Q474">
            <v>346183554</v>
          </cell>
          <cell r="R474">
            <v>144152754</v>
          </cell>
          <cell r="S474">
            <v>57697259</v>
          </cell>
          <cell r="T474">
            <v>86455495</v>
          </cell>
          <cell r="U474">
            <v>57697259</v>
          </cell>
        </row>
        <row r="475">
          <cell r="A475">
            <v>27135</v>
          </cell>
          <cell r="B475" t="str">
            <v>27135</v>
          </cell>
          <cell r="C475" t="str">
            <v>CHOCO</v>
          </cell>
          <cell r="D475" t="str">
            <v>CANTON DEL SAN PABLO</v>
          </cell>
          <cell r="E475">
            <v>8002394145</v>
          </cell>
          <cell r="I475">
            <v>130477728</v>
          </cell>
          <cell r="J475">
            <v>55842336</v>
          </cell>
          <cell r="K475">
            <v>186320064</v>
          </cell>
          <cell r="L475">
            <v>186396752</v>
          </cell>
          <cell r="M475">
            <v>0.7</v>
          </cell>
          <cell r="N475">
            <v>10873144</v>
          </cell>
          <cell r="O475">
            <v>15526672</v>
          </cell>
          <cell r="P475">
            <v>54365720</v>
          </cell>
          <cell r="Q475">
            <v>93160032</v>
          </cell>
          <cell r="R475">
            <v>38794312</v>
          </cell>
          <cell r="S475">
            <v>15526672</v>
          </cell>
          <cell r="T475">
            <v>23267640</v>
          </cell>
          <cell r="U475">
            <v>15526672</v>
          </cell>
        </row>
        <row r="476">
          <cell r="A476">
            <v>27150</v>
          </cell>
          <cell r="B476" t="str">
            <v>27150</v>
          </cell>
          <cell r="C476" t="str">
            <v>CHOCO</v>
          </cell>
          <cell r="D476" t="str">
            <v>CARMEN DEL DARIEN</v>
          </cell>
          <cell r="E476">
            <v>8180013419</v>
          </cell>
          <cell r="I476">
            <v>363290368</v>
          </cell>
          <cell r="J476">
            <v>155515552</v>
          </cell>
          <cell r="K476">
            <v>518805920</v>
          </cell>
          <cell r="L476">
            <v>518986240</v>
          </cell>
          <cell r="M476">
            <v>0.7</v>
          </cell>
          <cell r="N476">
            <v>30274197</v>
          </cell>
          <cell r="O476">
            <v>43233827</v>
          </cell>
          <cell r="P476">
            <v>151370985</v>
          </cell>
          <cell r="Q476">
            <v>259402962</v>
          </cell>
          <cell r="R476">
            <v>108031977</v>
          </cell>
          <cell r="S476">
            <v>43233827</v>
          </cell>
          <cell r="T476">
            <v>64798150</v>
          </cell>
          <cell r="U476">
            <v>43233827</v>
          </cell>
        </row>
        <row r="477">
          <cell r="A477">
            <v>27160</v>
          </cell>
          <cell r="B477" t="str">
            <v>27160</v>
          </cell>
          <cell r="C477" t="str">
            <v>CHOCO</v>
          </cell>
          <cell r="D477" t="str">
            <v>CERTEGUI</v>
          </cell>
          <cell r="E477">
            <v>8180012023</v>
          </cell>
          <cell r="G477" t="str">
            <v>No. 3656 del 29/09/2015</v>
          </cell>
          <cell r="H477" t="str">
            <v>Levantamiento medida cautelar Resolución DGAF-  0233 del 02/02/2016</v>
          </cell>
          <cell r="I477">
            <v>143414608</v>
          </cell>
          <cell r="J477">
            <v>66861328</v>
          </cell>
          <cell r="K477">
            <v>210275936</v>
          </cell>
          <cell r="L477">
            <v>204878000</v>
          </cell>
          <cell r="M477">
            <v>0.7</v>
          </cell>
          <cell r="N477">
            <v>11951217</v>
          </cell>
          <cell r="O477">
            <v>17522995</v>
          </cell>
          <cell r="P477">
            <v>59756085</v>
          </cell>
          <cell r="Q477">
            <v>105137970</v>
          </cell>
          <cell r="R477">
            <v>45381885</v>
          </cell>
          <cell r="S477">
            <v>17522995</v>
          </cell>
          <cell r="T477">
            <v>27858890</v>
          </cell>
          <cell r="U477">
            <v>17522995</v>
          </cell>
        </row>
        <row r="478">
          <cell r="A478">
            <v>27205</v>
          </cell>
          <cell r="B478" t="str">
            <v>27205</v>
          </cell>
          <cell r="C478" t="str">
            <v>CHOCO</v>
          </cell>
          <cell r="D478" t="str">
            <v>CONDOTO</v>
          </cell>
          <cell r="E478">
            <v>8916800579</v>
          </cell>
          <cell r="I478">
            <v>339534944</v>
          </cell>
          <cell r="J478">
            <v>191608288</v>
          </cell>
          <cell r="K478">
            <v>531143232</v>
          </cell>
          <cell r="L478">
            <v>485049920</v>
          </cell>
          <cell r="M478">
            <v>0.7</v>
          </cell>
          <cell r="N478">
            <v>28294579</v>
          </cell>
          <cell r="O478">
            <v>44261936</v>
          </cell>
          <cell r="P478">
            <v>141472895</v>
          </cell>
          <cell r="Q478">
            <v>265571616</v>
          </cell>
          <cell r="R478">
            <v>124098721</v>
          </cell>
          <cell r="S478">
            <v>44261936</v>
          </cell>
          <cell r="T478">
            <v>79836785</v>
          </cell>
          <cell r="U478">
            <v>44261936</v>
          </cell>
        </row>
        <row r="479">
          <cell r="A479">
            <v>27245</v>
          </cell>
          <cell r="B479" t="str">
            <v>27245</v>
          </cell>
          <cell r="C479" t="str">
            <v>CHOCO</v>
          </cell>
          <cell r="D479" t="str">
            <v>EL CARMEN</v>
          </cell>
          <cell r="E479">
            <v>8916800619</v>
          </cell>
          <cell r="I479">
            <v>175538128</v>
          </cell>
          <cell r="J479">
            <v>82112528</v>
          </cell>
          <cell r="K479">
            <v>257650656</v>
          </cell>
          <cell r="L479">
            <v>250768752</v>
          </cell>
          <cell r="M479">
            <v>0.7</v>
          </cell>
          <cell r="N479">
            <v>14628177</v>
          </cell>
          <cell r="O479">
            <v>21470888</v>
          </cell>
          <cell r="P479">
            <v>73140885</v>
          </cell>
          <cell r="Q479">
            <v>128825328</v>
          </cell>
          <cell r="R479">
            <v>55684443</v>
          </cell>
          <cell r="S479">
            <v>21470888</v>
          </cell>
          <cell r="T479">
            <v>34213555</v>
          </cell>
          <cell r="U479">
            <v>21470888</v>
          </cell>
        </row>
        <row r="480">
          <cell r="A480">
            <v>27250</v>
          </cell>
          <cell r="B480" t="str">
            <v>27250</v>
          </cell>
          <cell r="C480" t="str">
            <v>CHOCO</v>
          </cell>
          <cell r="D480" t="str">
            <v>LITORAL DEL SAN JUAN</v>
          </cell>
          <cell r="E480">
            <v>8180000022</v>
          </cell>
          <cell r="I480">
            <v>540071040</v>
          </cell>
          <cell r="J480">
            <v>251286656</v>
          </cell>
          <cell r="K480">
            <v>791357696</v>
          </cell>
          <cell r="L480">
            <v>771529984</v>
          </cell>
          <cell r="M480">
            <v>0.7</v>
          </cell>
          <cell r="N480">
            <v>45005920</v>
          </cell>
          <cell r="O480">
            <v>65946475</v>
          </cell>
          <cell r="P480">
            <v>225029600</v>
          </cell>
          <cell r="Q480">
            <v>395678850</v>
          </cell>
          <cell r="R480">
            <v>170649250</v>
          </cell>
          <cell r="S480">
            <v>65946475</v>
          </cell>
          <cell r="T480">
            <v>104702775</v>
          </cell>
          <cell r="U480">
            <v>65946475</v>
          </cell>
        </row>
        <row r="481">
          <cell r="A481">
            <v>27361</v>
          </cell>
          <cell r="B481" t="str">
            <v>27361</v>
          </cell>
          <cell r="C481" t="str">
            <v>CHOCO</v>
          </cell>
          <cell r="D481" t="str">
            <v>ITSMINA</v>
          </cell>
          <cell r="E481">
            <v>8916800672</v>
          </cell>
          <cell r="I481">
            <v>1091681920</v>
          </cell>
          <cell r="J481">
            <v>512090496</v>
          </cell>
          <cell r="K481">
            <v>1603772416</v>
          </cell>
          <cell r="L481">
            <v>1559545600</v>
          </cell>
          <cell r="M481">
            <v>0.7</v>
          </cell>
          <cell r="N481">
            <v>90973493</v>
          </cell>
          <cell r="O481">
            <v>133647701</v>
          </cell>
          <cell r="P481">
            <v>454867465</v>
          </cell>
          <cell r="Q481">
            <v>801886206</v>
          </cell>
          <cell r="R481">
            <v>347018741</v>
          </cell>
          <cell r="S481">
            <v>133647701</v>
          </cell>
          <cell r="T481">
            <v>213371040</v>
          </cell>
          <cell r="U481">
            <v>133647701</v>
          </cell>
        </row>
        <row r="482">
          <cell r="A482">
            <v>27372</v>
          </cell>
          <cell r="B482" t="str">
            <v>27372</v>
          </cell>
          <cell r="C482" t="str">
            <v>CHOCO</v>
          </cell>
          <cell r="D482" t="str">
            <v>JURADO</v>
          </cell>
          <cell r="E482">
            <v>8916804027</v>
          </cell>
          <cell r="I482">
            <v>136672560</v>
          </cell>
          <cell r="J482">
            <v>76357088</v>
          </cell>
          <cell r="K482">
            <v>213029648</v>
          </cell>
          <cell r="L482">
            <v>195246512</v>
          </cell>
          <cell r="M482">
            <v>0.7</v>
          </cell>
          <cell r="N482">
            <v>11389380</v>
          </cell>
          <cell r="O482">
            <v>17752471</v>
          </cell>
          <cell r="P482">
            <v>56946900</v>
          </cell>
          <cell r="Q482">
            <v>106514826</v>
          </cell>
          <cell r="R482">
            <v>49567926</v>
          </cell>
          <cell r="S482">
            <v>17752471</v>
          </cell>
          <cell r="T482">
            <v>31815455</v>
          </cell>
          <cell r="U482">
            <v>17752471</v>
          </cell>
        </row>
        <row r="483">
          <cell r="A483">
            <v>27413</v>
          </cell>
          <cell r="B483" t="str">
            <v>27413</v>
          </cell>
          <cell r="C483" t="str">
            <v>CHOCO</v>
          </cell>
          <cell r="D483" t="str">
            <v>LLORO</v>
          </cell>
          <cell r="E483">
            <v>8916802812</v>
          </cell>
          <cell r="I483">
            <v>318088768</v>
          </cell>
          <cell r="J483">
            <v>100222720</v>
          </cell>
          <cell r="K483">
            <v>418311488</v>
          </cell>
          <cell r="L483">
            <v>454412544</v>
          </cell>
          <cell r="M483">
            <v>0.7</v>
          </cell>
          <cell r="N483">
            <v>26507397</v>
          </cell>
          <cell r="O483">
            <v>34859291</v>
          </cell>
          <cell r="P483">
            <v>132536985</v>
          </cell>
          <cell r="Q483">
            <v>209155746</v>
          </cell>
          <cell r="R483">
            <v>76618761</v>
          </cell>
          <cell r="S483">
            <v>34859291</v>
          </cell>
          <cell r="T483">
            <v>41759470</v>
          </cell>
          <cell r="U483">
            <v>34859291</v>
          </cell>
        </row>
        <row r="484">
          <cell r="A484">
            <v>27425</v>
          </cell>
          <cell r="B484" t="str">
            <v>27425</v>
          </cell>
          <cell r="C484" t="str">
            <v>CHOCO</v>
          </cell>
          <cell r="D484" t="str">
            <v>MEDIO ATRATO</v>
          </cell>
          <cell r="E484">
            <v>8180009413</v>
          </cell>
          <cell r="I484">
            <v>250746368</v>
          </cell>
          <cell r="J484">
            <v>90568384</v>
          </cell>
          <cell r="K484">
            <v>341314752</v>
          </cell>
          <cell r="L484">
            <v>358209088</v>
          </cell>
          <cell r="M484">
            <v>0.7</v>
          </cell>
          <cell r="N484">
            <v>20895531</v>
          </cell>
          <cell r="O484">
            <v>28442896</v>
          </cell>
          <cell r="P484">
            <v>104477655</v>
          </cell>
          <cell r="Q484">
            <v>170657376</v>
          </cell>
          <cell r="R484">
            <v>66179721</v>
          </cell>
          <cell r="S484">
            <v>28442896</v>
          </cell>
          <cell r="T484">
            <v>37736825</v>
          </cell>
          <cell r="U484">
            <v>28442896</v>
          </cell>
        </row>
        <row r="485">
          <cell r="A485">
            <v>27430</v>
          </cell>
          <cell r="B485" t="str">
            <v>27430</v>
          </cell>
          <cell r="C485" t="str">
            <v>CHOCO</v>
          </cell>
          <cell r="D485" t="str">
            <v>MEDIO BAUDO</v>
          </cell>
          <cell r="E485">
            <v>8180009072</v>
          </cell>
          <cell r="I485">
            <v>479937664</v>
          </cell>
          <cell r="J485">
            <v>194114560</v>
          </cell>
          <cell r="K485">
            <v>674052224</v>
          </cell>
          <cell r="L485">
            <v>685625216</v>
          </cell>
          <cell r="M485">
            <v>0.7</v>
          </cell>
          <cell r="N485">
            <v>39994805</v>
          </cell>
          <cell r="O485">
            <v>56171019</v>
          </cell>
          <cell r="P485">
            <v>199974025</v>
          </cell>
          <cell r="Q485">
            <v>337026114</v>
          </cell>
          <cell r="R485">
            <v>137052089</v>
          </cell>
          <cell r="S485">
            <v>56171019</v>
          </cell>
          <cell r="T485">
            <v>80881070</v>
          </cell>
          <cell r="U485">
            <v>56171019</v>
          </cell>
        </row>
        <row r="486">
          <cell r="A486">
            <v>27450</v>
          </cell>
          <cell r="B486" t="str">
            <v>27450</v>
          </cell>
          <cell r="C486" t="str">
            <v>CHOCO</v>
          </cell>
          <cell r="D486" t="str">
            <v>MEDIO SAN JUAN</v>
          </cell>
          <cell r="E486">
            <v>8180012062</v>
          </cell>
          <cell r="I486">
            <v>240864144</v>
          </cell>
          <cell r="J486">
            <v>103114000</v>
          </cell>
          <cell r="K486">
            <v>343978144</v>
          </cell>
          <cell r="L486">
            <v>344091616</v>
          </cell>
          <cell r="M486">
            <v>0.7</v>
          </cell>
          <cell r="N486">
            <v>20072012</v>
          </cell>
          <cell r="O486">
            <v>28664845</v>
          </cell>
          <cell r="P486">
            <v>100360060</v>
          </cell>
          <cell r="Q486">
            <v>171989070</v>
          </cell>
          <cell r="R486">
            <v>71629010</v>
          </cell>
          <cell r="S486">
            <v>28664845</v>
          </cell>
          <cell r="T486">
            <v>42964165</v>
          </cell>
          <cell r="U486">
            <v>28664845</v>
          </cell>
        </row>
        <row r="487">
          <cell r="A487">
            <v>27491</v>
          </cell>
          <cell r="B487" t="str">
            <v>27491</v>
          </cell>
          <cell r="C487" t="str">
            <v>CHOCO</v>
          </cell>
          <cell r="D487" t="str">
            <v>NOVITA</v>
          </cell>
          <cell r="E487">
            <v>8916800751</v>
          </cell>
          <cell r="I487">
            <v>184571168</v>
          </cell>
          <cell r="J487">
            <v>87131936</v>
          </cell>
          <cell r="K487">
            <v>271703104</v>
          </cell>
          <cell r="L487">
            <v>263673104</v>
          </cell>
          <cell r="M487">
            <v>0.7</v>
          </cell>
          <cell r="N487">
            <v>15380931</v>
          </cell>
          <cell r="O487">
            <v>22641925</v>
          </cell>
          <cell r="P487">
            <v>76904655</v>
          </cell>
          <cell r="Q487">
            <v>135851550</v>
          </cell>
          <cell r="R487">
            <v>58946895</v>
          </cell>
          <cell r="S487">
            <v>22641925</v>
          </cell>
          <cell r="T487">
            <v>36304970</v>
          </cell>
          <cell r="U487">
            <v>22641925</v>
          </cell>
        </row>
        <row r="488">
          <cell r="A488">
            <v>27495</v>
          </cell>
          <cell r="B488" t="str">
            <v>27495</v>
          </cell>
          <cell r="C488" t="str">
            <v>CHOCO</v>
          </cell>
          <cell r="D488" t="str">
            <v>NUQUI</v>
          </cell>
          <cell r="E488">
            <v>8916800769</v>
          </cell>
          <cell r="I488">
            <v>163396384</v>
          </cell>
          <cell r="J488">
            <v>62590720</v>
          </cell>
          <cell r="K488">
            <v>225987104</v>
          </cell>
          <cell r="L488">
            <v>233423392</v>
          </cell>
          <cell r="M488">
            <v>0.7</v>
          </cell>
          <cell r="N488">
            <v>13616365</v>
          </cell>
          <cell r="O488">
            <v>18832259</v>
          </cell>
          <cell r="P488">
            <v>68081825</v>
          </cell>
          <cell r="Q488">
            <v>112993554</v>
          </cell>
          <cell r="R488">
            <v>44911729</v>
          </cell>
          <cell r="S488">
            <v>18832259</v>
          </cell>
          <cell r="T488">
            <v>26079470</v>
          </cell>
          <cell r="U488">
            <v>18832259</v>
          </cell>
        </row>
        <row r="489">
          <cell r="A489">
            <v>27580</v>
          </cell>
          <cell r="B489" t="str">
            <v>27580</v>
          </cell>
          <cell r="C489" t="str">
            <v>CHOCO</v>
          </cell>
          <cell r="D489" t="str">
            <v>RIO IRO</v>
          </cell>
          <cell r="E489">
            <v>8180012030</v>
          </cell>
          <cell r="I489">
            <v>185304352</v>
          </cell>
          <cell r="J489">
            <v>87074304</v>
          </cell>
          <cell r="K489">
            <v>272378656</v>
          </cell>
          <cell r="L489">
            <v>264720512</v>
          </cell>
          <cell r="M489">
            <v>0.7</v>
          </cell>
          <cell r="N489">
            <v>15442029</v>
          </cell>
          <cell r="O489">
            <v>22698221</v>
          </cell>
          <cell r="P489">
            <v>77210145</v>
          </cell>
          <cell r="Q489">
            <v>136189326</v>
          </cell>
          <cell r="R489">
            <v>58979181</v>
          </cell>
          <cell r="S489">
            <v>22698221</v>
          </cell>
          <cell r="T489">
            <v>36280960</v>
          </cell>
          <cell r="U489">
            <v>22698221</v>
          </cell>
        </row>
        <row r="490">
          <cell r="A490">
            <v>27600</v>
          </cell>
          <cell r="B490" t="str">
            <v>27600</v>
          </cell>
          <cell r="C490" t="str">
            <v>CHOCO</v>
          </cell>
          <cell r="D490" t="str">
            <v>RIO QUITO</v>
          </cell>
          <cell r="E490">
            <v>8180008991</v>
          </cell>
          <cell r="I490">
            <v>273862848</v>
          </cell>
          <cell r="J490">
            <v>136636384</v>
          </cell>
          <cell r="K490">
            <v>410499232</v>
          </cell>
          <cell r="L490">
            <v>391232640</v>
          </cell>
          <cell r="M490">
            <v>0.7</v>
          </cell>
          <cell r="N490">
            <v>22821904</v>
          </cell>
          <cell r="O490">
            <v>34208269</v>
          </cell>
          <cell r="P490">
            <v>114109520</v>
          </cell>
          <cell r="Q490">
            <v>205249614</v>
          </cell>
          <cell r="R490">
            <v>91140094</v>
          </cell>
          <cell r="S490">
            <v>34208269</v>
          </cell>
          <cell r="T490">
            <v>56931825</v>
          </cell>
          <cell r="U490">
            <v>34208269</v>
          </cell>
        </row>
        <row r="491">
          <cell r="A491">
            <v>27615</v>
          </cell>
          <cell r="B491" t="str">
            <v>27615</v>
          </cell>
          <cell r="C491" t="str">
            <v>CHOCO</v>
          </cell>
          <cell r="D491" t="str">
            <v>RIO SUCIO</v>
          </cell>
          <cell r="E491">
            <v>8916800790</v>
          </cell>
          <cell r="I491">
            <v>1090830592</v>
          </cell>
          <cell r="J491">
            <v>466951424</v>
          </cell>
          <cell r="K491">
            <v>1557782016</v>
          </cell>
          <cell r="L491">
            <v>1558329344</v>
          </cell>
          <cell r="M491">
            <v>0.7</v>
          </cell>
          <cell r="N491">
            <v>90902549</v>
          </cell>
          <cell r="O491">
            <v>129815168</v>
          </cell>
          <cell r="P491">
            <v>454512745</v>
          </cell>
          <cell r="Q491">
            <v>778891008</v>
          </cell>
          <cell r="R491">
            <v>324378263</v>
          </cell>
          <cell r="S491">
            <v>129815168</v>
          </cell>
          <cell r="T491">
            <v>194563095</v>
          </cell>
          <cell r="U491">
            <v>129815168</v>
          </cell>
        </row>
        <row r="492">
          <cell r="A492">
            <v>27660</v>
          </cell>
          <cell r="B492" t="str">
            <v>27660</v>
          </cell>
          <cell r="C492" t="str">
            <v>CHOCO</v>
          </cell>
          <cell r="D492" t="str">
            <v>SAN JOSE DE PALMAR</v>
          </cell>
          <cell r="E492">
            <v>8916800809</v>
          </cell>
          <cell r="I492">
            <v>92257040</v>
          </cell>
          <cell r="J492">
            <v>39499136</v>
          </cell>
          <cell r="K492">
            <v>131756176</v>
          </cell>
          <cell r="L492">
            <v>131795768</v>
          </cell>
          <cell r="M492">
            <v>0.7</v>
          </cell>
          <cell r="N492">
            <v>7688087</v>
          </cell>
          <cell r="O492">
            <v>10979681</v>
          </cell>
          <cell r="P492">
            <v>38440435</v>
          </cell>
          <cell r="Q492">
            <v>65878086</v>
          </cell>
          <cell r="R492">
            <v>27437651</v>
          </cell>
          <cell r="S492">
            <v>10979681</v>
          </cell>
          <cell r="T492">
            <v>16457970</v>
          </cell>
          <cell r="U492">
            <v>10979681</v>
          </cell>
        </row>
        <row r="493">
          <cell r="A493">
            <v>27745</v>
          </cell>
          <cell r="B493" t="str">
            <v>27745</v>
          </cell>
          <cell r="C493" t="str">
            <v>CHOCO</v>
          </cell>
          <cell r="D493" t="str">
            <v>SIPI</v>
          </cell>
          <cell r="E493">
            <v>8000956134</v>
          </cell>
          <cell r="I493">
            <v>66641448</v>
          </cell>
          <cell r="J493">
            <v>23891096</v>
          </cell>
          <cell r="K493">
            <v>90532544</v>
          </cell>
          <cell r="L493">
            <v>95202064</v>
          </cell>
          <cell r="M493">
            <v>0.7</v>
          </cell>
          <cell r="N493">
            <v>5553454</v>
          </cell>
          <cell r="O493">
            <v>7544379</v>
          </cell>
          <cell r="P493">
            <v>27767270</v>
          </cell>
          <cell r="Q493">
            <v>45266274</v>
          </cell>
          <cell r="R493">
            <v>17499004</v>
          </cell>
          <cell r="S493">
            <v>7544379</v>
          </cell>
          <cell r="T493">
            <v>9954625</v>
          </cell>
          <cell r="U493">
            <v>7544379</v>
          </cell>
        </row>
        <row r="494">
          <cell r="A494">
            <v>27787</v>
          </cell>
          <cell r="B494" t="str">
            <v>27787</v>
          </cell>
          <cell r="C494" t="str">
            <v>CHOCO</v>
          </cell>
          <cell r="D494" t="str">
            <v>TADO</v>
          </cell>
          <cell r="E494">
            <v>8916800816</v>
          </cell>
          <cell r="I494">
            <v>667708096</v>
          </cell>
          <cell r="J494">
            <v>345132864</v>
          </cell>
          <cell r="K494">
            <v>1012840960</v>
          </cell>
          <cell r="L494">
            <v>953868672</v>
          </cell>
          <cell r="M494">
            <v>0.7</v>
          </cell>
          <cell r="N494">
            <v>55642341</v>
          </cell>
          <cell r="O494">
            <v>84403413</v>
          </cell>
          <cell r="P494">
            <v>278211705</v>
          </cell>
          <cell r="Q494">
            <v>506420478</v>
          </cell>
          <cell r="R494">
            <v>228208773</v>
          </cell>
          <cell r="S494">
            <v>84403413</v>
          </cell>
          <cell r="T494">
            <v>143805360</v>
          </cell>
          <cell r="U494">
            <v>84403413</v>
          </cell>
        </row>
        <row r="495">
          <cell r="A495">
            <v>27800</v>
          </cell>
          <cell r="B495" t="str">
            <v>27800</v>
          </cell>
          <cell r="C495" t="str">
            <v>CHOCO</v>
          </cell>
          <cell r="D495" t="str">
            <v>UNGUIA</v>
          </cell>
          <cell r="E495">
            <v>8916801964</v>
          </cell>
          <cell r="I495">
            <v>320996544</v>
          </cell>
          <cell r="J495">
            <v>137422208</v>
          </cell>
          <cell r="K495">
            <v>458418752</v>
          </cell>
          <cell r="L495">
            <v>458566496</v>
          </cell>
          <cell r="M495">
            <v>0.7</v>
          </cell>
          <cell r="N495">
            <v>26749712</v>
          </cell>
          <cell r="O495">
            <v>38201563</v>
          </cell>
          <cell r="P495">
            <v>133748560</v>
          </cell>
          <cell r="Q495">
            <v>229209378</v>
          </cell>
          <cell r="R495">
            <v>95460818</v>
          </cell>
          <cell r="S495">
            <v>38201563</v>
          </cell>
          <cell r="T495">
            <v>57259255</v>
          </cell>
          <cell r="U495">
            <v>38201563</v>
          </cell>
        </row>
        <row r="496">
          <cell r="A496">
            <v>27810</v>
          </cell>
          <cell r="B496" t="str">
            <v>27810</v>
          </cell>
          <cell r="C496" t="str">
            <v>CHOCO</v>
          </cell>
          <cell r="D496" t="str">
            <v>UNION PANAMERICANA</v>
          </cell>
          <cell r="E496">
            <v>8180009610</v>
          </cell>
          <cell r="I496">
            <v>143774496</v>
          </cell>
          <cell r="J496">
            <v>73847456</v>
          </cell>
          <cell r="K496">
            <v>217621952</v>
          </cell>
          <cell r="L496">
            <v>205392144</v>
          </cell>
          <cell r="M496">
            <v>0.7</v>
          </cell>
          <cell r="N496">
            <v>11981208</v>
          </cell>
          <cell r="O496">
            <v>18135163</v>
          </cell>
          <cell r="P496">
            <v>59906040</v>
          </cell>
          <cell r="Q496">
            <v>108810978</v>
          </cell>
          <cell r="R496">
            <v>48904938</v>
          </cell>
          <cell r="S496">
            <v>18135163</v>
          </cell>
          <cell r="T496">
            <v>30769775</v>
          </cell>
          <cell r="U496">
            <v>18135163</v>
          </cell>
        </row>
        <row r="497">
          <cell r="A497">
            <v>27001</v>
          </cell>
          <cell r="B497" t="str">
            <v>27001</v>
          </cell>
          <cell r="C497" t="str">
            <v>CHOCO</v>
          </cell>
          <cell r="D497" t="str">
            <v>QUIBDO</v>
          </cell>
          <cell r="E497">
            <v>8916800110</v>
          </cell>
          <cell r="F497" t="str">
            <v>CERTIFICADO</v>
          </cell>
          <cell r="I497">
            <v>4121086208</v>
          </cell>
          <cell r="J497">
            <v>1763545856</v>
          </cell>
          <cell r="K497">
            <v>5884632064</v>
          </cell>
          <cell r="L497">
            <v>5887266304</v>
          </cell>
          <cell r="M497">
            <v>0.7</v>
          </cell>
          <cell r="N497">
            <v>343423851</v>
          </cell>
          <cell r="O497">
            <v>490386005</v>
          </cell>
          <cell r="P497">
            <v>1717119255</v>
          </cell>
          <cell r="Q497">
            <v>2942316030</v>
          </cell>
          <cell r="R497">
            <v>1225196775</v>
          </cell>
          <cell r="S497">
            <v>1225196775</v>
          </cell>
          <cell r="T497">
            <v>0</v>
          </cell>
          <cell r="U497">
            <v>490386005</v>
          </cell>
        </row>
        <row r="498">
          <cell r="A498">
            <v>23068</v>
          </cell>
          <cell r="B498" t="str">
            <v>23068</v>
          </cell>
          <cell r="C498" t="str">
            <v>CORDOBA</v>
          </cell>
          <cell r="D498" t="str">
            <v>AYAPEL</v>
          </cell>
          <cell r="E498">
            <v>8000967373</v>
          </cell>
          <cell r="I498">
            <v>1131096192</v>
          </cell>
          <cell r="J498">
            <v>391352576</v>
          </cell>
          <cell r="K498">
            <v>1522448768</v>
          </cell>
          <cell r="L498">
            <v>1615851648</v>
          </cell>
          <cell r="M498">
            <v>0.7</v>
          </cell>
          <cell r="N498">
            <v>94258016</v>
          </cell>
          <cell r="O498">
            <v>126870731</v>
          </cell>
          <cell r="P498">
            <v>471290080</v>
          </cell>
          <cell r="Q498">
            <v>761224386</v>
          </cell>
          <cell r="R498">
            <v>289934306</v>
          </cell>
          <cell r="S498">
            <v>126870731</v>
          </cell>
          <cell r="T498">
            <v>163063575</v>
          </cell>
          <cell r="U498">
            <v>126870731</v>
          </cell>
        </row>
        <row r="499">
          <cell r="A499">
            <v>23079</v>
          </cell>
          <cell r="B499" t="str">
            <v>23079</v>
          </cell>
          <cell r="C499" t="str">
            <v>CORDOBA</v>
          </cell>
          <cell r="D499" t="str">
            <v>BUENAVISTA</v>
          </cell>
          <cell r="E499">
            <v>8000967398</v>
          </cell>
          <cell r="I499">
            <v>507982528</v>
          </cell>
          <cell r="J499">
            <v>195478656</v>
          </cell>
          <cell r="K499">
            <v>703461184</v>
          </cell>
          <cell r="L499">
            <v>725689280</v>
          </cell>
          <cell r="M499">
            <v>0.7</v>
          </cell>
          <cell r="N499">
            <v>42331877</v>
          </cell>
          <cell r="O499">
            <v>58621765</v>
          </cell>
          <cell r="P499">
            <v>211659385</v>
          </cell>
          <cell r="Q499">
            <v>351730590</v>
          </cell>
          <cell r="R499">
            <v>140071205</v>
          </cell>
          <cell r="S499">
            <v>58621765</v>
          </cell>
          <cell r="T499">
            <v>81449440</v>
          </cell>
          <cell r="U499">
            <v>58621765</v>
          </cell>
        </row>
        <row r="500">
          <cell r="A500">
            <v>23090</v>
          </cell>
          <cell r="B500" t="str">
            <v>23090</v>
          </cell>
          <cell r="C500" t="str">
            <v>CORDOBA</v>
          </cell>
          <cell r="D500" t="str">
            <v>CANALETE</v>
          </cell>
          <cell r="E500">
            <v>8000967406</v>
          </cell>
          <cell r="I500">
            <v>566542208</v>
          </cell>
          <cell r="J500">
            <v>170013120</v>
          </cell>
          <cell r="K500">
            <v>736555328</v>
          </cell>
          <cell r="L500">
            <v>809345920</v>
          </cell>
          <cell r="M500">
            <v>0.7</v>
          </cell>
          <cell r="N500">
            <v>47211851</v>
          </cell>
          <cell r="O500">
            <v>61379611</v>
          </cell>
          <cell r="P500">
            <v>236059255</v>
          </cell>
          <cell r="Q500">
            <v>368277666</v>
          </cell>
          <cell r="R500">
            <v>132218411</v>
          </cell>
          <cell r="S500">
            <v>61379611</v>
          </cell>
          <cell r="T500">
            <v>70838800</v>
          </cell>
          <cell r="U500">
            <v>61379611</v>
          </cell>
        </row>
        <row r="501">
          <cell r="A501">
            <v>23162</v>
          </cell>
          <cell r="B501" t="str">
            <v>23162</v>
          </cell>
          <cell r="C501" t="str">
            <v>CORDOBA</v>
          </cell>
          <cell r="D501" t="str">
            <v>CERETE</v>
          </cell>
          <cell r="E501">
            <v>8000967445</v>
          </cell>
          <cell r="I501">
            <v>1505160192</v>
          </cell>
          <cell r="J501">
            <v>576567808</v>
          </cell>
          <cell r="K501">
            <v>2081728000</v>
          </cell>
          <cell r="L501">
            <v>2150228992</v>
          </cell>
          <cell r="M501">
            <v>0.7</v>
          </cell>
          <cell r="N501">
            <v>125430016</v>
          </cell>
          <cell r="O501">
            <v>173477333</v>
          </cell>
          <cell r="P501">
            <v>627150080</v>
          </cell>
          <cell r="Q501">
            <v>1040863998</v>
          </cell>
          <cell r="R501">
            <v>413713918</v>
          </cell>
          <cell r="S501">
            <v>173477333</v>
          </cell>
          <cell r="T501">
            <v>240236585</v>
          </cell>
          <cell r="U501">
            <v>173477333</v>
          </cell>
        </row>
        <row r="502">
          <cell r="A502">
            <v>23168</v>
          </cell>
          <cell r="B502" t="str">
            <v>23168</v>
          </cell>
          <cell r="C502" t="str">
            <v>CORDOBA</v>
          </cell>
          <cell r="D502" t="str">
            <v>CHIMA</v>
          </cell>
          <cell r="E502">
            <v>8000967501</v>
          </cell>
          <cell r="I502">
            <v>283849536</v>
          </cell>
          <cell r="J502">
            <v>95160320</v>
          </cell>
          <cell r="K502">
            <v>379009856</v>
          </cell>
          <cell r="L502">
            <v>405499328</v>
          </cell>
          <cell r="M502">
            <v>0.7</v>
          </cell>
          <cell r="N502">
            <v>23654128</v>
          </cell>
          <cell r="O502">
            <v>31584155</v>
          </cell>
          <cell r="P502">
            <v>118270640</v>
          </cell>
          <cell r="Q502">
            <v>189504930</v>
          </cell>
          <cell r="R502">
            <v>71234290</v>
          </cell>
          <cell r="S502">
            <v>31584155</v>
          </cell>
          <cell r="T502">
            <v>39650135</v>
          </cell>
          <cell r="U502">
            <v>31584155</v>
          </cell>
        </row>
        <row r="503">
          <cell r="A503">
            <v>23182</v>
          </cell>
          <cell r="B503" t="str">
            <v>23182</v>
          </cell>
          <cell r="C503" t="str">
            <v>CORDOBA</v>
          </cell>
          <cell r="D503" t="str">
            <v>CHINU</v>
          </cell>
          <cell r="E503">
            <v>8000967531</v>
          </cell>
          <cell r="I503">
            <v>783702848</v>
          </cell>
          <cell r="J503">
            <v>335447104</v>
          </cell>
          <cell r="K503">
            <v>1119149952</v>
          </cell>
          <cell r="L503">
            <v>1119575552</v>
          </cell>
          <cell r="M503">
            <v>0.7</v>
          </cell>
          <cell r="N503">
            <v>65308571</v>
          </cell>
          <cell r="O503">
            <v>93262496</v>
          </cell>
          <cell r="P503">
            <v>326542855</v>
          </cell>
          <cell r="Q503">
            <v>559574976</v>
          </cell>
          <cell r="R503">
            <v>233032121</v>
          </cell>
          <cell r="S503">
            <v>93262496</v>
          </cell>
          <cell r="T503">
            <v>139769625</v>
          </cell>
          <cell r="U503">
            <v>93262496</v>
          </cell>
        </row>
        <row r="504">
          <cell r="A504">
            <v>23189</v>
          </cell>
          <cell r="B504" t="str">
            <v>23189</v>
          </cell>
          <cell r="C504" t="str">
            <v>CORDOBA</v>
          </cell>
          <cell r="D504" t="str">
            <v>CIENAGA DE ORO</v>
          </cell>
          <cell r="E504">
            <v>8000967461</v>
          </cell>
          <cell r="I504">
            <v>1174759168</v>
          </cell>
          <cell r="J504">
            <v>393837312</v>
          </cell>
          <cell r="K504">
            <v>1568596480</v>
          </cell>
          <cell r="L504">
            <v>1678227456</v>
          </cell>
          <cell r="M504">
            <v>0.7</v>
          </cell>
          <cell r="N504">
            <v>97896597</v>
          </cell>
          <cell r="O504">
            <v>130716373</v>
          </cell>
          <cell r="P504">
            <v>489482985</v>
          </cell>
          <cell r="Q504">
            <v>784298238</v>
          </cell>
          <cell r="R504">
            <v>294815253</v>
          </cell>
          <cell r="S504">
            <v>130716373</v>
          </cell>
          <cell r="T504">
            <v>164098880</v>
          </cell>
          <cell r="U504">
            <v>130716373</v>
          </cell>
        </row>
        <row r="505">
          <cell r="A505">
            <v>23300</v>
          </cell>
          <cell r="B505" t="str">
            <v>23300</v>
          </cell>
          <cell r="C505" t="str">
            <v>CORDOBA</v>
          </cell>
          <cell r="D505" t="str">
            <v>COTORRA</v>
          </cell>
          <cell r="E505">
            <v>8120016751</v>
          </cell>
          <cell r="I505">
            <v>344679264</v>
          </cell>
          <cell r="J505">
            <v>132820480</v>
          </cell>
          <cell r="K505">
            <v>477499744</v>
          </cell>
          <cell r="L505">
            <v>492398944</v>
          </cell>
          <cell r="M505">
            <v>0.7</v>
          </cell>
          <cell r="N505">
            <v>28723272</v>
          </cell>
          <cell r="O505">
            <v>39791645</v>
          </cell>
          <cell r="P505">
            <v>143616360</v>
          </cell>
          <cell r="Q505">
            <v>238749870</v>
          </cell>
          <cell r="R505">
            <v>95133510</v>
          </cell>
          <cell r="S505">
            <v>39791645</v>
          </cell>
          <cell r="T505">
            <v>55341865</v>
          </cell>
          <cell r="U505">
            <v>39791645</v>
          </cell>
        </row>
        <row r="506">
          <cell r="A506">
            <v>23350</v>
          </cell>
          <cell r="B506" t="str">
            <v>23350</v>
          </cell>
          <cell r="C506" t="str">
            <v>CORDOBA</v>
          </cell>
          <cell r="D506" t="str">
            <v>LA APARTADA</v>
          </cell>
          <cell r="E506">
            <v>8120016816</v>
          </cell>
          <cell r="I506">
            <v>259761248</v>
          </cell>
          <cell r="J506">
            <v>122996704</v>
          </cell>
          <cell r="K506">
            <v>382757952</v>
          </cell>
          <cell r="L506">
            <v>371087488</v>
          </cell>
          <cell r="M506">
            <v>0.7</v>
          </cell>
          <cell r="N506">
            <v>21646771</v>
          </cell>
          <cell r="O506">
            <v>31896496</v>
          </cell>
          <cell r="P506">
            <v>108233855</v>
          </cell>
          <cell r="Q506">
            <v>191378976</v>
          </cell>
          <cell r="R506">
            <v>83145121</v>
          </cell>
          <cell r="S506">
            <v>31896496</v>
          </cell>
          <cell r="T506">
            <v>51248625</v>
          </cell>
          <cell r="U506">
            <v>31896496</v>
          </cell>
        </row>
        <row r="507">
          <cell r="A507">
            <v>23419</v>
          </cell>
          <cell r="B507" t="str">
            <v>23419</v>
          </cell>
          <cell r="C507" t="str">
            <v>CORDOBA</v>
          </cell>
          <cell r="D507" t="str">
            <v>LOS CORDOBAS</v>
          </cell>
          <cell r="E507">
            <v>8000967610</v>
          </cell>
          <cell r="I507">
            <v>543043456</v>
          </cell>
          <cell r="J507">
            <v>189073792</v>
          </cell>
          <cell r="K507">
            <v>732117248</v>
          </cell>
          <cell r="L507">
            <v>775776320</v>
          </cell>
          <cell r="M507">
            <v>0.7</v>
          </cell>
          <cell r="N507">
            <v>45253621</v>
          </cell>
          <cell r="O507">
            <v>61009771</v>
          </cell>
          <cell r="P507">
            <v>226268105</v>
          </cell>
          <cell r="Q507">
            <v>366058626</v>
          </cell>
          <cell r="R507">
            <v>139790521</v>
          </cell>
          <cell r="S507">
            <v>61009771</v>
          </cell>
          <cell r="T507">
            <v>78780750</v>
          </cell>
          <cell r="U507">
            <v>61009771</v>
          </cell>
        </row>
        <row r="508">
          <cell r="A508">
            <v>23464</v>
          </cell>
          <cell r="B508" t="str">
            <v>23464</v>
          </cell>
          <cell r="C508" t="str">
            <v>CORDOBA</v>
          </cell>
          <cell r="D508" t="str">
            <v>MOMIL</v>
          </cell>
          <cell r="E508">
            <v>8000967628</v>
          </cell>
          <cell r="I508">
            <v>342639552</v>
          </cell>
          <cell r="J508">
            <v>131852480</v>
          </cell>
          <cell r="K508">
            <v>474492032</v>
          </cell>
          <cell r="L508">
            <v>489485088</v>
          </cell>
          <cell r="M508">
            <v>0.7</v>
          </cell>
          <cell r="N508">
            <v>28553296</v>
          </cell>
          <cell r="O508">
            <v>39541003</v>
          </cell>
          <cell r="P508">
            <v>142766480</v>
          </cell>
          <cell r="Q508">
            <v>237246018</v>
          </cell>
          <cell r="R508">
            <v>94479538</v>
          </cell>
          <cell r="S508">
            <v>39541003</v>
          </cell>
          <cell r="T508">
            <v>54938535</v>
          </cell>
          <cell r="U508">
            <v>39541003</v>
          </cell>
        </row>
        <row r="509">
          <cell r="A509">
            <v>23466</v>
          </cell>
          <cell r="B509" t="str">
            <v>23466</v>
          </cell>
          <cell r="C509" t="str">
            <v>CORDOBA</v>
          </cell>
          <cell r="D509" t="str">
            <v>MONTELIBANO</v>
          </cell>
          <cell r="E509">
            <v>8000967635</v>
          </cell>
          <cell r="I509">
            <v>1425091072</v>
          </cell>
          <cell r="J509">
            <v>674779264</v>
          </cell>
          <cell r="K509">
            <v>2099870336</v>
          </cell>
          <cell r="L509">
            <v>2035844352</v>
          </cell>
          <cell r="M509">
            <v>0.7</v>
          </cell>
          <cell r="N509">
            <v>118757589</v>
          </cell>
          <cell r="O509">
            <v>174989195</v>
          </cell>
          <cell r="P509">
            <v>593787945</v>
          </cell>
          <cell r="Q509">
            <v>1049935170</v>
          </cell>
          <cell r="R509">
            <v>456147225</v>
          </cell>
          <cell r="S509">
            <v>174989195</v>
          </cell>
          <cell r="T509">
            <v>281158030</v>
          </cell>
          <cell r="U509">
            <v>174989195</v>
          </cell>
        </row>
        <row r="510">
          <cell r="A510">
            <v>23500</v>
          </cell>
          <cell r="B510" t="str">
            <v>23500</v>
          </cell>
          <cell r="C510" t="str">
            <v>CORDOBA</v>
          </cell>
          <cell r="D510" t="str">
            <v>MOÑITOS</v>
          </cell>
          <cell r="E510">
            <v>8000654749</v>
          </cell>
          <cell r="I510">
            <v>804083392</v>
          </cell>
          <cell r="J510">
            <v>344142912</v>
          </cell>
          <cell r="K510">
            <v>1148226304</v>
          </cell>
          <cell r="L510">
            <v>1148690560</v>
          </cell>
          <cell r="M510">
            <v>0.7</v>
          </cell>
          <cell r="N510">
            <v>67006949</v>
          </cell>
          <cell r="O510">
            <v>95685525</v>
          </cell>
          <cell r="P510">
            <v>335034745</v>
          </cell>
          <cell r="Q510">
            <v>574113150</v>
          </cell>
          <cell r="R510">
            <v>239078405</v>
          </cell>
          <cell r="S510">
            <v>95685525</v>
          </cell>
          <cell r="T510">
            <v>143392880</v>
          </cell>
          <cell r="U510">
            <v>95685525</v>
          </cell>
        </row>
        <row r="511">
          <cell r="A511">
            <v>23555</v>
          </cell>
          <cell r="B511" t="str">
            <v>23555</v>
          </cell>
          <cell r="C511" t="str">
            <v>CORDOBA</v>
          </cell>
          <cell r="D511" t="str">
            <v>PLANETA RICA</v>
          </cell>
          <cell r="E511">
            <v>8000967651</v>
          </cell>
          <cell r="I511">
            <v>1393684992</v>
          </cell>
          <cell r="J511">
            <v>596526592</v>
          </cell>
          <cell r="K511">
            <v>1990211584</v>
          </cell>
          <cell r="L511">
            <v>1990978688</v>
          </cell>
          <cell r="M511">
            <v>0.7</v>
          </cell>
          <cell r="N511">
            <v>116140416</v>
          </cell>
          <cell r="O511">
            <v>165850965</v>
          </cell>
          <cell r="P511">
            <v>580702080</v>
          </cell>
          <cell r="Q511">
            <v>995105790</v>
          </cell>
          <cell r="R511">
            <v>414403710</v>
          </cell>
          <cell r="S511">
            <v>165850965</v>
          </cell>
          <cell r="T511">
            <v>248552745</v>
          </cell>
          <cell r="U511">
            <v>165850965</v>
          </cell>
        </row>
        <row r="512">
          <cell r="A512">
            <v>23570</v>
          </cell>
          <cell r="B512" t="str">
            <v>23570</v>
          </cell>
          <cell r="C512" t="str">
            <v>CORDOBA</v>
          </cell>
          <cell r="D512" t="str">
            <v>PUEBLO NUEVO</v>
          </cell>
          <cell r="E512">
            <v>8000967667</v>
          </cell>
          <cell r="I512">
            <v>784435776</v>
          </cell>
          <cell r="J512">
            <v>300178112</v>
          </cell>
          <cell r="K512">
            <v>1084613888</v>
          </cell>
          <cell r="L512">
            <v>1120622592</v>
          </cell>
          <cell r="M512">
            <v>0.7</v>
          </cell>
          <cell r="N512">
            <v>65369648</v>
          </cell>
          <cell r="O512">
            <v>90384491</v>
          </cell>
          <cell r="P512">
            <v>326848240</v>
          </cell>
          <cell r="Q512">
            <v>542306946</v>
          </cell>
          <cell r="R512">
            <v>215458706</v>
          </cell>
          <cell r="S512">
            <v>90384491</v>
          </cell>
          <cell r="T512">
            <v>125074215</v>
          </cell>
          <cell r="U512">
            <v>90384491</v>
          </cell>
        </row>
        <row r="513">
          <cell r="A513">
            <v>23574</v>
          </cell>
          <cell r="B513" t="str">
            <v>23574</v>
          </cell>
          <cell r="C513" t="str">
            <v>CORDOBA</v>
          </cell>
          <cell r="D513" t="str">
            <v>PUERTO ESCONDIDO</v>
          </cell>
          <cell r="E513">
            <v>8000967707</v>
          </cell>
          <cell r="G513" t="str">
            <v>No. 3656 del 29/09/2015</v>
          </cell>
          <cell r="H513" t="str">
            <v>Levantamiento medida cautelar Resolución DGAF- 907 del 01/04/2016</v>
          </cell>
          <cell r="I513">
            <v>743845120</v>
          </cell>
          <cell r="J513">
            <v>288342272</v>
          </cell>
          <cell r="K513">
            <v>1032187392</v>
          </cell>
          <cell r="L513">
            <v>1062635904</v>
          </cell>
          <cell r="M513">
            <v>0.7</v>
          </cell>
          <cell r="N513">
            <v>61987093</v>
          </cell>
          <cell r="O513">
            <v>86015616</v>
          </cell>
          <cell r="P513">
            <v>309935465</v>
          </cell>
          <cell r="Q513">
            <v>516093696</v>
          </cell>
          <cell r="R513">
            <v>206158231</v>
          </cell>
          <cell r="S513">
            <v>86015616</v>
          </cell>
          <cell r="T513">
            <v>120142615</v>
          </cell>
          <cell r="U513">
            <v>86015616</v>
          </cell>
        </row>
        <row r="514">
          <cell r="A514">
            <v>23580</v>
          </cell>
          <cell r="B514" t="str">
            <v>23580</v>
          </cell>
          <cell r="C514" t="str">
            <v>CORDOBA</v>
          </cell>
          <cell r="D514" t="str">
            <v>PUERTO LIBERTADOR</v>
          </cell>
          <cell r="E514">
            <v>8000967721</v>
          </cell>
          <cell r="I514">
            <v>905631104</v>
          </cell>
          <cell r="J514">
            <v>324487040</v>
          </cell>
          <cell r="K514">
            <v>1230118144</v>
          </cell>
          <cell r="L514">
            <v>1293758720</v>
          </cell>
          <cell r="M514">
            <v>0.7</v>
          </cell>
          <cell r="N514">
            <v>75469259</v>
          </cell>
          <cell r="O514">
            <v>102509845</v>
          </cell>
          <cell r="P514">
            <v>377346295</v>
          </cell>
          <cell r="Q514">
            <v>615059070</v>
          </cell>
          <cell r="R514">
            <v>237712775</v>
          </cell>
          <cell r="S514">
            <v>102509845</v>
          </cell>
          <cell r="T514">
            <v>135202930</v>
          </cell>
          <cell r="U514">
            <v>102509845</v>
          </cell>
        </row>
        <row r="515">
          <cell r="A515">
            <v>23586</v>
          </cell>
          <cell r="B515" t="str">
            <v>23586</v>
          </cell>
          <cell r="C515" t="str">
            <v>CORDOBA</v>
          </cell>
          <cell r="D515" t="str">
            <v>PURISIMA</v>
          </cell>
          <cell r="E515">
            <v>8000791627</v>
          </cell>
          <cell r="I515">
            <v>356907840</v>
          </cell>
          <cell r="J515">
            <v>136537280</v>
          </cell>
          <cell r="K515">
            <v>493445120</v>
          </cell>
          <cell r="L515">
            <v>509868352</v>
          </cell>
          <cell r="M515">
            <v>0.7</v>
          </cell>
          <cell r="N515">
            <v>29742320</v>
          </cell>
          <cell r="O515">
            <v>41120427</v>
          </cell>
          <cell r="P515">
            <v>148711600</v>
          </cell>
          <cell r="Q515">
            <v>246722562</v>
          </cell>
          <cell r="R515">
            <v>98010962</v>
          </cell>
          <cell r="S515">
            <v>41120427</v>
          </cell>
          <cell r="T515">
            <v>56890535</v>
          </cell>
          <cell r="U515">
            <v>41120427</v>
          </cell>
        </row>
        <row r="516">
          <cell r="A516">
            <v>23670</v>
          </cell>
          <cell r="B516" t="str">
            <v>23670</v>
          </cell>
          <cell r="C516" t="str">
            <v>CORDOBA</v>
          </cell>
          <cell r="D516" t="str">
            <v>SAN ANDRES DE SOTAVENTO</v>
          </cell>
          <cell r="E516">
            <v>8000752319</v>
          </cell>
          <cell r="I516">
            <v>1145766912</v>
          </cell>
          <cell r="J516">
            <v>575898624</v>
          </cell>
          <cell r="K516">
            <v>1721665536</v>
          </cell>
          <cell r="L516">
            <v>1636809856</v>
          </cell>
          <cell r="M516">
            <v>0.7</v>
          </cell>
          <cell r="N516">
            <v>95480576</v>
          </cell>
          <cell r="O516">
            <v>143472128</v>
          </cell>
          <cell r="P516">
            <v>477402880</v>
          </cell>
          <cell r="Q516">
            <v>860832768</v>
          </cell>
          <cell r="R516">
            <v>383429888</v>
          </cell>
          <cell r="S516">
            <v>143472128</v>
          </cell>
          <cell r="T516">
            <v>239957760</v>
          </cell>
          <cell r="U516">
            <v>143472128</v>
          </cell>
        </row>
        <row r="517">
          <cell r="A517">
            <v>23672</v>
          </cell>
          <cell r="B517" t="str">
            <v>23672</v>
          </cell>
          <cell r="C517" t="str">
            <v>CORDOBA</v>
          </cell>
          <cell r="D517" t="str">
            <v>SAN ANTERO</v>
          </cell>
          <cell r="E517">
            <v>8000967818</v>
          </cell>
          <cell r="I517">
            <v>681016576</v>
          </cell>
          <cell r="J517">
            <v>260924672</v>
          </cell>
          <cell r="K517">
            <v>941941248</v>
          </cell>
          <cell r="L517">
            <v>972880768</v>
          </cell>
          <cell r="M517">
            <v>0.7</v>
          </cell>
          <cell r="N517">
            <v>56751381</v>
          </cell>
          <cell r="O517">
            <v>78495104</v>
          </cell>
          <cell r="P517">
            <v>283756905</v>
          </cell>
          <cell r="Q517">
            <v>470970624</v>
          </cell>
          <cell r="R517">
            <v>187213719</v>
          </cell>
          <cell r="S517">
            <v>78495104</v>
          </cell>
          <cell r="T517">
            <v>108718615</v>
          </cell>
          <cell r="U517">
            <v>78495104</v>
          </cell>
        </row>
        <row r="518">
          <cell r="A518">
            <v>23675</v>
          </cell>
          <cell r="B518" t="str">
            <v>23675</v>
          </cell>
          <cell r="C518" t="str">
            <v>CORDOBA</v>
          </cell>
          <cell r="D518" t="str">
            <v>SAN BERNARDO V.</v>
          </cell>
          <cell r="E518">
            <v>8000968049</v>
          </cell>
          <cell r="I518">
            <v>812450496</v>
          </cell>
          <cell r="J518">
            <v>312642240</v>
          </cell>
          <cell r="K518">
            <v>1125092736</v>
          </cell>
          <cell r="L518">
            <v>1160643584</v>
          </cell>
          <cell r="M518">
            <v>0.7</v>
          </cell>
          <cell r="N518">
            <v>67704208</v>
          </cell>
          <cell r="O518">
            <v>93757728</v>
          </cell>
          <cell r="P518">
            <v>338521040</v>
          </cell>
          <cell r="Q518">
            <v>562546368</v>
          </cell>
          <cell r="R518">
            <v>224025328</v>
          </cell>
          <cell r="S518">
            <v>93757728</v>
          </cell>
          <cell r="T518">
            <v>130267600</v>
          </cell>
          <cell r="U518">
            <v>93757728</v>
          </cell>
        </row>
        <row r="519">
          <cell r="A519">
            <v>23678</v>
          </cell>
          <cell r="B519" t="str">
            <v>23678</v>
          </cell>
          <cell r="C519" t="str">
            <v>CORDOBA</v>
          </cell>
          <cell r="D519" t="str">
            <v>SAN CARLOS</v>
          </cell>
          <cell r="E519">
            <v>8000755377</v>
          </cell>
          <cell r="G519" t="str">
            <v>No. 3656 del 29/09/2015</v>
          </cell>
          <cell r="H519" t="str">
            <v>Levantamiento medida cautelar Resolución DGAF- 1679 del 08/06/2016</v>
          </cell>
          <cell r="I519">
            <v>593822976</v>
          </cell>
          <cell r="J519">
            <v>178084096</v>
          </cell>
          <cell r="K519">
            <v>771907072</v>
          </cell>
          <cell r="L519">
            <v>848318464</v>
          </cell>
          <cell r="M519">
            <v>0.7</v>
          </cell>
          <cell r="N519">
            <v>49485248</v>
          </cell>
          <cell r="O519">
            <v>64325589</v>
          </cell>
          <cell r="P519">
            <v>0</v>
          </cell>
          <cell r="Q519">
            <v>385953534</v>
          </cell>
          <cell r="R519">
            <v>385953534</v>
          </cell>
          <cell r="S519">
            <v>64325589</v>
          </cell>
          <cell r="T519">
            <v>321627945</v>
          </cell>
          <cell r="U519">
            <v>64325589</v>
          </cell>
        </row>
        <row r="520">
          <cell r="A520">
            <v>23682</v>
          </cell>
          <cell r="B520" t="str">
            <v>23682</v>
          </cell>
          <cell r="C520" t="str">
            <v>CORDOBA</v>
          </cell>
          <cell r="D520" t="str">
            <v>SAN JOSE DE URE</v>
          </cell>
          <cell r="E520">
            <v>9002200618</v>
          </cell>
          <cell r="I520">
            <v>299862976</v>
          </cell>
          <cell r="J520">
            <v>120141504</v>
          </cell>
          <cell r="K520">
            <v>420004480</v>
          </cell>
          <cell r="L520">
            <v>428375680</v>
          </cell>
          <cell r="M520">
            <v>0.7</v>
          </cell>
          <cell r="N520">
            <v>24988581</v>
          </cell>
          <cell r="O520">
            <v>35000373</v>
          </cell>
          <cell r="P520">
            <v>124942905</v>
          </cell>
          <cell r="Q520">
            <v>210002238</v>
          </cell>
          <cell r="R520">
            <v>85059333</v>
          </cell>
          <cell r="S520">
            <v>35000373</v>
          </cell>
          <cell r="T520">
            <v>50058960</v>
          </cell>
          <cell r="U520">
            <v>35000373</v>
          </cell>
        </row>
        <row r="521">
          <cell r="A521">
            <v>23686</v>
          </cell>
          <cell r="B521" t="str">
            <v>23686</v>
          </cell>
          <cell r="C521" t="str">
            <v>CORDOBA</v>
          </cell>
          <cell r="D521" t="str">
            <v>SAN PELAYO</v>
          </cell>
          <cell r="E521">
            <v>8000968056</v>
          </cell>
          <cell r="I521">
            <v>854740608</v>
          </cell>
          <cell r="J521">
            <v>365825664</v>
          </cell>
          <cell r="K521">
            <v>1220566272</v>
          </cell>
          <cell r="L521">
            <v>1221057920</v>
          </cell>
          <cell r="M521">
            <v>0.7</v>
          </cell>
          <cell r="N521">
            <v>71228384</v>
          </cell>
          <cell r="O521">
            <v>101713856</v>
          </cell>
          <cell r="P521">
            <v>356141920</v>
          </cell>
          <cell r="Q521">
            <v>610283136</v>
          </cell>
          <cell r="R521">
            <v>254141216</v>
          </cell>
          <cell r="S521">
            <v>101713856</v>
          </cell>
          <cell r="T521">
            <v>152427360</v>
          </cell>
          <cell r="U521">
            <v>101713856</v>
          </cell>
        </row>
        <row r="522">
          <cell r="A522">
            <v>23807</v>
          </cell>
          <cell r="B522" t="str">
            <v>23807</v>
          </cell>
          <cell r="C522" t="str">
            <v>CORDOBA</v>
          </cell>
          <cell r="D522" t="str">
            <v>TIERRALTA</v>
          </cell>
          <cell r="E522">
            <v>8000968070</v>
          </cell>
          <cell r="I522">
            <v>2813212416</v>
          </cell>
          <cell r="J522">
            <v>1204143872</v>
          </cell>
          <cell r="K522">
            <v>4017356288</v>
          </cell>
          <cell r="L522">
            <v>4018874880</v>
          </cell>
          <cell r="M522">
            <v>0.7</v>
          </cell>
          <cell r="N522">
            <v>234434368</v>
          </cell>
          <cell r="O522">
            <v>334779691</v>
          </cell>
          <cell r="P522">
            <v>1172171840</v>
          </cell>
          <cell r="Q522">
            <v>2008678146</v>
          </cell>
          <cell r="R522">
            <v>836506306</v>
          </cell>
          <cell r="S522">
            <v>334779691</v>
          </cell>
          <cell r="T522">
            <v>501726615</v>
          </cell>
          <cell r="U522">
            <v>334779691</v>
          </cell>
        </row>
        <row r="523">
          <cell r="A523">
            <v>23815</v>
          </cell>
          <cell r="B523" t="str">
            <v>23815</v>
          </cell>
          <cell r="C523" t="str">
            <v>CORDOBA</v>
          </cell>
          <cell r="D523" t="str">
            <v>TUCHIN</v>
          </cell>
          <cell r="E523">
            <v>9002201472</v>
          </cell>
          <cell r="I523">
            <v>1316585216</v>
          </cell>
          <cell r="J523">
            <v>508445696</v>
          </cell>
          <cell r="K523">
            <v>1825030912</v>
          </cell>
          <cell r="L523">
            <v>1880835968</v>
          </cell>
          <cell r="M523">
            <v>0.7</v>
          </cell>
          <cell r="N523">
            <v>109715435</v>
          </cell>
          <cell r="O523">
            <v>152085909</v>
          </cell>
          <cell r="P523">
            <v>548577175</v>
          </cell>
          <cell r="Q523">
            <v>912515454</v>
          </cell>
          <cell r="R523">
            <v>363938279</v>
          </cell>
          <cell r="S523">
            <v>152085909</v>
          </cell>
          <cell r="T523">
            <v>211852370</v>
          </cell>
          <cell r="U523">
            <v>152085909</v>
          </cell>
        </row>
        <row r="524">
          <cell r="A524">
            <v>23855</v>
          </cell>
          <cell r="B524" t="str">
            <v>23855</v>
          </cell>
          <cell r="C524" t="str">
            <v>CORDOBA</v>
          </cell>
          <cell r="D524" t="str">
            <v>VALENCIA</v>
          </cell>
          <cell r="E524">
            <v>8000968088</v>
          </cell>
          <cell r="I524">
            <v>1052523136</v>
          </cell>
          <cell r="J524">
            <v>374280320</v>
          </cell>
          <cell r="K524">
            <v>1426803456</v>
          </cell>
          <cell r="L524">
            <v>1503604480</v>
          </cell>
          <cell r="M524">
            <v>0.7</v>
          </cell>
          <cell r="N524">
            <v>87710261</v>
          </cell>
          <cell r="O524">
            <v>118900288</v>
          </cell>
          <cell r="P524">
            <v>438551305</v>
          </cell>
          <cell r="Q524">
            <v>713401728</v>
          </cell>
          <cell r="R524">
            <v>274850423</v>
          </cell>
          <cell r="S524">
            <v>118900288</v>
          </cell>
          <cell r="T524">
            <v>155950135</v>
          </cell>
          <cell r="U524">
            <v>118900288</v>
          </cell>
        </row>
        <row r="525">
          <cell r="A525">
            <v>23001</v>
          </cell>
          <cell r="B525" t="str">
            <v>23001</v>
          </cell>
          <cell r="C525" t="str">
            <v>CORDOBA</v>
          </cell>
          <cell r="D525" t="str">
            <v>MONTERIA</v>
          </cell>
          <cell r="E525">
            <v>8000967341</v>
          </cell>
          <cell r="F525" t="str">
            <v>CERTIFICADO</v>
          </cell>
          <cell r="I525">
            <v>6430855680</v>
          </cell>
          <cell r="J525">
            <v>2472466944</v>
          </cell>
          <cell r="K525">
            <v>8903322624</v>
          </cell>
          <cell r="L525">
            <v>9186936832</v>
          </cell>
          <cell r="M525">
            <v>0.7</v>
          </cell>
          <cell r="N525">
            <v>535904640</v>
          </cell>
          <cell r="O525">
            <v>741943552</v>
          </cell>
          <cell r="P525">
            <v>2679523200</v>
          </cell>
          <cell r="Q525">
            <v>4451661312</v>
          </cell>
          <cell r="R525">
            <v>1772138112</v>
          </cell>
          <cell r="S525">
            <v>1772138112</v>
          </cell>
          <cell r="T525">
            <v>0</v>
          </cell>
          <cell r="U525">
            <v>741943552</v>
          </cell>
        </row>
        <row r="526">
          <cell r="A526">
            <v>23417</v>
          </cell>
          <cell r="B526" t="str">
            <v>23417</v>
          </cell>
          <cell r="C526" t="str">
            <v>CORDOBA</v>
          </cell>
          <cell r="D526" t="str">
            <v>LORICA</v>
          </cell>
          <cell r="E526">
            <v>8000967588</v>
          </cell>
          <cell r="F526" t="str">
            <v>CERTIFICADO</v>
          </cell>
          <cell r="I526">
            <v>2566920704</v>
          </cell>
          <cell r="J526">
            <v>997804288</v>
          </cell>
          <cell r="K526">
            <v>3564724992</v>
          </cell>
          <cell r="L526">
            <v>3667029504</v>
          </cell>
          <cell r="M526">
            <v>0.7</v>
          </cell>
          <cell r="N526">
            <v>213910059</v>
          </cell>
          <cell r="O526">
            <v>297060416</v>
          </cell>
          <cell r="P526">
            <v>1069550295</v>
          </cell>
          <cell r="Q526">
            <v>1782362496</v>
          </cell>
          <cell r="R526">
            <v>712812201</v>
          </cell>
          <cell r="S526">
            <v>712812201</v>
          </cell>
          <cell r="T526">
            <v>0</v>
          </cell>
          <cell r="U526">
            <v>297060416</v>
          </cell>
        </row>
        <row r="527">
          <cell r="A527">
            <v>23660</v>
          </cell>
          <cell r="B527" t="str">
            <v>23660</v>
          </cell>
          <cell r="C527" t="str">
            <v>CORDOBA</v>
          </cell>
          <cell r="D527" t="str">
            <v>SAHAGUN</v>
          </cell>
          <cell r="E527">
            <v>8000967778</v>
          </cell>
          <cell r="F527" t="str">
            <v>CERTIFICADO</v>
          </cell>
          <cell r="I527">
            <v>1989993216</v>
          </cell>
          <cell r="J527">
            <v>689532160</v>
          </cell>
          <cell r="K527">
            <v>2679525376</v>
          </cell>
          <cell r="L527">
            <v>2842847488</v>
          </cell>
          <cell r="M527">
            <v>0.7</v>
          </cell>
          <cell r="N527">
            <v>165832768</v>
          </cell>
          <cell r="O527">
            <v>223293781</v>
          </cell>
          <cell r="P527">
            <v>829163840</v>
          </cell>
          <cell r="Q527">
            <v>1339762686</v>
          </cell>
          <cell r="R527">
            <v>510598846</v>
          </cell>
          <cell r="S527">
            <v>510598846</v>
          </cell>
          <cell r="T527">
            <v>0</v>
          </cell>
          <cell r="U527">
            <v>223293781</v>
          </cell>
        </row>
        <row r="528">
          <cell r="A528">
            <v>25001</v>
          </cell>
          <cell r="B528" t="str">
            <v>25001</v>
          </cell>
          <cell r="C528" t="str">
            <v>CUNDINAMARCA</v>
          </cell>
          <cell r="D528" t="str">
            <v>AGUA DE DIOS</v>
          </cell>
          <cell r="E528">
            <v>8906801494</v>
          </cell>
          <cell r="I528">
            <v>106960456</v>
          </cell>
          <cell r="J528">
            <v>45986520</v>
          </cell>
          <cell r="K528">
            <v>152946976</v>
          </cell>
          <cell r="L528">
            <v>152946976</v>
          </cell>
          <cell r="M528">
            <v>0.7</v>
          </cell>
          <cell r="N528">
            <v>8913371</v>
          </cell>
          <cell r="O528">
            <v>12745581</v>
          </cell>
          <cell r="P528">
            <v>44566855</v>
          </cell>
          <cell r="Q528">
            <v>76473486</v>
          </cell>
          <cell r="R528">
            <v>31906631</v>
          </cell>
          <cell r="S528">
            <v>12745581</v>
          </cell>
          <cell r="T528">
            <v>19161050</v>
          </cell>
          <cell r="U528">
            <v>12745581</v>
          </cell>
        </row>
        <row r="529">
          <cell r="A529">
            <v>25019</v>
          </cell>
          <cell r="B529" t="str">
            <v>25019</v>
          </cell>
          <cell r="C529" t="str">
            <v>CUNDINAMARCA</v>
          </cell>
          <cell r="D529" t="str">
            <v>ALBAN</v>
          </cell>
          <cell r="E529">
            <v>8999994500</v>
          </cell>
          <cell r="I529">
            <v>69338496</v>
          </cell>
          <cell r="J529">
            <v>35451784</v>
          </cell>
          <cell r="K529">
            <v>104790280</v>
          </cell>
          <cell r="L529">
            <v>99055000</v>
          </cell>
          <cell r="M529">
            <v>0.7</v>
          </cell>
          <cell r="N529">
            <v>5778208</v>
          </cell>
          <cell r="O529">
            <v>8732523</v>
          </cell>
          <cell r="P529">
            <v>28891040</v>
          </cell>
          <cell r="Q529">
            <v>52395138</v>
          </cell>
          <cell r="R529">
            <v>23504098</v>
          </cell>
          <cell r="S529">
            <v>8732523</v>
          </cell>
          <cell r="T529">
            <v>14771575</v>
          </cell>
          <cell r="U529">
            <v>8732523</v>
          </cell>
        </row>
        <row r="530">
          <cell r="A530">
            <v>25035</v>
          </cell>
          <cell r="B530" t="str">
            <v>25035</v>
          </cell>
          <cell r="C530" t="str">
            <v>CUNDINAMARCA</v>
          </cell>
          <cell r="D530" t="str">
            <v>ANAPOIMA</v>
          </cell>
          <cell r="E530">
            <v>8906800971</v>
          </cell>
          <cell r="I530">
            <v>147082912</v>
          </cell>
          <cell r="J530">
            <v>62977184</v>
          </cell>
          <cell r="K530">
            <v>210060096</v>
          </cell>
          <cell r="L530">
            <v>210118432</v>
          </cell>
          <cell r="M530">
            <v>0.7</v>
          </cell>
          <cell r="N530">
            <v>12256909</v>
          </cell>
          <cell r="O530">
            <v>17505008</v>
          </cell>
          <cell r="P530">
            <v>61284545</v>
          </cell>
          <cell r="Q530">
            <v>105030048</v>
          </cell>
          <cell r="R530">
            <v>43745503</v>
          </cell>
          <cell r="S530">
            <v>17505008</v>
          </cell>
          <cell r="T530">
            <v>26240495</v>
          </cell>
          <cell r="U530">
            <v>17505008</v>
          </cell>
        </row>
        <row r="531">
          <cell r="A531">
            <v>25040</v>
          </cell>
          <cell r="B531" t="str">
            <v>25040</v>
          </cell>
          <cell r="C531" t="str">
            <v>CUNDINAMARCA</v>
          </cell>
          <cell r="D531" t="str">
            <v>ANOLAIMA</v>
          </cell>
          <cell r="E531">
            <v>8999994263</v>
          </cell>
          <cell r="I531">
            <v>155974592</v>
          </cell>
          <cell r="J531">
            <v>82295808</v>
          </cell>
          <cell r="K531">
            <v>238270400</v>
          </cell>
          <cell r="L531">
            <v>238270400</v>
          </cell>
          <cell r="M531">
            <v>0.65</v>
          </cell>
          <cell r="N531">
            <v>12997883</v>
          </cell>
          <cell r="O531">
            <v>19855867</v>
          </cell>
          <cell r="P531">
            <v>64989415</v>
          </cell>
          <cell r="Q531">
            <v>119135202</v>
          </cell>
          <cell r="R531">
            <v>54145787</v>
          </cell>
          <cell r="S531">
            <v>19855867</v>
          </cell>
          <cell r="T531">
            <v>34289920</v>
          </cell>
          <cell r="U531">
            <v>19855867</v>
          </cell>
        </row>
        <row r="532">
          <cell r="A532">
            <v>25053</v>
          </cell>
          <cell r="B532" t="str">
            <v>25053</v>
          </cell>
          <cell r="C532" t="str">
            <v>CUNDINAMARCA</v>
          </cell>
          <cell r="D532" t="str">
            <v>ARBELAEZ</v>
          </cell>
          <cell r="E532">
            <v>8000933868</v>
          </cell>
          <cell r="I532">
            <v>132227864</v>
          </cell>
          <cell r="J532">
            <v>56609720</v>
          </cell>
          <cell r="K532">
            <v>188837584</v>
          </cell>
          <cell r="L532">
            <v>188896960</v>
          </cell>
          <cell r="M532">
            <v>0.7</v>
          </cell>
          <cell r="N532">
            <v>11018989</v>
          </cell>
          <cell r="O532">
            <v>15736465</v>
          </cell>
          <cell r="P532">
            <v>55094945</v>
          </cell>
          <cell r="Q532">
            <v>94418790</v>
          </cell>
          <cell r="R532">
            <v>39323845</v>
          </cell>
          <cell r="S532">
            <v>15736465</v>
          </cell>
          <cell r="T532">
            <v>23587380</v>
          </cell>
          <cell r="U532">
            <v>15736465</v>
          </cell>
        </row>
        <row r="533">
          <cell r="A533">
            <v>25086</v>
          </cell>
          <cell r="B533" t="str">
            <v>25086</v>
          </cell>
          <cell r="C533" t="str">
            <v>CUNDINAMARCA</v>
          </cell>
          <cell r="D533" t="str">
            <v>BELTRAN</v>
          </cell>
          <cell r="E533">
            <v>8000946240</v>
          </cell>
          <cell r="I533">
            <v>30323236</v>
          </cell>
          <cell r="J533">
            <v>14306032</v>
          </cell>
          <cell r="K533">
            <v>44629268</v>
          </cell>
          <cell r="L533">
            <v>43318908</v>
          </cell>
          <cell r="M533">
            <v>0.7</v>
          </cell>
          <cell r="N533">
            <v>2526936</v>
          </cell>
          <cell r="O533">
            <v>3719106</v>
          </cell>
          <cell r="P533">
            <v>12634680</v>
          </cell>
          <cell r="Q533">
            <v>22314636</v>
          </cell>
          <cell r="R533">
            <v>9679956</v>
          </cell>
          <cell r="S533">
            <v>3719106</v>
          </cell>
          <cell r="T533">
            <v>5960850</v>
          </cell>
          <cell r="U533">
            <v>3719106</v>
          </cell>
        </row>
        <row r="534">
          <cell r="A534">
            <v>25095</v>
          </cell>
          <cell r="B534" t="str">
            <v>25095</v>
          </cell>
          <cell r="C534" t="str">
            <v>CUNDINAMARCA</v>
          </cell>
          <cell r="D534" t="str">
            <v>BITUIMA</v>
          </cell>
          <cell r="E534">
            <v>8999997085</v>
          </cell>
          <cell r="I534">
            <v>35838704</v>
          </cell>
          <cell r="J534">
            <v>13918940</v>
          </cell>
          <cell r="K534">
            <v>49757644</v>
          </cell>
          <cell r="L534">
            <v>51198148</v>
          </cell>
          <cell r="M534">
            <v>0.7</v>
          </cell>
          <cell r="N534">
            <v>2986559</v>
          </cell>
          <cell r="O534">
            <v>4146470</v>
          </cell>
          <cell r="P534">
            <v>14932795</v>
          </cell>
          <cell r="Q534">
            <v>24878820</v>
          </cell>
          <cell r="R534">
            <v>9946025</v>
          </cell>
          <cell r="S534">
            <v>4146470</v>
          </cell>
          <cell r="T534">
            <v>5799555</v>
          </cell>
          <cell r="U534">
            <v>4146470</v>
          </cell>
        </row>
        <row r="535">
          <cell r="A535">
            <v>25099</v>
          </cell>
          <cell r="B535" t="str">
            <v>25099</v>
          </cell>
          <cell r="C535" t="str">
            <v>CUNDINAMARCA</v>
          </cell>
          <cell r="D535" t="str">
            <v>BOJACA</v>
          </cell>
          <cell r="E535">
            <v>8000946226</v>
          </cell>
          <cell r="I535">
            <v>108006416</v>
          </cell>
          <cell r="J535">
            <v>46245632</v>
          </cell>
          <cell r="K535">
            <v>154252048</v>
          </cell>
          <cell r="L535">
            <v>154294880</v>
          </cell>
          <cell r="M535">
            <v>0.7</v>
          </cell>
          <cell r="N535">
            <v>9000535</v>
          </cell>
          <cell r="O535">
            <v>12854337</v>
          </cell>
          <cell r="P535">
            <v>45002675</v>
          </cell>
          <cell r="Q535">
            <v>77126022</v>
          </cell>
          <cell r="R535">
            <v>32123347</v>
          </cell>
          <cell r="S535">
            <v>12854337</v>
          </cell>
          <cell r="T535">
            <v>19269010</v>
          </cell>
          <cell r="U535">
            <v>12854337</v>
          </cell>
        </row>
        <row r="536">
          <cell r="A536">
            <v>25120</v>
          </cell>
          <cell r="B536" t="str">
            <v>25120</v>
          </cell>
          <cell r="C536" t="str">
            <v>CUNDINAMARCA</v>
          </cell>
          <cell r="D536" t="str">
            <v>CABRERA</v>
          </cell>
          <cell r="E536">
            <v>8906801075</v>
          </cell>
          <cell r="I536">
            <v>76741552</v>
          </cell>
          <cell r="J536">
            <v>38102312</v>
          </cell>
          <cell r="K536">
            <v>114843864</v>
          </cell>
          <cell r="L536">
            <v>109630792</v>
          </cell>
          <cell r="M536">
            <v>0.7</v>
          </cell>
          <cell r="N536">
            <v>6395129</v>
          </cell>
          <cell r="O536">
            <v>9570322</v>
          </cell>
          <cell r="P536">
            <v>31975645</v>
          </cell>
          <cell r="Q536">
            <v>57421932</v>
          </cell>
          <cell r="R536">
            <v>25446287</v>
          </cell>
          <cell r="S536">
            <v>9570322</v>
          </cell>
          <cell r="T536">
            <v>15875965</v>
          </cell>
          <cell r="U536">
            <v>9570322</v>
          </cell>
        </row>
        <row r="537">
          <cell r="A537">
            <v>25123</v>
          </cell>
          <cell r="B537" t="str">
            <v>25123</v>
          </cell>
          <cell r="C537" t="str">
            <v>CUNDINAMARCA</v>
          </cell>
          <cell r="D537" t="str">
            <v>CACHIPAY</v>
          </cell>
          <cell r="E537">
            <v>8000810919</v>
          </cell>
          <cell r="I537">
            <v>83579656</v>
          </cell>
          <cell r="J537">
            <v>35781656</v>
          </cell>
          <cell r="K537">
            <v>119361312</v>
          </cell>
          <cell r="L537">
            <v>119399504</v>
          </cell>
          <cell r="M537">
            <v>0.7</v>
          </cell>
          <cell r="N537">
            <v>6964971</v>
          </cell>
          <cell r="O537">
            <v>9946776</v>
          </cell>
          <cell r="P537">
            <v>34824855</v>
          </cell>
          <cell r="Q537">
            <v>59680656</v>
          </cell>
          <cell r="R537">
            <v>24855801</v>
          </cell>
          <cell r="S537">
            <v>9946776</v>
          </cell>
          <cell r="T537">
            <v>14909025</v>
          </cell>
          <cell r="U537">
            <v>9946776</v>
          </cell>
        </row>
        <row r="538">
          <cell r="A538">
            <v>25126</v>
          </cell>
          <cell r="B538" t="str">
            <v>25126</v>
          </cell>
          <cell r="C538" t="str">
            <v>CUNDINAMARCA</v>
          </cell>
          <cell r="D538" t="str">
            <v>CAJICA</v>
          </cell>
          <cell r="E538">
            <v>8999994650</v>
          </cell>
          <cell r="I538">
            <v>444129024</v>
          </cell>
          <cell r="J538">
            <v>190119296</v>
          </cell>
          <cell r="K538">
            <v>634248320</v>
          </cell>
          <cell r="L538">
            <v>634470016</v>
          </cell>
          <cell r="M538">
            <v>0.7</v>
          </cell>
          <cell r="N538">
            <v>37010752</v>
          </cell>
          <cell r="O538">
            <v>52854027</v>
          </cell>
          <cell r="P538">
            <v>185053760</v>
          </cell>
          <cell r="Q538">
            <v>317124162</v>
          </cell>
          <cell r="R538">
            <v>132070402</v>
          </cell>
          <cell r="S538">
            <v>52854027</v>
          </cell>
          <cell r="T538">
            <v>79216375</v>
          </cell>
          <cell r="U538">
            <v>52854027</v>
          </cell>
        </row>
        <row r="539">
          <cell r="A539">
            <v>25148</v>
          </cell>
          <cell r="B539" t="str">
            <v>25148</v>
          </cell>
          <cell r="C539" t="str">
            <v>CUNDINAMARCA</v>
          </cell>
          <cell r="D539" t="str">
            <v>CAPARRAPI</v>
          </cell>
          <cell r="E539">
            <v>8999997100</v>
          </cell>
          <cell r="I539">
            <v>215188832</v>
          </cell>
          <cell r="J539">
            <v>83181216</v>
          </cell>
          <cell r="K539">
            <v>298370048</v>
          </cell>
          <cell r="L539">
            <v>307412608</v>
          </cell>
          <cell r="M539">
            <v>0.7</v>
          </cell>
          <cell r="N539">
            <v>17932403</v>
          </cell>
          <cell r="O539">
            <v>24864171</v>
          </cell>
          <cell r="P539">
            <v>89662015</v>
          </cell>
          <cell r="Q539">
            <v>149185026</v>
          </cell>
          <cell r="R539">
            <v>59523011</v>
          </cell>
          <cell r="S539">
            <v>24864171</v>
          </cell>
          <cell r="T539">
            <v>34658840</v>
          </cell>
          <cell r="U539">
            <v>24864171</v>
          </cell>
        </row>
        <row r="540">
          <cell r="A540">
            <v>25151</v>
          </cell>
          <cell r="B540" t="str">
            <v>25151</v>
          </cell>
          <cell r="C540" t="str">
            <v>CUNDINAMARCA</v>
          </cell>
          <cell r="D540" t="str">
            <v>CAQUEZA</v>
          </cell>
          <cell r="E540">
            <v>8999994629</v>
          </cell>
          <cell r="I540">
            <v>220541200</v>
          </cell>
          <cell r="J540">
            <v>104344080</v>
          </cell>
          <cell r="K540">
            <v>324885280</v>
          </cell>
          <cell r="L540">
            <v>315058848</v>
          </cell>
          <cell r="M540">
            <v>0.7</v>
          </cell>
          <cell r="N540">
            <v>18378433</v>
          </cell>
          <cell r="O540">
            <v>27073773</v>
          </cell>
          <cell r="P540">
            <v>91892165</v>
          </cell>
          <cell r="Q540">
            <v>162442638</v>
          </cell>
          <cell r="R540">
            <v>70550473</v>
          </cell>
          <cell r="S540">
            <v>27073773</v>
          </cell>
          <cell r="T540">
            <v>43476700</v>
          </cell>
          <cell r="U540">
            <v>27073773</v>
          </cell>
        </row>
        <row r="541">
          <cell r="A541">
            <v>25154</v>
          </cell>
          <cell r="B541" t="str">
            <v>25154</v>
          </cell>
          <cell r="C541" t="str">
            <v>CUNDINAMARCA</v>
          </cell>
          <cell r="D541" t="str">
            <v>CARMEN DE CARUPA</v>
          </cell>
          <cell r="E541">
            <v>8999993677</v>
          </cell>
          <cell r="I541">
            <v>102518768</v>
          </cell>
          <cell r="J541">
            <v>43879104</v>
          </cell>
          <cell r="K541">
            <v>146397872</v>
          </cell>
          <cell r="L541">
            <v>146455392</v>
          </cell>
          <cell r="M541">
            <v>0.7</v>
          </cell>
          <cell r="N541">
            <v>8543231</v>
          </cell>
          <cell r="O541">
            <v>12199823</v>
          </cell>
          <cell r="P541">
            <v>42716155</v>
          </cell>
          <cell r="Q541">
            <v>73198938</v>
          </cell>
          <cell r="R541">
            <v>30482783</v>
          </cell>
          <cell r="S541">
            <v>12199823</v>
          </cell>
          <cell r="T541">
            <v>18282960</v>
          </cell>
          <cell r="U541">
            <v>12199823</v>
          </cell>
        </row>
        <row r="542">
          <cell r="A542">
            <v>25168</v>
          </cell>
          <cell r="B542" t="str">
            <v>25168</v>
          </cell>
          <cell r="C542" t="str">
            <v>CUNDINAMARCA</v>
          </cell>
          <cell r="D542" t="str">
            <v>CHAGUANI</v>
          </cell>
          <cell r="E542">
            <v>8999994002</v>
          </cell>
          <cell r="G542" t="str">
            <v>No. 3656 del 29/09/2015</v>
          </cell>
          <cell r="H542" t="str">
            <v>Levantamiento medida cautelar Resolución DGAF- 077 del 15/01/2016</v>
          </cell>
          <cell r="I542">
            <v>44727024</v>
          </cell>
          <cell r="J542">
            <v>15961420</v>
          </cell>
          <cell r="K542">
            <v>60688444</v>
          </cell>
          <cell r="L542">
            <v>63895748</v>
          </cell>
          <cell r="M542">
            <v>0.7</v>
          </cell>
          <cell r="N542">
            <v>3727252</v>
          </cell>
          <cell r="O542">
            <v>5057370</v>
          </cell>
          <cell r="P542">
            <v>18636260</v>
          </cell>
          <cell r="Q542">
            <v>30344220</v>
          </cell>
          <cell r="R542">
            <v>11707960</v>
          </cell>
          <cell r="S542">
            <v>5057370</v>
          </cell>
          <cell r="T542">
            <v>6650590</v>
          </cell>
          <cell r="U542">
            <v>5057370</v>
          </cell>
        </row>
        <row r="543">
          <cell r="A543">
            <v>25178</v>
          </cell>
          <cell r="B543" t="str">
            <v>25178</v>
          </cell>
          <cell r="C543" t="str">
            <v>CUNDINAMARCA</v>
          </cell>
          <cell r="D543" t="str">
            <v>CHIPAQUE</v>
          </cell>
          <cell r="E543">
            <v>8999994675</v>
          </cell>
          <cell r="I543">
            <v>112271200</v>
          </cell>
          <cell r="J543">
            <v>37856752</v>
          </cell>
          <cell r="K543">
            <v>150127952</v>
          </cell>
          <cell r="L543">
            <v>160387424</v>
          </cell>
          <cell r="M543">
            <v>0.7</v>
          </cell>
          <cell r="N543">
            <v>9355933</v>
          </cell>
          <cell r="O543">
            <v>12510663</v>
          </cell>
          <cell r="P543">
            <v>46779665</v>
          </cell>
          <cell r="Q543">
            <v>75063978</v>
          </cell>
          <cell r="R543">
            <v>28284313</v>
          </cell>
          <cell r="S543">
            <v>12510663</v>
          </cell>
          <cell r="T543">
            <v>15773650</v>
          </cell>
          <cell r="U543">
            <v>12510663</v>
          </cell>
        </row>
        <row r="544">
          <cell r="A544">
            <v>25181</v>
          </cell>
          <cell r="B544" t="str">
            <v>25181</v>
          </cell>
          <cell r="C544" t="str">
            <v>CUNDINAMARCA</v>
          </cell>
          <cell r="D544" t="str">
            <v>CHOACHI</v>
          </cell>
          <cell r="E544">
            <v>8999994145</v>
          </cell>
          <cell r="I544">
            <v>145362000</v>
          </cell>
          <cell r="J544">
            <v>62227920</v>
          </cell>
          <cell r="K544">
            <v>207589920</v>
          </cell>
          <cell r="L544">
            <v>207660000</v>
          </cell>
          <cell r="M544">
            <v>0.7</v>
          </cell>
          <cell r="N544">
            <v>12113500</v>
          </cell>
          <cell r="O544">
            <v>17299160</v>
          </cell>
          <cell r="P544">
            <v>60567500</v>
          </cell>
          <cell r="Q544">
            <v>103794960</v>
          </cell>
          <cell r="R544">
            <v>43227460</v>
          </cell>
          <cell r="S544">
            <v>17299160</v>
          </cell>
          <cell r="T544">
            <v>25928300</v>
          </cell>
          <cell r="U544">
            <v>17299160</v>
          </cell>
        </row>
        <row r="545">
          <cell r="A545">
            <v>25183</v>
          </cell>
          <cell r="B545" t="str">
            <v>25183</v>
          </cell>
          <cell r="C545" t="str">
            <v>CUNDINAMARCA</v>
          </cell>
          <cell r="D545" t="str">
            <v>CHOCONTA</v>
          </cell>
          <cell r="E545">
            <v>8999993573</v>
          </cell>
          <cell r="I545">
            <v>273506592</v>
          </cell>
          <cell r="J545">
            <v>129794656</v>
          </cell>
          <cell r="K545">
            <v>403301248</v>
          </cell>
          <cell r="L545">
            <v>390723712</v>
          </cell>
          <cell r="M545">
            <v>0.7</v>
          </cell>
          <cell r="N545">
            <v>22792216</v>
          </cell>
          <cell r="O545">
            <v>33608437</v>
          </cell>
          <cell r="P545">
            <v>113961080</v>
          </cell>
          <cell r="Q545">
            <v>201650622</v>
          </cell>
          <cell r="R545">
            <v>87689542</v>
          </cell>
          <cell r="S545">
            <v>33608437</v>
          </cell>
          <cell r="T545">
            <v>54081105</v>
          </cell>
          <cell r="U545">
            <v>33608437</v>
          </cell>
        </row>
        <row r="546">
          <cell r="A546">
            <v>25200</v>
          </cell>
          <cell r="B546" t="str">
            <v>25200</v>
          </cell>
          <cell r="C546" t="str">
            <v>CUNDINAMARCA</v>
          </cell>
          <cell r="D546" t="str">
            <v>COGUA</v>
          </cell>
          <cell r="E546">
            <v>8999994668</v>
          </cell>
          <cell r="I546">
            <v>166821664</v>
          </cell>
          <cell r="J546">
            <v>68676592</v>
          </cell>
          <cell r="K546">
            <v>235498256</v>
          </cell>
          <cell r="L546">
            <v>238316672</v>
          </cell>
          <cell r="M546">
            <v>0.7</v>
          </cell>
          <cell r="N546">
            <v>13901805</v>
          </cell>
          <cell r="O546">
            <v>19624855</v>
          </cell>
          <cell r="P546">
            <v>69509025</v>
          </cell>
          <cell r="Q546">
            <v>117749130</v>
          </cell>
          <cell r="R546">
            <v>48240105</v>
          </cell>
          <cell r="S546">
            <v>19624855</v>
          </cell>
          <cell r="T546">
            <v>28615250</v>
          </cell>
          <cell r="U546">
            <v>19624855</v>
          </cell>
        </row>
        <row r="547">
          <cell r="A547">
            <v>25214</v>
          </cell>
          <cell r="B547" t="str">
            <v>25214</v>
          </cell>
          <cell r="C547" t="str">
            <v>CUNDINAMARCA</v>
          </cell>
          <cell r="D547" t="str">
            <v>COTA</v>
          </cell>
          <cell r="E547">
            <v>8999997053</v>
          </cell>
          <cell r="I547">
            <v>163556096</v>
          </cell>
          <cell r="J547">
            <v>62720080</v>
          </cell>
          <cell r="K547">
            <v>226276176</v>
          </cell>
          <cell r="L547">
            <v>233651568</v>
          </cell>
          <cell r="M547">
            <v>0.7</v>
          </cell>
          <cell r="N547">
            <v>13629675</v>
          </cell>
          <cell r="O547">
            <v>18856348</v>
          </cell>
          <cell r="P547">
            <v>68148375</v>
          </cell>
          <cell r="Q547">
            <v>113138088</v>
          </cell>
          <cell r="R547">
            <v>44989713</v>
          </cell>
          <cell r="S547">
            <v>18856348</v>
          </cell>
          <cell r="T547">
            <v>26133365</v>
          </cell>
          <cell r="U547">
            <v>18856348</v>
          </cell>
        </row>
        <row r="548">
          <cell r="A548">
            <v>25224</v>
          </cell>
          <cell r="B548" t="str">
            <v>25224</v>
          </cell>
          <cell r="C548" t="str">
            <v>CUNDINAMARCA</v>
          </cell>
          <cell r="D548" t="str">
            <v>CUCUNUBA</v>
          </cell>
          <cell r="E548">
            <v>8999994066</v>
          </cell>
          <cell r="I548">
            <v>125581496</v>
          </cell>
          <cell r="J548">
            <v>44919400</v>
          </cell>
          <cell r="K548">
            <v>170500896</v>
          </cell>
          <cell r="L548">
            <v>179402144</v>
          </cell>
          <cell r="M548">
            <v>0.7</v>
          </cell>
          <cell r="N548">
            <v>10465125</v>
          </cell>
          <cell r="O548">
            <v>14208408</v>
          </cell>
          <cell r="P548">
            <v>52325625</v>
          </cell>
          <cell r="Q548">
            <v>85250448</v>
          </cell>
          <cell r="R548">
            <v>32924823</v>
          </cell>
          <cell r="S548">
            <v>14208408</v>
          </cell>
          <cell r="T548">
            <v>18716415</v>
          </cell>
          <cell r="U548">
            <v>14208408</v>
          </cell>
        </row>
        <row r="549">
          <cell r="A549">
            <v>25245</v>
          </cell>
          <cell r="B549" t="str">
            <v>25245</v>
          </cell>
          <cell r="C549" t="str">
            <v>CUNDINAMARCA</v>
          </cell>
          <cell r="D549" t="str">
            <v>EL COLEGIO</v>
          </cell>
          <cell r="E549">
            <v>8906801620</v>
          </cell>
          <cell r="I549">
            <v>264191168</v>
          </cell>
          <cell r="J549">
            <v>113097440</v>
          </cell>
          <cell r="K549">
            <v>377288608</v>
          </cell>
          <cell r="L549">
            <v>377415968</v>
          </cell>
          <cell r="M549">
            <v>0.7</v>
          </cell>
          <cell r="N549">
            <v>22015931</v>
          </cell>
          <cell r="O549">
            <v>31440717</v>
          </cell>
          <cell r="P549">
            <v>110079655</v>
          </cell>
          <cell r="Q549">
            <v>188644302</v>
          </cell>
          <cell r="R549">
            <v>78564647</v>
          </cell>
          <cell r="S549">
            <v>31440717</v>
          </cell>
          <cell r="T549">
            <v>47123930</v>
          </cell>
          <cell r="U549">
            <v>31440717</v>
          </cell>
        </row>
        <row r="550">
          <cell r="A550">
            <v>25258</v>
          </cell>
          <cell r="B550" t="str">
            <v>25258</v>
          </cell>
          <cell r="C550" t="str">
            <v>CUNDINAMARCA</v>
          </cell>
          <cell r="D550" t="str">
            <v>EL PEÑON</v>
          </cell>
          <cell r="E550">
            <v>8999994604</v>
          </cell>
          <cell r="I550">
            <v>59827520</v>
          </cell>
          <cell r="J550">
            <v>30395936</v>
          </cell>
          <cell r="K550">
            <v>90223456</v>
          </cell>
          <cell r="L550">
            <v>90223456</v>
          </cell>
          <cell r="M550">
            <v>0.66</v>
          </cell>
          <cell r="N550">
            <v>4985627</v>
          </cell>
          <cell r="O550">
            <v>7518621</v>
          </cell>
          <cell r="P550">
            <v>24928135</v>
          </cell>
          <cell r="Q550">
            <v>45111726</v>
          </cell>
          <cell r="R550">
            <v>20183591</v>
          </cell>
          <cell r="S550">
            <v>7518621</v>
          </cell>
          <cell r="T550">
            <v>12664970</v>
          </cell>
          <cell r="U550">
            <v>7518621</v>
          </cell>
        </row>
        <row r="551">
          <cell r="A551">
            <v>25260</v>
          </cell>
          <cell r="B551" t="str">
            <v>25260</v>
          </cell>
          <cell r="C551" t="str">
            <v>CUNDINAMARCA</v>
          </cell>
          <cell r="D551" t="str">
            <v>EL ROSAL</v>
          </cell>
          <cell r="E551">
            <v>8320023184</v>
          </cell>
          <cell r="I551">
            <v>178221824</v>
          </cell>
          <cell r="J551">
            <v>60413648</v>
          </cell>
          <cell r="K551">
            <v>238635472</v>
          </cell>
          <cell r="L551">
            <v>254602624</v>
          </cell>
          <cell r="M551">
            <v>0.7</v>
          </cell>
          <cell r="N551">
            <v>14851819</v>
          </cell>
          <cell r="O551">
            <v>19886289</v>
          </cell>
          <cell r="P551">
            <v>74259095</v>
          </cell>
          <cell r="Q551">
            <v>119317734</v>
          </cell>
          <cell r="R551">
            <v>45058639</v>
          </cell>
          <cell r="S551">
            <v>19886289</v>
          </cell>
          <cell r="T551">
            <v>25172350</v>
          </cell>
          <cell r="U551">
            <v>19886289</v>
          </cell>
        </row>
        <row r="552">
          <cell r="A552">
            <v>25279</v>
          </cell>
          <cell r="B552" t="str">
            <v>25279</v>
          </cell>
          <cell r="C552" t="str">
            <v>CUNDINAMARCA</v>
          </cell>
          <cell r="D552" t="str">
            <v>FOMEQUE</v>
          </cell>
          <cell r="E552">
            <v>8999993645</v>
          </cell>
          <cell r="I552">
            <v>143878240</v>
          </cell>
          <cell r="J552">
            <v>54839616</v>
          </cell>
          <cell r="K552">
            <v>198717856</v>
          </cell>
          <cell r="L552">
            <v>205540336</v>
          </cell>
          <cell r="M552">
            <v>0.7</v>
          </cell>
          <cell r="N552">
            <v>11989853</v>
          </cell>
          <cell r="O552">
            <v>16559821</v>
          </cell>
          <cell r="P552">
            <v>59949265</v>
          </cell>
          <cell r="Q552">
            <v>99358926</v>
          </cell>
          <cell r="R552">
            <v>39409661</v>
          </cell>
          <cell r="S552">
            <v>16559821</v>
          </cell>
          <cell r="T552">
            <v>22849840</v>
          </cell>
          <cell r="U552">
            <v>16559821</v>
          </cell>
        </row>
        <row r="553">
          <cell r="A553">
            <v>25281</v>
          </cell>
          <cell r="B553" t="str">
            <v>25281</v>
          </cell>
          <cell r="C553" t="str">
            <v>CUNDINAMARCA</v>
          </cell>
          <cell r="D553" t="str">
            <v>FOSCA</v>
          </cell>
          <cell r="E553">
            <v>8999994201</v>
          </cell>
          <cell r="I553">
            <v>89739024</v>
          </cell>
          <cell r="J553">
            <v>38420080</v>
          </cell>
          <cell r="K553">
            <v>128159104</v>
          </cell>
          <cell r="L553">
            <v>128198608</v>
          </cell>
          <cell r="M553">
            <v>0.7</v>
          </cell>
          <cell r="N553">
            <v>7478252</v>
          </cell>
          <cell r="O553">
            <v>10679925</v>
          </cell>
          <cell r="P553">
            <v>37391260</v>
          </cell>
          <cell r="Q553">
            <v>64079550</v>
          </cell>
          <cell r="R553">
            <v>26688290</v>
          </cell>
          <cell r="S553">
            <v>10679925</v>
          </cell>
          <cell r="T553">
            <v>16008365</v>
          </cell>
          <cell r="U553">
            <v>10679925</v>
          </cell>
        </row>
        <row r="554">
          <cell r="A554">
            <v>25286</v>
          </cell>
          <cell r="B554" t="str">
            <v>25286</v>
          </cell>
          <cell r="C554" t="str">
            <v>CUNDINAMARCA</v>
          </cell>
          <cell r="D554" t="str">
            <v>FUNZA</v>
          </cell>
          <cell r="E554">
            <v>8999994335</v>
          </cell>
          <cell r="I554">
            <v>451182912</v>
          </cell>
          <cell r="J554">
            <v>193148096</v>
          </cell>
          <cell r="K554">
            <v>644331008</v>
          </cell>
          <cell r="L554">
            <v>644547008</v>
          </cell>
          <cell r="M554">
            <v>0.7</v>
          </cell>
          <cell r="N554">
            <v>37598576</v>
          </cell>
          <cell r="O554">
            <v>53694251</v>
          </cell>
          <cell r="P554">
            <v>187992880</v>
          </cell>
          <cell r="Q554">
            <v>322165506</v>
          </cell>
          <cell r="R554">
            <v>134172626</v>
          </cell>
          <cell r="S554">
            <v>53694251</v>
          </cell>
          <cell r="T554">
            <v>80478375</v>
          </cell>
          <cell r="U554">
            <v>53694251</v>
          </cell>
        </row>
        <row r="555">
          <cell r="A555">
            <v>25288</v>
          </cell>
          <cell r="B555" t="str">
            <v>25288</v>
          </cell>
          <cell r="C555" t="str">
            <v>CUNDINAMARCA</v>
          </cell>
          <cell r="D555" t="str">
            <v>FUQUENE</v>
          </cell>
          <cell r="E555">
            <v>8999993233</v>
          </cell>
          <cell r="I555">
            <v>88791392</v>
          </cell>
          <cell r="J555">
            <v>38011296</v>
          </cell>
          <cell r="K555">
            <v>126802688</v>
          </cell>
          <cell r="L555">
            <v>126844848</v>
          </cell>
          <cell r="M555">
            <v>0.7</v>
          </cell>
          <cell r="N555">
            <v>7399283</v>
          </cell>
          <cell r="O555">
            <v>10566891</v>
          </cell>
          <cell r="P555">
            <v>36996415</v>
          </cell>
          <cell r="Q555">
            <v>63401346</v>
          </cell>
          <cell r="R555">
            <v>26404931</v>
          </cell>
          <cell r="S555">
            <v>10566891</v>
          </cell>
          <cell r="T555">
            <v>15838040</v>
          </cell>
          <cell r="U555">
            <v>10566891</v>
          </cell>
        </row>
        <row r="556">
          <cell r="A556">
            <v>25293</v>
          </cell>
          <cell r="B556" t="str">
            <v>25293</v>
          </cell>
          <cell r="C556" t="str">
            <v>CUNDINAMARCA</v>
          </cell>
          <cell r="D556" t="str">
            <v>GACHALA</v>
          </cell>
          <cell r="E556">
            <v>8000946717</v>
          </cell>
          <cell r="I556">
            <v>63553344</v>
          </cell>
          <cell r="J556">
            <v>31847800</v>
          </cell>
          <cell r="K556">
            <v>95401144</v>
          </cell>
          <cell r="L556">
            <v>95401144</v>
          </cell>
          <cell r="M556">
            <v>0.67</v>
          </cell>
          <cell r="N556">
            <v>5296112</v>
          </cell>
          <cell r="O556">
            <v>7950095</v>
          </cell>
          <cell r="P556">
            <v>26480560</v>
          </cell>
          <cell r="Q556">
            <v>47700570</v>
          </cell>
          <cell r="R556">
            <v>21220010</v>
          </cell>
          <cell r="S556">
            <v>7950095</v>
          </cell>
          <cell r="T556">
            <v>13269915</v>
          </cell>
          <cell r="U556">
            <v>7950095</v>
          </cell>
        </row>
        <row r="557">
          <cell r="A557">
            <v>25295</v>
          </cell>
          <cell r="B557" t="str">
            <v>25295</v>
          </cell>
          <cell r="C557" t="str">
            <v>CUNDINAMARCA</v>
          </cell>
          <cell r="D557" t="str">
            <v>GACHANCIPA</v>
          </cell>
          <cell r="E557">
            <v>8999994191</v>
          </cell>
          <cell r="I557">
            <v>119330608</v>
          </cell>
          <cell r="J557">
            <v>51089152</v>
          </cell>
          <cell r="K557">
            <v>170419760</v>
          </cell>
          <cell r="L557">
            <v>170472288</v>
          </cell>
          <cell r="M557">
            <v>0.7</v>
          </cell>
          <cell r="N557">
            <v>9944217</v>
          </cell>
          <cell r="O557">
            <v>14201647</v>
          </cell>
          <cell r="P557">
            <v>49721085</v>
          </cell>
          <cell r="Q557">
            <v>85209882</v>
          </cell>
          <cell r="R557">
            <v>35488797</v>
          </cell>
          <cell r="S557">
            <v>14201647</v>
          </cell>
          <cell r="T557">
            <v>21287150</v>
          </cell>
          <cell r="U557">
            <v>14201647</v>
          </cell>
        </row>
        <row r="558">
          <cell r="A558">
            <v>25297</v>
          </cell>
          <cell r="B558" t="str">
            <v>25297</v>
          </cell>
          <cell r="C558" t="str">
            <v>CUNDINAMARCA</v>
          </cell>
          <cell r="D558" t="str">
            <v>GACHETA</v>
          </cell>
          <cell r="E558">
            <v>8999993312</v>
          </cell>
          <cell r="I558">
            <v>121367792</v>
          </cell>
          <cell r="J558">
            <v>55672144</v>
          </cell>
          <cell r="K558">
            <v>177039936</v>
          </cell>
          <cell r="L558">
            <v>173382560</v>
          </cell>
          <cell r="M558">
            <v>0.7</v>
          </cell>
          <cell r="N558">
            <v>10113983</v>
          </cell>
          <cell r="O558">
            <v>14753328</v>
          </cell>
          <cell r="P558">
            <v>50569915</v>
          </cell>
          <cell r="Q558">
            <v>88519968</v>
          </cell>
          <cell r="R558">
            <v>37950053</v>
          </cell>
          <cell r="S558">
            <v>14753328</v>
          </cell>
          <cell r="T558">
            <v>23196725</v>
          </cell>
          <cell r="U558">
            <v>14753328</v>
          </cell>
        </row>
        <row r="559">
          <cell r="A559">
            <v>25299</v>
          </cell>
          <cell r="B559" t="str">
            <v>25299</v>
          </cell>
          <cell r="C559" t="str">
            <v>CUNDINAMARCA</v>
          </cell>
          <cell r="D559" t="str">
            <v>GAMA</v>
          </cell>
          <cell r="E559">
            <v>8000946842</v>
          </cell>
          <cell r="I559">
            <v>33804900</v>
          </cell>
          <cell r="J559">
            <v>14716784</v>
          </cell>
          <cell r="K559">
            <v>48521684</v>
          </cell>
          <cell r="L559">
            <v>48521684</v>
          </cell>
          <cell r="M559">
            <v>0.7</v>
          </cell>
          <cell r="N559">
            <v>2817075</v>
          </cell>
          <cell r="O559">
            <v>4043474</v>
          </cell>
          <cell r="P559">
            <v>14085375</v>
          </cell>
          <cell r="Q559">
            <v>24260844</v>
          </cell>
          <cell r="R559">
            <v>10175469</v>
          </cell>
          <cell r="S559">
            <v>4043474</v>
          </cell>
          <cell r="T559">
            <v>6131995</v>
          </cell>
          <cell r="U559">
            <v>4043474</v>
          </cell>
        </row>
        <row r="560">
          <cell r="A560">
            <v>25312</v>
          </cell>
          <cell r="B560" t="str">
            <v>25312</v>
          </cell>
          <cell r="C560" t="str">
            <v>CUNDINAMARCA</v>
          </cell>
          <cell r="D560" t="str">
            <v>GRANADA</v>
          </cell>
          <cell r="E560">
            <v>8320009921</v>
          </cell>
          <cell r="I560">
            <v>74306840</v>
          </cell>
          <cell r="J560">
            <v>31818840</v>
          </cell>
          <cell r="K560">
            <v>106125680</v>
          </cell>
          <cell r="L560">
            <v>106152624</v>
          </cell>
          <cell r="M560">
            <v>0.7</v>
          </cell>
          <cell r="N560">
            <v>6192237</v>
          </cell>
          <cell r="O560">
            <v>8843807</v>
          </cell>
          <cell r="P560">
            <v>30961185</v>
          </cell>
          <cell r="Q560">
            <v>53062842</v>
          </cell>
          <cell r="R560">
            <v>22101657</v>
          </cell>
          <cell r="S560">
            <v>8843807</v>
          </cell>
          <cell r="T560">
            <v>13257850</v>
          </cell>
          <cell r="U560">
            <v>8843807</v>
          </cell>
        </row>
        <row r="561">
          <cell r="A561">
            <v>25317</v>
          </cell>
          <cell r="B561" t="str">
            <v>25317</v>
          </cell>
          <cell r="C561" t="str">
            <v>CUNDINAMARCA</v>
          </cell>
          <cell r="D561" t="str">
            <v>GUACHETA</v>
          </cell>
          <cell r="E561">
            <v>8999993620</v>
          </cell>
          <cell r="I561">
            <v>191424992</v>
          </cell>
          <cell r="J561">
            <v>81940288</v>
          </cell>
          <cell r="K561">
            <v>273365280</v>
          </cell>
          <cell r="L561">
            <v>273464288</v>
          </cell>
          <cell r="M561">
            <v>0.7</v>
          </cell>
          <cell r="N561">
            <v>15952083</v>
          </cell>
          <cell r="O561">
            <v>22780440</v>
          </cell>
          <cell r="P561">
            <v>79760415</v>
          </cell>
          <cell r="Q561">
            <v>136682640</v>
          </cell>
          <cell r="R561">
            <v>56922225</v>
          </cell>
          <cell r="S561">
            <v>22780440</v>
          </cell>
          <cell r="T561">
            <v>34141785</v>
          </cell>
          <cell r="U561">
            <v>22780440</v>
          </cell>
        </row>
        <row r="562">
          <cell r="A562">
            <v>25320</v>
          </cell>
          <cell r="B562" t="str">
            <v>25320</v>
          </cell>
          <cell r="C562" t="str">
            <v>CUNDINAMARCA</v>
          </cell>
          <cell r="D562" t="str">
            <v>GUADUAS</v>
          </cell>
          <cell r="E562">
            <v>8999997014</v>
          </cell>
          <cell r="I562">
            <v>265300352</v>
          </cell>
          <cell r="J562">
            <v>113562944</v>
          </cell>
          <cell r="K562">
            <v>378863296</v>
          </cell>
          <cell r="L562">
            <v>379000512</v>
          </cell>
          <cell r="M562">
            <v>0.7</v>
          </cell>
          <cell r="N562">
            <v>22108363</v>
          </cell>
          <cell r="O562">
            <v>31571941</v>
          </cell>
          <cell r="P562">
            <v>110541815</v>
          </cell>
          <cell r="Q562">
            <v>189431646</v>
          </cell>
          <cell r="R562">
            <v>78889831</v>
          </cell>
          <cell r="S562">
            <v>31571941</v>
          </cell>
          <cell r="T562">
            <v>47317890</v>
          </cell>
          <cell r="U562">
            <v>31571941</v>
          </cell>
        </row>
        <row r="563">
          <cell r="A563">
            <v>25322</v>
          </cell>
          <cell r="B563" t="str">
            <v>25322</v>
          </cell>
          <cell r="C563" t="str">
            <v>CUNDINAMARCA</v>
          </cell>
          <cell r="D563" t="str">
            <v>GUASCA</v>
          </cell>
          <cell r="E563">
            <v>8999994421</v>
          </cell>
          <cell r="I563">
            <v>165251744</v>
          </cell>
          <cell r="J563">
            <v>91316736</v>
          </cell>
          <cell r="K563">
            <v>256568480</v>
          </cell>
          <cell r="L563">
            <v>244524416</v>
          </cell>
          <cell r="M563">
            <v>0.68</v>
          </cell>
          <cell r="N563">
            <v>13770979</v>
          </cell>
          <cell r="O563">
            <v>21380707</v>
          </cell>
          <cell r="P563">
            <v>68854895</v>
          </cell>
          <cell r="Q563">
            <v>128284242</v>
          </cell>
          <cell r="R563">
            <v>59429347</v>
          </cell>
          <cell r="S563">
            <v>21380707</v>
          </cell>
          <cell r="T563">
            <v>38048640</v>
          </cell>
          <cell r="U563">
            <v>21380707</v>
          </cell>
        </row>
        <row r="564">
          <cell r="A564">
            <v>25324</v>
          </cell>
          <cell r="B564" t="str">
            <v>25324</v>
          </cell>
          <cell r="C564" t="str">
            <v>CUNDINAMARCA</v>
          </cell>
          <cell r="D564" t="str">
            <v>GUATAQUI</v>
          </cell>
          <cell r="E564">
            <v>8000112719</v>
          </cell>
          <cell r="I564">
            <v>33273396</v>
          </cell>
          <cell r="J564">
            <v>19631308</v>
          </cell>
          <cell r="K564">
            <v>52904704</v>
          </cell>
          <cell r="L564">
            <v>52904704</v>
          </cell>
          <cell r="M564">
            <v>0.63</v>
          </cell>
          <cell r="N564">
            <v>2772783</v>
          </cell>
          <cell r="O564">
            <v>4408725</v>
          </cell>
          <cell r="P564">
            <v>13863915</v>
          </cell>
          <cell r="Q564">
            <v>26452350</v>
          </cell>
          <cell r="R564">
            <v>12588435</v>
          </cell>
          <cell r="S564">
            <v>4408725</v>
          </cell>
          <cell r="T564">
            <v>8179710</v>
          </cell>
          <cell r="U564">
            <v>4408725</v>
          </cell>
        </row>
        <row r="565">
          <cell r="A565">
            <v>25326</v>
          </cell>
          <cell r="B565" t="str">
            <v>25326</v>
          </cell>
          <cell r="C565" t="str">
            <v>CUNDINAMARCA</v>
          </cell>
          <cell r="D565" t="str">
            <v>GUATAVITA</v>
          </cell>
          <cell r="E565">
            <v>8999993953</v>
          </cell>
          <cell r="I565">
            <v>66051744</v>
          </cell>
          <cell r="J565">
            <v>31188744</v>
          </cell>
          <cell r="K565">
            <v>97240488</v>
          </cell>
          <cell r="L565">
            <v>94359640</v>
          </cell>
          <cell r="M565">
            <v>0.7</v>
          </cell>
          <cell r="N565">
            <v>5504312</v>
          </cell>
          <cell r="O565">
            <v>8103374</v>
          </cell>
          <cell r="P565">
            <v>27521560</v>
          </cell>
          <cell r="Q565">
            <v>48620244</v>
          </cell>
          <cell r="R565">
            <v>21098684</v>
          </cell>
          <cell r="S565">
            <v>8103374</v>
          </cell>
          <cell r="T565">
            <v>12995310</v>
          </cell>
          <cell r="U565">
            <v>8103374</v>
          </cell>
        </row>
        <row r="566">
          <cell r="A566">
            <v>25328</v>
          </cell>
          <cell r="B566" t="str">
            <v>25328</v>
          </cell>
          <cell r="C566" t="str">
            <v>CUNDINAMARCA</v>
          </cell>
          <cell r="D566" t="str">
            <v>GUAYABAL DE SIQUIMA</v>
          </cell>
          <cell r="E566">
            <v>8000946851</v>
          </cell>
          <cell r="I566">
            <v>47395404</v>
          </cell>
          <cell r="J566">
            <v>20289820</v>
          </cell>
          <cell r="K566">
            <v>67685224</v>
          </cell>
          <cell r="L566">
            <v>67707720</v>
          </cell>
          <cell r="M566">
            <v>0.7</v>
          </cell>
          <cell r="N566">
            <v>3949617</v>
          </cell>
          <cell r="O566">
            <v>5640435</v>
          </cell>
          <cell r="P566">
            <v>19748085</v>
          </cell>
          <cell r="Q566">
            <v>33842610</v>
          </cell>
          <cell r="R566">
            <v>14094525</v>
          </cell>
          <cell r="S566">
            <v>5640435</v>
          </cell>
          <cell r="T566">
            <v>8454090</v>
          </cell>
          <cell r="U566">
            <v>5640435</v>
          </cell>
        </row>
        <row r="567">
          <cell r="A567">
            <v>25335</v>
          </cell>
          <cell r="B567" t="str">
            <v>25335</v>
          </cell>
          <cell r="C567" t="str">
            <v>CUNDINAMARCA</v>
          </cell>
          <cell r="D567" t="str">
            <v>GUAYABETAL</v>
          </cell>
          <cell r="E567">
            <v>8000947011</v>
          </cell>
          <cell r="I567">
            <v>88571288</v>
          </cell>
          <cell r="J567">
            <v>41600536</v>
          </cell>
          <cell r="K567">
            <v>130171824</v>
          </cell>
          <cell r="L567">
            <v>126530408</v>
          </cell>
          <cell r="M567">
            <v>0.7</v>
          </cell>
          <cell r="N567">
            <v>7380941</v>
          </cell>
          <cell r="O567">
            <v>10847652</v>
          </cell>
          <cell r="P567">
            <v>36904705</v>
          </cell>
          <cell r="Q567">
            <v>65085912</v>
          </cell>
          <cell r="R567">
            <v>28181207</v>
          </cell>
          <cell r="S567">
            <v>10847652</v>
          </cell>
          <cell r="T567">
            <v>17333555</v>
          </cell>
          <cell r="U567">
            <v>10847652</v>
          </cell>
        </row>
        <row r="568">
          <cell r="A568">
            <v>25339</v>
          </cell>
          <cell r="B568" t="str">
            <v>25339</v>
          </cell>
          <cell r="C568" t="str">
            <v>CUNDINAMARCA</v>
          </cell>
          <cell r="D568" t="str">
            <v>GUTIERREZ</v>
          </cell>
          <cell r="E568">
            <v>8000947041</v>
          </cell>
          <cell r="I568">
            <v>56733836</v>
          </cell>
          <cell r="J568">
            <v>21901860</v>
          </cell>
          <cell r="K568">
            <v>78635696</v>
          </cell>
          <cell r="L568">
            <v>81048336</v>
          </cell>
          <cell r="M568">
            <v>0.7</v>
          </cell>
          <cell r="N568">
            <v>4727820</v>
          </cell>
          <cell r="O568">
            <v>6552975</v>
          </cell>
          <cell r="P568">
            <v>23639100</v>
          </cell>
          <cell r="Q568">
            <v>39317850</v>
          </cell>
          <cell r="R568">
            <v>15678750</v>
          </cell>
          <cell r="S568">
            <v>6552975</v>
          </cell>
          <cell r="T568">
            <v>9125775</v>
          </cell>
          <cell r="U568">
            <v>6552975</v>
          </cell>
        </row>
        <row r="569">
          <cell r="A569">
            <v>25368</v>
          </cell>
          <cell r="B569" t="str">
            <v>25368</v>
          </cell>
          <cell r="C569" t="str">
            <v>CUNDINAMARCA</v>
          </cell>
          <cell r="D569" t="str">
            <v>JERUSALEN</v>
          </cell>
          <cell r="E569">
            <v>8000040182</v>
          </cell>
          <cell r="I569">
            <v>43003320</v>
          </cell>
          <cell r="J569">
            <v>18406480</v>
          </cell>
          <cell r="K569">
            <v>61409800</v>
          </cell>
          <cell r="L569">
            <v>61433312</v>
          </cell>
          <cell r="M569">
            <v>0.7</v>
          </cell>
          <cell r="N569">
            <v>3583610</v>
          </cell>
          <cell r="O569">
            <v>5117483</v>
          </cell>
          <cell r="P569">
            <v>17918050</v>
          </cell>
          <cell r="Q569">
            <v>30704898</v>
          </cell>
          <cell r="R569">
            <v>12786848</v>
          </cell>
          <cell r="S569">
            <v>5117483</v>
          </cell>
          <cell r="T569">
            <v>7669365</v>
          </cell>
          <cell r="U569">
            <v>5117483</v>
          </cell>
        </row>
        <row r="570">
          <cell r="A570">
            <v>25372</v>
          </cell>
          <cell r="B570" t="str">
            <v>25372</v>
          </cell>
          <cell r="C570" t="str">
            <v>CUNDINAMARCA</v>
          </cell>
          <cell r="D570" t="str">
            <v>JUNIN</v>
          </cell>
          <cell r="E570">
            <v>8000947059</v>
          </cell>
          <cell r="I570">
            <v>79306744</v>
          </cell>
          <cell r="J570">
            <v>46658256</v>
          </cell>
          <cell r="K570">
            <v>125965000</v>
          </cell>
          <cell r="L570">
            <v>125965000</v>
          </cell>
          <cell r="M570">
            <v>0.63</v>
          </cell>
          <cell r="N570">
            <v>6608895</v>
          </cell>
          <cell r="O570">
            <v>10497083</v>
          </cell>
          <cell r="P570">
            <v>33044475</v>
          </cell>
          <cell r="Q570">
            <v>62982498</v>
          </cell>
          <cell r="R570">
            <v>29938023</v>
          </cell>
          <cell r="S570">
            <v>10497083</v>
          </cell>
          <cell r="T570">
            <v>19440940</v>
          </cell>
          <cell r="U570">
            <v>10497083</v>
          </cell>
        </row>
        <row r="571">
          <cell r="A571">
            <v>25377</v>
          </cell>
          <cell r="B571" t="str">
            <v>25377</v>
          </cell>
          <cell r="C571" t="str">
            <v>CUNDINAMARCA</v>
          </cell>
          <cell r="D571" t="str">
            <v>LA CALERA</v>
          </cell>
          <cell r="E571">
            <v>8999997125</v>
          </cell>
          <cell r="I571">
            <v>180361072</v>
          </cell>
          <cell r="J571">
            <v>90063216</v>
          </cell>
          <cell r="K571">
            <v>270424288</v>
          </cell>
          <cell r="L571">
            <v>257658688</v>
          </cell>
          <cell r="M571">
            <v>0.7</v>
          </cell>
          <cell r="N571">
            <v>15030089</v>
          </cell>
          <cell r="O571">
            <v>22535357</v>
          </cell>
          <cell r="P571">
            <v>75150445</v>
          </cell>
          <cell r="Q571">
            <v>135212142</v>
          </cell>
          <cell r="R571">
            <v>60061697</v>
          </cell>
          <cell r="S571">
            <v>22535357</v>
          </cell>
          <cell r="T571">
            <v>37526340</v>
          </cell>
          <cell r="U571">
            <v>22535357</v>
          </cell>
        </row>
        <row r="572">
          <cell r="A572">
            <v>25386</v>
          </cell>
          <cell r="B572" t="str">
            <v>25386</v>
          </cell>
          <cell r="C572" t="str">
            <v>CUNDINAMARCA</v>
          </cell>
          <cell r="D572" t="str">
            <v>LA MESA</v>
          </cell>
          <cell r="E572">
            <v>8906800267</v>
          </cell>
          <cell r="I572">
            <v>275246528</v>
          </cell>
          <cell r="J572">
            <v>137609888</v>
          </cell>
          <cell r="K572">
            <v>412856416</v>
          </cell>
          <cell r="L572">
            <v>393209312</v>
          </cell>
          <cell r="M572">
            <v>0.7</v>
          </cell>
          <cell r="N572">
            <v>22937211</v>
          </cell>
          <cell r="O572">
            <v>34404701</v>
          </cell>
          <cell r="P572">
            <v>114686055</v>
          </cell>
          <cell r="Q572">
            <v>206428206</v>
          </cell>
          <cell r="R572">
            <v>91742151</v>
          </cell>
          <cell r="S572">
            <v>34404701</v>
          </cell>
          <cell r="T572">
            <v>57337450</v>
          </cell>
          <cell r="U572">
            <v>34404701</v>
          </cell>
        </row>
        <row r="573">
          <cell r="A573">
            <v>25394</v>
          </cell>
          <cell r="B573" t="str">
            <v>25394</v>
          </cell>
          <cell r="C573" t="str">
            <v>CUNDINAMARCA</v>
          </cell>
          <cell r="D573" t="str">
            <v>LA PALMA</v>
          </cell>
          <cell r="E573">
            <v>8999993691</v>
          </cell>
          <cell r="I573">
            <v>137592752</v>
          </cell>
          <cell r="J573">
            <v>64961936</v>
          </cell>
          <cell r="K573">
            <v>202554688</v>
          </cell>
          <cell r="L573">
            <v>196561056</v>
          </cell>
          <cell r="M573">
            <v>0.7</v>
          </cell>
          <cell r="N573">
            <v>11466063</v>
          </cell>
          <cell r="O573">
            <v>16879557</v>
          </cell>
          <cell r="P573">
            <v>57330315</v>
          </cell>
          <cell r="Q573">
            <v>101277342</v>
          </cell>
          <cell r="R573">
            <v>43947027</v>
          </cell>
          <cell r="S573">
            <v>16879557</v>
          </cell>
          <cell r="T573">
            <v>27067470</v>
          </cell>
          <cell r="U573">
            <v>16879557</v>
          </cell>
        </row>
        <row r="574">
          <cell r="A574">
            <v>25398</v>
          </cell>
          <cell r="B574" t="str">
            <v>25398</v>
          </cell>
          <cell r="C574" t="str">
            <v>CUNDINAMARCA</v>
          </cell>
          <cell r="D574" t="str">
            <v>LA PEÑA</v>
          </cell>
          <cell r="E574">
            <v>8999997211</v>
          </cell>
          <cell r="I574">
            <v>94980880</v>
          </cell>
          <cell r="J574">
            <v>40647872</v>
          </cell>
          <cell r="K574">
            <v>135628752</v>
          </cell>
          <cell r="L574">
            <v>135686976</v>
          </cell>
          <cell r="M574">
            <v>0.7</v>
          </cell>
          <cell r="N574">
            <v>7915073</v>
          </cell>
          <cell r="O574">
            <v>11302396</v>
          </cell>
          <cell r="P574">
            <v>39575365</v>
          </cell>
          <cell r="Q574">
            <v>67814376</v>
          </cell>
          <cell r="R574">
            <v>28239011</v>
          </cell>
          <cell r="S574">
            <v>11302396</v>
          </cell>
          <cell r="T574">
            <v>16936615</v>
          </cell>
          <cell r="U574">
            <v>11302396</v>
          </cell>
        </row>
        <row r="575">
          <cell r="A575">
            <v>25402</v>
          </cell>
          <cell r="B575" t="str">
            <v>25402</v>
          </cell>
          <cell r="C575" t="str">
            <v>CUNDINAMARCA</v>
          </cell>
          <cell r="D575" t="str">
            <v>LA VEGA</v>
          </cell>
          <cell r="E575">
            <v>8000734751</v>
          </cell>
          <cell r="I575">
            <v>179177312</v>
          </cell>
          <cell r="J575">
            <v>85029984</v>
          </cell>
          <cell r="K575">
            <v>264207296</v>
          </cell>
          <cell r="L575">
            <v>255967600</v>
          </cell>
          <cell r="M575">
            <v>0.7</v>
          </cell>
          <cell r="N575">
            <v>14931443</v>
          </cell>
          <cell r="O575">
            <v>22017275</v>
          </cell>
          <cell r="P575">
            <v>74657215</v>
          </cell>
          <cell r="Q575">
            <v>132103650</v>
          </cell>
          <cell r="R575">
            <v>57446435</v>
          </cell>
          <cell r="S575">
            <v>22017275</v>
          </cell>
          <cell r="T575">
            <v>35429160</v>
          </cell>
          <cell r="U575">
            <v>22017275</v>
          </cell>
        </row>
        <row r="576">
          <cell r="A576">
            <v>25407</v>
          </cell>
          <cell r="B576" t="str">
            <v>25407</v>
          </cell>
          <cell r="C576" t="str">
            <v>CUNDINAMARCA</v>
          </cell>
          <cell r="D576" t="str">
            <v>LENGUAZAQUE</v>
          </cell>
          <cell r="E576">
            <v>8999993305</v>
          </cell>
          <cell r="I576">
            <v>125336424</v>
          </cell>
          <cell r="J576">
            <v>53656104</v>
          </cell>
          <cell r="K576">
            <v>178992528</v>
          </cell>
          <cell r="L576">
            <v>179052032</v>
          </cell>
          <cell r="M576">
            <v>0.7</v>
          </cell>
          <cell r="N576">
            <v>10444702</v>
          </cell>
          <cell r="O576">
            <v>14916044</v>
          </cell>
          <cell r="P576">
            <v>52223510</v>
          </cell>
          <cell r="Q576">
            <v>89496264</v>
          </cell>
          <cell r="R576">
            <v>37272754</v>
          </cell>
          <cell r="S576">
            <v>14916044</v>
          </cell>
          <cell r="T576">
            <v>22356710</v>
          </cell>
          <cell r="U576">
            <v>14916044</v>
          </cell>
        </row>
        <row r="577">
          <cell r="A577">
            <v>25426</v>
          </cell>
          <cell r="B577" t="str">
            <v>25426</v>
          </cell>
          <cell r="C577" t="str">
            <v>CUNDINAMARCA</v>
          </cell>
          <cell r="D577" t="str">
            <v>MACHETA</v>
          </cell>
          <cell r="E577">
            <v>8999994011</v>
          </cell>
          <cell r="I577">
            <v>86011200</v>
          </cell>
          <cell r="J577">
            <v>36811848</v>
          </cell>
          <cell r="K577">
            <v>122823048</v>
          </cell>
          <cell r="L577">
            <v>122873144</v>
          </cell>
          <cell r="M577">
            <v>0.7</v>
          </cell>
          <cell r="N577">
            <v>7167600</v>
          </cell>
          <cell r="O577">
            <v>10235254</v>
          </cell>
          <cell r="P577">
            <v>35838000</v>
          </cell>
          <cell r="Q577">
            <v>61411524</v>
          </cell>
          <cell r="R577">
            <v>25573524</v>
          </cell>
          <cell r="S577">
            <v>10235254</v>
          </cell>
          <cell r="T577">
            <v>15338270</v>
          </cell>
          <cell r="U577">
            <v>10235254</v>
          </cell>
        </row>
        <row r="578">
          <cell r="A578">
            <v>25430</v>
          </cell>
          <cell r="B578" t="str">
            <v>25430</v>
          </cell>
          <cell r="C578" t="str">
            <v>CUNDINAMARCA</v>
          </cell>
          <cell r="D578" t="str">
            <v>MADRID</v>
          </cell>
          <cell r="E578">
            <v>8999993258</v>
          </cell>
          <cell r="I578">
            <v>521492288</v>
          </cell>
          <cell r="J578">
            <v>154852544</v>
          </cell>
          <cell r="K578">
            <v>676344832</v>
          </cell>
          <cell r="L578">
            <v>744988992</v>
          </cell>
          <cell r="M578">
            <v>0.7</v>
          </cell>
          <cell r="N578">
            <v>43457691</v>
          </cell>
          <cell r="O578">
            <v>56362069</v>
          </cell>
          <cell r="P578">
            <v>217288455</v>
          </cell>
          <cell r="Q578">
            <v>338172414</v>
          </cell>
          <cell r="R578">
            <v>120883959</v>
          </cell>
          <cell r="S578">
            <v>56362069</v>
          </cell>
          <cell r="T578">
            <v>64521890</v>
          </cell>
          <cell r="U578">
            <v>56362069</v>
          </cell>
        </row>
        <row r="579">
          <cell r="A579">
            <v>25436</v>
          </cell>
          <cell r="B579" t="str">
            <v>25436</v>
          </cell>
          <cell r="C579" t="str">
            <v>CUNDINAMARCA</v>
          </cell>
          <cell r="D579" t="str">
            <v>MANTA</v>
          </cell>
          <cell r="E579">
            <v>8000947113</v>
          </cell>
          <cell r="I579">
            <v>46001864</v>
          </cell>
          <cell r="J579">
            <v>15521164</v>
          </cell>
          <cell r="K579">
            <v>61523028</v>
          </cell>
          <cell r="L579">
            <v>65716948</v>
          </cell>
          <cell r="M579">
            <v>0.7</v>
          </cell>
          <cell r="N579">
            <v>3833489</v>
          </cell>
          <cell r="O579">
            <v>5126919</v>
          </cell>
          <cell r="P579">
            <v>19167445</v>
          </cell>
          <cell r="Q579">
            <v>30761514</v>
          </cell>
          <cell r="R579">
            <v>11594069</v>
          </cell>
          <cell r="S579">
            <v>5126919</v>
          </cell>
          <cell r="T579">
            <v>6467150</v>
          </cell>
          <cell r="U579">
            <v>5126919</v>
          </cell>
        </row>
        <row r="580">
          <cell r="A580">
            <v>25438</v>
          </cell>
          <cell r="B580" t="str">
            <v>25438</v>
          </cell>
          <cell r="C580" t="str">
            <v>CUNDINAMARCA</v>
          </cell>
          <cell r="D580" t="str">
            <v>MEDINA</v>
          </cell>
          <cell r="E580">
            <v>8999994708</v>
          </cell>
          <cell r="I580">
            <v>149363632</v>
          </cell>
          <cell r="J580">
            <v>66220880</v>
          </cell>
          <cell r="K580">
            <v>215584512</v>
          </cell>
          <cell r="L580">
            <v>213376640</v>
          </cell>
          <cell r="M580">
            <v>0.7</v>
          </cell>
          <cell r="N580">
            <v>12446969</v>
          </cell>
          <cell r="O580">
            <v>17965376</v>
          </cell>
          <cell r="P580">
            <v>62234845</v>
          </cell>
          <cell r="Q580">
            <v>107792256</v>
          </cell>
          <cell r="R580">
            <v>45557411</v>
          </cell>
          <cell r="S580">
            <v>17965376</v>
          </cell>
          <cell r="T580">
            <v>27592035</v>
          </cell>
          <cell r="U580">
            <v>17965376</v>
          </cell>
        </row>
        <row r="581">
          <cell r="A581">
            <v>25483</v>
          </cell>
          <cell r="B581" t="str">
            <v>25483</v>
          </cell>
          <cell r="C581" t="str">
            <v>CUNDINAMARCA</v>
          </cell>
          <cell r="D581" t="str">
            <v>NARIÑO</v>
          </cell>
          <cell r="E581">
            <v>8906803903</v>
          </cell>
          <cell r="I581">
            <v>32668218</v>
          </cell>
          <cell r="J581">
            <v>12541886</v>
          </cell>
          <cell r="K581">
            <v>45210104</v>
          </cell>
          <cell r="L581">
            <v>46668884</v>
          </cell>
          <cell r="M581">
            <v>0.7</v>
          </cell>
          <cell r="N581">
            <v>2722352</v>
          </cell>
          <cell r="O581">
            <v>3767509</v>
          </cell>
          <cell r="P581">
            <v>13611760</v>
          </cell>
          <cell r="Q581">
            <v>22605054</v>
          </cell>
          <cell r="R581">
            <v>8993294</v>
          </cell>
          <cell r="S581">
            <v>3767509</v>
          </cell>
          <cell r="T581">
            <v>5225785</v>
          </cell>
          <cell r="U581">
            <v>3767509</v>
          </cell>
        </row>
        <row r="582">
          <cell r="A582">
            <v>25486</v>
          </cell>
          <cell r="B582" t="str">
            <v>25486</v>
          </cell>
          <cell r="C582" t="str">
            <v>CUNDINAMARCA</v>
          </cell>
          <cell r="D582" t="str">
            <v>NEMOCON</v>
          </cell>
          <cell r="E582">
            <v>8999993661</v>
          </cell>
          <cell r="I582">
            <v>122283168</v>
          </cell>
          <cell r="J582">
            <v>69811456</v>
          </cell>
          <cell r="K582">
            <v>192094624</v>
          </cell>
          <cell r="L582">
            <v>180059632</v>
          </cell>
          <cell r="M582">
            <v>0.68</v>
          </cell>
          <cell r="N582">
            <v>10190264</v>
          </cell>
          <cell r="O582">
            <v>16007885</v>
          </cell>
          <cell r="P582">
            <v>50951320</v>
          </cell>
          <cell r="Q582">
            <v>96047310</v>
          </cell>
          <cell r="R582">
            <v>45095990</v>
          </cell>
          <cell r="S582">
            <v>16007885</v>
          </cell>
          <cell r="T582">
            <v>29088105</v>
          </cell>
          <cell r="U582">
            <v>16007885</v>
          </cell>
        </row>
        <row r="583">
          <cell r="A583">
            <v>25488</v>
          </cell>
          <cell r="B583" t="str">
            <v>25488</v>
          </cell>
          <cell r="C583" t="str">
            <v>CUNDINAMARCA</v>
          </cell>
          <cell r="D583" t="str">
            <v>NILO</v>
          </cell>
          <cell r="E583">
            <v>8999997078</v>
          </cell>
          <cell r="I583">
            <v>103880600</v>
          </cell>
          <cell r="J583">
            <v>40344856</v>
          </cell>
          <cell r="K583">
            <v>144225456</v>
          </cell>
          <cell r="L583">
            <v>148400848</v>
          </cell>
          <cell r="M583">
            <v>0.7</v>
          </cell>
          <cell r="N583">
            <v>8656717</v>
          </cell>
          <cell r="O583">
            <v>12018788</v>
          </cell>
          <cell r="P583">
            <v>43283585</v>
          </cell>
          <cell r="Q583">
            <v>72112728</v>
          </cell>
          <cell r="R583">
            <v>28829143</v>
          </cell>
          <cell r="S583">
            <v>12018788</v>
          </cell>
          <cell r="T583">
            <v>16810355</v>
          </cell>
          <cell r="U583">
            <v>12018788</v>
          </cell>
        </row>
        <row r="584">
          <cell r="A584">
            <v>25489</v>
          </cell>
          <cell r="B584" t="str">
            <v>25489</v>
          </cell>
          <cell r="C584" t="str">
            <v>CUNDINAMARCA</v>
          </cell>
          <cell r="D584" t="str">
            <v>NIMAIMA</v>
          </cell>
          <cell r="E584">
            <v>8000947138</v>
          </cell>
          <cell r="I584">
            <v>38550880</v>
          </cell>
          <cell r="J584">
            <v>20019140</v>
          </cell>
          <cell r="K584">
            <v>58570020</v>
          </cell>
          <cell r="L584">
            <v>58570020</v>
          </cell>
          <cell r="M584">
            <v>0.66</v>
          </cell>
          <cell r="N584">
            <v>3212573</v>
          </cell>
          <cell r="O584">
            <v>4880835</v>
          </cell>
          <cell r="P584">
            <v>16062865</v>
          </cell>
          <cell r="Q584">
            <v>29285010</v>
          </cell>
          <cell r="R584">
            <v>13222145</v>
          </cell>
          <cell r="S584">
            <v>4880835</v>
          </cell>
          <cell r="T584">
            <v>8341310</v>
          </cell>
          <cell r="U584">
            <v>4880835</v>
          </cell>
        </row>
        <row r="585">
          <cell r="A585">
            <v>25491</v>
          </cell>
          <cell r="B585" t="str">
            <v>25491</v>
          </cell>
          <cell r="C585" t="str">
            <v>CUNDINAMARCA</v>
          </cell>
          <cell r="D585" t="str">
            <v>NOCAIMA</v>
          </cell>
          <cell r="E585">
            <v>8999997189</v>
          </cell>
          <cell r="I585">
            <v>85108888</v>
          </cell>
          <cell r="J585">
            <v>36431208</v>
          </cell>
          <cell r="K585">
            <v>121540096</v>
          </cell>
          <cell r="L585">
            <v>121584128</v>
          </cell>
          <cell r="M585">
            <v>0.7</v>
          </cell>
          <cell r="N585">
            <v>7092407</v>
          </cell>
          <cell r="O585">
            <v>10128341</v>
          </cell>
          <cell r="P585">
            <v>35462035</v>
          </cell>
          <cell r="Q585">
            <v>60770046</v>
          </cell>
          <cell r="R585">
            <v>25308011</v>
          </cell>
          <cell r="S585">
            <v>10128341</v>
          </cell>
          <cell r="T585">
            <v>15179670</v>
          </cell>
          <cell r="U585">
            <v>10128341</v>
          </cell>
        </row>
        <row r="586">
          <cell r="A586">
            <v>25506</v>
          </cell>
          <cell r="B586" t="str">
            <v>25506</v>
          </cell>
          <cell r="C586" t="str">
            <v>CUNDINAMARCA</v>
          </cell>
          <cell r="D586" t="str">
            <v>OSPINA PEREZ - VENECIA</v>
          </cell>
          <cell r="E586">
            <v>8906800883</v>
          </cell>
          <cell r="I586">
            <v>55975192</v>
          </cell>
          <cell r="J586">
            <v>23960416</v>
          </cell>
          <cell r="K586">
            <v>79935608</v>
          </cell>
          <cell r="L586">
            <v>79964560</v>
          </cell>
          <cell r="M586">
            <v>0.7</v>
          </cell>
          <cell r="N586">
            <v>4664599</v>
          </cell>
          <cell r="O586">
            <v>6661301</v>
          </cell>
          <cell r="P586">
            <v>23322995</v>
          </cell>
          <cell r="Q586">
            <v>39967806</v>
          </cell>
          <cell r="R586">
            <v>16644811</v>
          </cell>
          <cell r="S586">
            <v>6661301</v>
          </cell>
          <cell r="T586">
            <v>9983510</v>
          </cell>
          <cell r="U586">
            <v>6661301</v>
          </cell>
        </row>
        <row r="587">
          <cell r="A587">
            <v>25513</v>
          </cell>
          <cell r="B587" t="str">
            <v>25513</v>
          </cell>
          <cell r="C587" t="str">
            <v>CUNDINAMARCA</v>
          </cell>
          <cell r="D587" t="str">
            <v>PACHO</v>
          </cell>
          <cell r="E587">
            <v>8999994754</v>
          </cell>
          <cell r="I587">
            <v>281720608</v>
          </cell>
          <cell r="J587">
            <v>133986592</v>
          </cell>
          <cell r="K587">
            <v>415707200</v>
          </cell>
          <cell r="L587">
            <v>413391488</v>
          </cell>
          <cell r="M587">
            <v>0.68</v>
          </cell>
          <cell r="N587">
            <v>23476717</v>
          </cell>
          <cell r="O587">
            <v>34642267</v>
          </cell>
          <cell r="P587">
            <v>117383585</v>
          </cell>
          <cell r="Q587">
            <v>207853602</v>
          </cell>
          <cell r="R587">
            <v>90470017</v>
          </cell>
          <cell r="S587">
            <v>34642267</v>
          </cell>
          <cell r="T587">
            <v>55827750</v>
          </cell>
          <cell r="U587">
            <v>34642267</v>
          </cell>
        </row>
        <row r="588">
          <cell r="A588">
            <v>25518</v>
          </cell>
          <cell r="B588" t="str">
            <v>25518</v>
          </cell>
          <cell r="C588" t="str">
            <v>CUNDINAMARCA</v>
          </cell>
          <cell r="D588" t="str">
            <v>PAIME</v>
          </cell>
          <cell r="E588">
            <v>8999997046</v>
          </cell>
          <cell r="I588">
            <v>75574040</v>
          </cell>
          <cell r="J588">
            <v>32356448</v>
          </cell>
          <cell r="K588">
            <v>107930488</v>
          </cell>
          <cell r="L588">
            <v>107962920</v>
          </cell>
          <cell r="M588">
            <v>0.7</v>
          </cell>
          <cell r="N588">
            <v>6297837</v>
          </cell>
          <cell r="O588">
            <v>8994207</v>
          </cell>
          <cell r="P588">
            <v>31489185</v>
          </cell>
          <cell r="Q588">
            <v>53965242</v>
          </cell>
          <cell r="R588">
            <v>22476057</v>
          </cell>
          <cell r="S588">
            <v>8994207</v>
          </cell>
          <cell r="T588">
            <v>13481850</v>
          </cell>
          <cell r="U588">
            <v>8994207</v>
          </cell>
        </row>
        <row r="589">
          <cell r="A589">
            <v>25524</v>
          </cell>
          <cell r="B589" t="str">
            <v>25524</v>
          </cell>
          <cell r="C589" t="str">
            <v>CUNDINAMARCA</v>
          </cell>
          <cell r="D589" t="str">
            <v>PANDI</v>
          </cell>
          <cell r="E589">
            <v>8906801731</v>
          </cell>
          <cell r="I589">
            <v>65275088</v>
          </cell>
          <cell r="J589">
            <v>33705416</v>
          </cell>
          <cell r="K589">
            <v>98980504</v>
          </cell>
          <cell r="L589">
            <v>93250120</v>
          </cell>
          <cell r="M589">
            <v>0.7</v>
          </cell>
          <cell r="N589">
            <v>5439591</v>
          </cell>
          <cell r="O589">
            <v>8248375</v>
          </cell>
          <cell r="P589">
            <v>27197955</v>
          </cell>
          <cell r="Q589">
            <v>49490250</v>
          </cell>
          <cell r="R589">
            <v>22292295</v>
          </cell>
          <cell r="S589">
            <v>8248375</v>
          </cell>
          <cell r="T589">
            <v>14043920</v>
          </cell>
          <cell r="U589">
            <v>8248375</v>
          </cell>
        </row>
        <row r="590">
          <cell r="A590">
            <v>25530</v>
          </cell>
          <cell r="B590" t="str">
            <v>25530</v>
          </cell>
          <cell r="C590" t="str">
            <v>CUNDINAMARCA</v>
          </cell>
          <cell r="D590" t="str">
            <v>PARATEBUENO</v>
          </cell>
          <cell r="E590">
            <v>8000741205</v>
          </cell>
          <cell r="I590">
            <v>141243440</v>
          </cell>
          <cell r="J590">
            <v>77652496</v>
          </cell>
          <cell r="K590">
            <v>218895936</v>
          </cell>
          <cell r="L590">
            <v>201776352</v>
          </cell>
          <cell r="M590">
            <v>0.7</v>
          </cell>
          <cell r="N590">
            <v>11770287</v>
          </cell>
          <cell r="O590">
            <v>18241328</v>
          </cell>
          <cell r="P590">
            <v>58851435</v>
          </cell>
          <cell r="Q590">
            <v>109447968</v>
          </cell>
          <cell r="R590">
            <v>50596533</v>
          </cell>
          <cell r="S590">
            <v>18241328</v>
          </cell>
          <cell r="T590">
            <v>32355205</v>
          </cell>
          <cell r="U590">
            <v>18241328</v>
          </cell>
        </row>
        <row r="591">
          <cell r="A591">
            <v>25535</v>
          </cell>
          <cell r="B591" t="str">
            <v>25535</v>
          </cell>
          <cell r="C591" t="str">
            <v>CUNDINAMARCA</v>
          </cell>
          <cell r="D591" t="str">
            <v>PASCA</v>
          </cell>
          <cell r="E591">
            <v>8906801541</v>
          </cell>
          <cell r="I591">
            <v>154819776</v>
          </cell>
          <cell r="J591">
            <v>68751136</v>
          </cell>
          <cell r="K591">
            <v>223570912</v>
          </cell>
          <cell r="L591">
            <v>221171120</v>
          </cell>
          <cell r="M591">
            <v>0.7</v>
          </cell>
          <cell r="N591">
            <v>12901648</v>
          </cell>
          <cell r="O591">
            <v>18630909</v>
          </cell>
          <cell r="P591">
            <v>64508240</v>
          </cell>
          <cell r="Q591">
            <v>111785454</v>
          </cell>
          <cell r="R591">
            <v>47277214</v>
          </cell>
          <cell r="S591">
            <v>18630909</v>
          </cell>
          <cell r="T591">
            <v>28646305</v>
          </cell>
          <cell r="U591">
            <v>18630909</v>
          </cell>
        </row>
        <row r="592">
          <cell r="A592">
            <v>25572</v>
          </cell>
          <cell r="B592" t="str">
            <v>25572</v>
          </cell>
          <cell r="C592" t="str">
            <v>CUNDINAMARCA</v>
          </cell>
          <cell r="D592" t="str">
            <v>PUERTO SALGAR</v>
          </cell>
          <cell r="E592">
            <v>8999994138</v>
          </cell>
          <cell r="I592">
            <v>156245248</v>
          </cell>
          <cell r="J592">
            <v>83362288</v>
          </cell>
          <cell r="K592">
            <v>239607536</v>
          </cell>
          <cell r="L592">
            <v>239607536</v>
          </cell>
          <cell r="M592">
            <v>0.65</v>
          </cell>
          <cell r="N592">
            <v>13020437</v>
          </cell>
          <cell r="O592">
            <v>19967295</v>
          </cell>
          <cell r="P592">
            <v>65102185</v>
          </cell>
          <cell r="Q592">
            <v>119803770</v>
          </cell>
          <cell r="R592">
            <v>54701585</v>
          </cell>
          <cell r="S592">
            <v>19967295</v>
          </cell>
          <cell r="T592">
            <v>34734290</v>
          </cell>
          <cell r="U592">
            <v>19967295</v>
          </cell>
        </row>
        <row r="593">
          <cell r="A593">
            <v>25580</v>
          </cell>
          <cell r="B593" t="str">
            <v>25580</v>
          </cell>
          <cell r="C593" t="str">
            <v>CUNDINAMARCA</v>
          </cell>
          <cell r="D593" t="str">
            <v>PULI</v>
          </cell>
          <cell r="E593">
            <v>8000856124</v>
          </cell>
          <cell r="I593">
            <v>43163912</v>
          </cell>
          <cell r="J593">
            <v>18473444</v>
          </cell>
          <cell r="K593">
            <v>61637356</v>
          </cell>
          <cell r="L593">
            <v>61662728</v>
          </cell>
          <cell r="M593">
            <v>0.7</v>
          </cell>
          <cell r="N593">
            <v>3596993</v>
          </cell>
          <cell r="O593">
            <v>5136446</v>
          </cell>
          <cell r="P593">
            <v>17984965</v>
          </cell>
          <cell r="Q593">
            <v>30818676</v>
          </cell>
          <cell r="R593">
            <v>12833711</v>
          </cell>
          <cell r="S593">
            <v>5136446</v>
          </cell>
          <cell r="T593">
            <v>7697265</v>
          </cell>
          <cell r="U593">
            <v>5136446</v>
          </cell>
        </row>
        <row r="594">
          <cell r="A594">
            <v>25592</v>
          </cell>
          <cell r="B594" t="str">
            <v>25592</v>
          </cell>
          <cell r="C594" t="str">
            <v>CUNDINAMARCA</v>
          </cell>
          <cell r="D594" t="str">
            <v>QUEBRADANEGRA</v>
          </cell>
          <cell r="E594">
            <v>8999994328</v>
          </cell>
          <cell r="I594">
            <v>62138876</v>
          </cell>
          <cell r="J594">
            <v>26598484</v>
          </cell>
          <cell r="K594">
            <v>88737360</v>
          </cell>
          <cell r="L594">
            <v>88769824</v>
          </cell>
          <cell r="M594">
            <v>0.7</v>
          </cell>
          <cell r="N594">
            <v>5178240</v>
          </cell>
          <cell r="O594">
            <v>7394780</v>
          </cell>
          <cell r="P594">
            <v>25891200</v>
          </cell>
          <cell r="Q594">
            <v>44368680</v>
          </cell>
          <cell r="R594">
            <v>18477480</v>
          </cell>
          <cell r="S594">
            <v>7394780</v>
          </cell>
          <cell r="T594">
            <v>11082700</v>
          </cell>
          <cell r="U594">
            <v>7394780</v>
          </cell>
        </row>
        <row r="595">
          <cell r="A595">
            <v>25594</v>
          </cell>
          <cell r="B595" t="str">
            <v>25594</v>
          </cell>
          <cell r="C595" t="str">
            <v>CUNDINAMARCA</v>
          </cell>
          <cell r="D595" t="str">
            <v>QUETAME</v>
          </cell>
          <cell r="E595">
            <v>8000947161</v>
          </cell>
          <cell r="I595">
            <v>98015008</v>
          </cell>
          <cell r="J595">
            <v>46513760</v>
          </cell>
          <cell r="K595">
            <v>144528768</v>
          </cell>
          <cell r="L595">
            <v>140021440</v>
          </cell>
          <cell r="M595">
            <v>0.7</v>
          </cell>
          <cell r="N595">
            <v>8167917</v>
          </cell>
          <cell r="O595">
            <v>12044064</v>
          </cell>
          <cell r="P595">
            <v>40839585</v>
          </cell>
          <cell r="Q595">
            <v>72264384</v>
          </cell>
          <cell r="R595">
            <v>31424799</v>
          </cell>
          <cell r="S595">
            <v>12044064</v>
          </cell>
          <cell r="T595">
            <v>19380735</v>
          </cell>
          <cell r="U595">
            <v>12044064</v>
          </cell>
        </row>
        <row r="596">
          <cell r="A596">
            <v>25596</v>
          </cell>
          <cell r="B596" t="str">
            <v>25596</v>
          </cell>
          <cell r="C596" t="str">
            <v>CUNDINAMARCA</v>
          </cell>
          <cell r="D596" t="str">
            <v>QUIPILE</v>
          </cell>
          <cell r="E596">
            <v>8999994310</v>
          </cell>
          <cell r="I596">
            <v>93637000</v>
          </cell>
          <cell r="J596">
            <v>50514968</v>
          </cell>
          <cell r="K596">
            <v>144151968</v>
          </cell>
          <cell r="L596">
            <v>144151968</v>
          </cell>
          <cell r="M596">
            <v>0.65</v>
          </cell>
          <cell r="N596">
            <v>7803083</v>
          </cell>
          <cell r="O596">
            <v>12012664</v>
          </cell>
          <cell r="P596">
            <v>39015415</v>
          </cell>
          <cell r="Q596">
            <v>72075984</v>
          </cell>
          <cell r="R596">
            <v>33060569</v>
          </cell>
          <cell r="S596">
            <v>12012664</v>
          </cell>
          <cell r="T596">
            <v>21047905</v>
          </cell>
          <cell r="U596">
            <v>12012664</v>
          </cell>
        </row>
        <row r="597">
          <cell r="A597">
            <v>25599</v>
          </cell>
          <cell r="B597" t="str">
            <v>25599</v>
          </cell>
          <cell r="C597" t="str">
            <v>CUNDINAMARCA</v>
          </cell>
          <cell r="D597" t="str">
            <v>APULO</v>
          </cell>
          <cell r="E597">
            <v>8906802367</v>
          </cell>
          <cell r="I597">
            <v>94642784</v>
          </cell>
          <cell r="J597">
            <v>40514368</v>
          </cell>
          <cell r="K597">
            <v>135157152</v>
          </cell>
          <cell r="L597">
            <v>135203984</v>
          </cell>
          <cell r="M597">
            <v>0.7</v>
          </cell>
          <cell r="N597">
            <v>7886899</v>
          </cell>
          <cell r="O597">
            <v>11263096</v>
          </cell>
          <cell r="P597">
            <v>39434495</v>
          </cell>
          <cell r="Q597">
            <v>67578576</v>
          </cell>
          <cell r="R597">
            <v>28144081</v>
          </cell>
          <cell r="S597">
            <v>11263096</v>
          </cell>
          <cell r="T597">
            <v>16880985</v>
          </cell>
          <cell r="U597">
            <v>11263096</v>
          </cell>
        </row>
        <row r="598">
          <cell r="A598">
            <v>25612</v>
          </cell>
          <cell r="B598" t="str">
            <v>25612</v>
          </cell>
          <cell r="C598" t="str">
            <v>CUNDINAMARCA</v>
          </cell>
          <cell r="D598" t="str">
            <v>RICAURTE</v>
          </cell>
          <cell r="E598">
            <v>8906800591</v>
          </cell>
          <cell r="I598">
            <v>99303496</v>
          </cell>
          <cell r="J598">
            <v>38001720</v>
          </cell>
          <cell r="K598">
            <v>137305216</v>
          </cell>
          <cell r="L598">
            <v>141862128</v>
          </cell>
          <cell r="M598">
            <v>0.7</v>
          </cell>
          <cell r="N598">
            <v>8275291</v>
          </cell>
          <cell r="O598">
            <v>11442101</v>
          </cell>
          <cell r="P598">
            <v>41376455</v>
          </cell>
          <cell r="Q598">
            <v>68652606</v>
          </cell>
          <cell r="R598">
            <v>27276151</v>
          </cell>
          <cell r="S598">
            <v>11442101</v>
          </cell>
          <cell r="T598">
            <v>15834050</v>
          </cell>
          <cell r="U598">
            <v>11442101</v>
          </cell>
        </row>
        <row r="599">
          <cell r="A599">
            <v>25645</v>
          </cell>
          <cell r="B599" t="str">
            <v>25645</v>
          </cell>
          <cell r="C599" t="str">
            <v>CUNDINAMARCA</v>
          </cell>
          <cell r="D599" t="str">
            <v>SAN ANTONIO D TEQUEN</v>
          </cell>
          <cell r="E599">
            <v>8605270461</v>
          </cell>
          <cell r="I599">
            <v>125213536</v>
          </cell>
          <cell r="J599">
            <v>51624320</v>
          </cell>
          <cell r="K599">
            <v>176837856</v>
          </cell>
          <cell r="L599">
            <v>178876480</v>
          </cell>
          <cell r="M599">
            <v>0.7</v>
          </cell>
          <cell r="N599">
            <v>10434461</v>
          </cell>
          <cell r="O599">
            <v>14736488</v>
          </cell>
          <cell r="P599">
            <v>52172305</v>
          </cell>
          <cell r="Q599">
            <v>88418928</v>
          </cell>
          <cell r="R599">
            <v>36246623</v>
          </cell>
          <cell r="S599">
            <v>14736488</v>
          </cell>
          <cell r="T599">
            <v>21510135</v>
          </cell>
          <cell r="U599">
            <v>14736488</v>
          </cell>
        </row>
        <row r="600">
          <cell r="A600">
            <v>25649</v>
          </cell>
          <cell r="B600" t="str">
            <v>25649</v>
          </cell>
          <cell r="C600" t="str">
            <v>CUNDINAMARCA</v>
          </cell>
          <cell r="D600" t="str">
            <v>SAN BERNARDO</v>
          </cell>
          <cell r="E600">
            <v>8000934375</v>
          </cell>
          <cell r="I600">
            <v>123541536</v>
          </cell>
          <cell r="J600">
            <v>50934976</v>
          </cell>
          <cell r="K600">
            <v>174476512</v>
          </cell>
          <cell r="L600">
            <v>176487920</v>
          </cell>
          <cell r="M600">
            <v>0.7</v>
          </cell>
          <cell r="N600">
            <v>10295128</v>
          </cell>
          <cell r="O600">
            <v>14539709</v>
          </cell>
          <cell r="P600">
            <v>51475640</v>
          </cell>
          <cell r="Q600">
            <v>87238254</v>
          </cell>
          <cell r="R600">
            <v>35762614</v>
          </cell>
          <cell r="S600">
            <v>14539709</v>
          </cell>
          <cell r="T600">
            <v>21222905</v>
          </cell>
          <cell r="U600">
            <v>14539709</v>
          </cell>
        </row>
        <row r="601">
          <cell r="A601">
            <v>25653</v>
          </cell>
          <cell r="B601" t="str">
            <v>25653</v>
          </cell>
          <cell r="C601" t="str">
            <v>CUNDINAMARCA</v>
          </cell>
          <cell r="D601" t="str">
            <v>SAN CAYETANO</v>
          </cell>
          <cell r="E601">
            <v>8000947518</v>
          </cell>
          <cell r="I601">
            <v>65323948</v>
          </cell>
          <cell r="J601">
            <v>27970068</v>
          </cell>
          <cell r="K601">
            <v>93294016</v>
          </cell>
          <cell r="L601">
            <v>93319920</v>
          </cell>
          <cell r="M601">
            <v>0.7</v>
          </cell>
          <cell r="N601">
            <v>5443662</v>
          </cell>
          <cell r="O601">
            <v>7774501</v>
          </cell>
          <cell r="P601">
            <v>27218310</v>
          </cell>
          <cell r="Q601">
            <v>46647006</v>
          </cell>
          <cell r="R601">
            <v>19428696</v>
          </cell>
          <cell r="S601">
            <v>7774501</v>
          </cell>
          <cell r="T601">
            <v>11654195</v>
          </cell>
          <cell r="U601">
            <v>7774501</v>
          </cell>
        </row>
        <row r="602">
          <cell r="A602">
            <v>25658</v>
          </cell>
          <cell r="B602" t="str">
            <v>25658</v>
          </cell>
          <cell r="C602" t="str">
            <v>CUNDINAMARCA</v>
          </cell>
          <cell r="D602" t="str">
            <v>SAN FRANCISCO</v>
          </cell>
          <cell r="E602">
            <v>8999991735</v>
          </cell>
          <cell r="I602">
            <v>95150768</v>
          </cell>
          <cell r="J602">
            <v>52311760</v>
          </cell>
          <cell r="K602">
            <v>147462528</v>
          </cell>
          <cell r="L602">
            <v>135929664</v>
          </cell>
          <cell r="M602">
            <v>0.7</v>
          </cell>
          <cell r="N602">
            <v>7929231</v>
          </cell>
          <cell r="O602">
            <v>12288544</v>
          </cell>
          <cell r="P602">
            <v>39646155</v>
          </cell>
          <cell r="Q602">
            <v>73731264</v>
          </cell>
          <cell r="R602">
            <v>34085109</v>
          </cell>
          <cell r="S602">
            <v>12288544</v>
          </cell>
          <cell r="T602">
            <v>21796565</v>
          </cell>
          <cell r="U602">
            <v>12288544</v>
          </cell>
        </row>
        <row r="603">
          <cell r="A603">
            <v>25662</v>
          </cell>
          <cell r="B603" t="str">
            <v>25662</v>
          </cell>
          <cell r="C603" t="str">
            <v>CUNDINAMARCA</v>
          </cell>
          <cell r="D603" t="str">
            <v>SAN JUAN DE RIOSECO</v>
          </cell>
          <cell r="E603">
            <v>8999994224</v>
          </cell>
          <cell r="I603">
            <v>115461984</v>
          </cell>
          <cell r="J603">
            <v>60403024</v>
          </cell>
          <cell r="K603">
            <v>175865008</v>
          </cell>
          <cell r="L603">
            <v>164945696</v>
          </cell>
          <cell r="M603">
            <v>0.7</v>
          </cell>
          <cell r="N603">
            <v>9621832</v>
          </cell>
          <cell r="O603">
            <v>14655417</v>
          </cell>
          <cell r="P603">
            <v>48109160</v>
          </cell>
          <cell r="Q603">
            <v>87932502</v>
          </cell>
          <cell r="R603">
            <v>39823342</v>
          </cell>
          <cell r="S603">
            <v>14655417</v>
          </cell>
          <cell r="T603">
            <v>25167925</v>
          </cell>
          <cell r="U603">
            <v>14655417</v>
          </cell>
        </row>
        <row r="604">
          <cell r="A604">
            <v>25718</v>
          </cell>
          <cell r="B604" t="str">
            <v>25718</v>
          </cell>
          <cell r="C604" t="str">
            <v>CUNDINAMARCA</v>
          </cell>
          <cell r="D604" t="str">
            <v>SASAIMA</v>
          </cell>
          <cell r="E604">
            <v>8000947525</v>
          </cell>
          <cell r="I604">
            <v>129547024</v>
          </cell>
          <cell r="J604">
            <v>49575376</v>
          </cell>
          <cell r="K604">
            <v>179122400</v>
          </cell>
          <cell r="L604">
            <v>185067184</v>
          </cell>
          <cell r="M604">
            <v>0.7</v>
          </cell>
          <cell r="N604">
            <v>10795585</v>
          </cell>
          <cell r="O604">
            <v>14926867</v>
          </cell>
          <cell r="P604">
            <v>53977925</v>
          </cell>
          <cell r="Q604">
            <v>89561202</v>
          </cell>
          <cell r="R604">
            <v>35583277</v>
          </cell>
          <cell r="S604">
            <v>14926867</v>
          </cell>
          <cell r="T604">
            <v>20656410</v>
          </cell>
          <cell r="U604">
            <v>14926867</v>
          </cell>
        </row>
        <row r="605">
          <cell r="A605">
            <v>25736</v>
          </cell>
          <cell r="B605" t="str">
            <v>25736</v>
          </cell>
          <cell r="C605" t="str">
            <v>CUNDINAMARCA</v>
          </cell>
          <cell r="D605" t="str">
            <v>SESQUILE</v>
          </cell>
          <cell r="E605">
            <v>8999994152</v>
          </cell>
          <cell r="I605">
            <v>108900400</v>
          </cell>
          <cell r="J605">
            <v>46618640</v>
          </cell>
          <cell r="K605">
            <v>155519040</v>
          </cell>
          <cell r="L605">
            <v>155572000</v>
          </cell>
          <cell r="M605">
            <v>0.7</v>
          </cell>
          <cell r="N605">
            <v>9075033</v>
          </cell>
          <cell r="O605">
            <v>12959920</v>
          </cell>
          <cell r="P605">
            <v>45375165</v>
          </cell>
          <cell r="Q605">
            <v>77759520</v>
          </cell>
          <cell r="R605">
            <v>32384355</v>
          </cell>
          <cell r="S605">
            <v>12959920</v>
          </cell>
          <cell r="T605">
            <v>19424435</v>
          </cell>
          <cell r="U605">
            <v>12959920</v>
          </cell>
        </row>
        <row r="606">
          <cell r="A606">
            <v>25740</v>
          </cell>
          <cell r="B606" t="str">
            <v>25740</v>
          </cell>
          <cell r="C606" t="str">
            <v>CUNDINAMARCA</v>
          </cell>
          <cell r="D606" t="str">
            <v>SIBATE</v>
          </cell>
          <cell r="E606">
            <v>8999993724</v>
          </cell>
          <cell r="I606">
            <v>297572288</v>
          </cell>
          <cell r="J606">
            <v>147583552</v>
          </cell>
          <cell r="K606">
            <v>445155840</v>
          </cell>
          <cell r="L606">
            <v>425103232</v>
          </cell>
          <cell r="M606">
            <v>0.7</v>
          </cell>
          <cell r="N606">
            <v>24797691</v>
          </cell>
          <cell r="O606">
            <v>37096320</v>
          </cell>
          <cell r="P606">
            <v>123988455</v>
          </cell>
          <cell r="Q606">
            <v>222577920</v>
          </cell>
          <cell r="R606">
            <v>98589465</v>
          </cell>
          <cell r="S606">
            <v>37096320</v>
          </cell>
          <cell r="T606">
            <v>61493145</v>
          </cell>
          <cell r="U606">
            <v>37096320</v>
          </cell>
        </row>
        <row r="607">
          <cell r="A607">
            <v>25743</v>
          </cell>
          <cell r="B607" t="str">
            <v>25743</v>
          </cell>
          <cell r="C607" t="str">
            <v>CUNDINAMARCA</v>
          </cell>
          <cell r="D607" t="str">
            <v>SILVANIA</v>
          </cell>
          <cell r="E607">
            <v>8906804370</v>
          </cell>
          <cell r="I607">
            <v>225698096</v>
          </cell>
          <cell r="J607">
            <v>107005136</v>
          </cell>
          <cell r="K607">
            <v>332703232</v>
          </cell>
          <cell r="L607">
            <v>322425856</v>
          </cell>
          <cell r="M607">
            <v>0.7</v>
          </cell>
          <cell r="N607">
            <v>18808175</v>
          </cell>
          <cell r="O607">
            <v>27725269</v>
          </cell>
          <cell r="P607">
            <v>94040875</v>
          </cell>
          <cell r="Q607">
            <v>166351614</v>
          </cell>
          <cell r="R607">
            <v>72310739</v>
          </cell>
          <cell r="S607">
            <v>27725269</v>
          </cell>
          <cell r="T607">
            <v>44585470</v>
          </cell>
          <cell r="U607">
            <v>27725269</v>
          </cell>
        </row>
        <row r="608">
          <cell r="A608">
            <v>25745</v>
          </cell>
          <cell r="B608" t="str">
            <v>25745</v>
          </cell>
          <cell r="C608" t="str">
            <v>CUNDINAMARCA</v>
          </cell>
          <cell r="D608" t="str">
            <v>SIMIJACA</v>
          </cell>
          <cell r="E608">
            <v>8999993842</v>
          </cell>
          <cell r="I608">
            <v>152239232</v>
          </cell>
          <cell r="J608">
            <v>62954016</v>
          </cell>
          <cell r="K608">
            <v>215193248</v>
          </cell>
          <cell r="L608">
            <v>217484624</v>
          </cell>
          <cell r="M608">
            <v>0.7</v>
          </cell>
          <cell r="N608">
            <v>12686603</v>
          </cell>
          <cell r="O608">
            <v>17932771</v>
          </cell>
          <cell r="P608">
            <v>63433015</v>
          </cell>
          <cell r="Q608">
            <v>107596626</v>
          </cell>
          <cell r="R608">
            <v>44163611</v>
          </cell>
          <cell r="S608">
            <v>17932771</v>
          </cell>
          <cell r="T608">
            <v>26230840</v>
          </cell>
          <cell r="U608">
            <v>17932771</v>
          </cell>
        </row>
        <row r="609">
          <cell r="A609">
            <v>25758</v>
          </cell>
          <cell r="B609" t="str">
            <v>25758</v>
          </cell>
          <cell r="C609" t="str">
            <v>CUNDINAMARCA</v>
          </cell>
          <cell r="D609" t="str">
            <v>SOPO</v>
          </cell>
          <cell r="E609">
            <v>8999994682</v>
          </cell>
          <cell r="I609">
            <v>187241168</v>
          </cell>
          <cell r="J609">
            <v>80146400</v>
          </cell>
          <cell r="K609">
            <v>267387568</v>
          </cell>
          <cell r="L609">
            <v>267487392</v>
          </cell>
          <cell r="M609">
            <v>0.7</v>
          </cell>
          <cell r="N609">
            <v>15603431</v>
          </cell>
          <cell r="O609">
            <v>22282297</v>
          </cell>
          <cell r="P609">
            <v>78017155</v>
          </cell>
          <cell r="Q609">
            <v>133693782</v>
          </cell>
          <cell r="R609">
            <v>55676627</v>
          </cell>
          <cell r="S609">
            <v>22282297</v>
          </cell>
          <cell r="T609">
            <v>33394330</v>
          </cell>
          <cell r="U609">
            <v>22282297</v>
          </cell>
        </row>
        <row r="610">
          <cell r="A610">
            <v>25769</v>
          </cell>
          <cell r="B610" t="str">
            <v>25769</v>
          </cell>
          <cell r="C610" t="str">
            <v>CUNDINAMARCA</v>
          </cell>
          <cell r="D610" t="str">
            <v>SUBACHOQUE</v>
          </cell>
          <cell r="E610">
            <v>8999993147</v>
          </cell>
          <cell r="I610">
            <v>122905568</v>
          </cell>
          <cell r="J610">
            <v>61642128</v>
          </cell>
          <cell r="K610">
            <v>184547696</v>
          </cell>
          <cell r="L610">
            <v>178900448</v>
          </cell>
          <cell r="M610">
            <v>0.69</v>
          </cell>
          <cell r="N610">
            <v>10242131</v>
          </cell>
          <cell r="O610">
            <v>15378975</v>
          </cell>
          <cell r="P610">
            <v>51210655</v>
          </cell>
          <cell r="Q610">
            <v>92273850</v>
          </cell>
          <cell r="R610">
            <v>41063195</v>
          </cell>
          <cell r="S610">
            <v>15378975</v>
          </cell>
          <cell r="T610">
            <v>25684220</v>
          </cell>
          <cell r="U610">
            <v>15378975</v>
          </cell>
        </row>
        <row r="611">
          <cell r="A611">
            <v>25772</v>
          </cell>
          <cell r="B611" t="str">
            <v>25772</v>
          </cell>
          <cell r="C611" t="str">
            <v>CUNDINAMARCA</v>
          </cell>
          <cell r="D611" t="str">
            <v>SUESCA</v>
          </cell>
          <cell r="E611">
            <v>8999994303</v>
          </cell>
          <cell r="I611">
            <v>186594608</v>
          </cell>
          <cell r="J611">
            <v>79864992</v>
          </cell>
          <cell r="K611">
            <v>266459600</v>
          </cell>
          <cell r="L611">
            <v>266563728</v>
          </cell>
          <cell r="M611">
            <v>0.7</v>
          </cell>
          <cell r="N611">
            <v>15549551</v>
          </cell>
          <cell r="O611">
            <v>22204967</v>
          </cell>
          <cell r="P611">
            <v>77747755</v>
          </cell>
          <cell r="Q611">
            <v>133229802</v>
          </cell>
          <cell r="R611">
            <v>55482047</v>
          </cell>
          <cell r="S611">
            <v>22204967</v>
          </cell>
          <cell r="T611">
            <v>33277080</v>
          </cell>
          <cell r="U611">
            <v>22204967</v>
          </cell>
        </row>
        <row r="612">
          <cell r="A612">
            <v>25777</v>
          </cell>
          <cell r="B612" t="str">
            <v>25777</v>
          </cell>
          <cell r="C612" t="str">
            <v>CUNDINAMARCA</v>
          </cell>
          <cell r="D612" t="str">
            <v>SUPATA</v>
          </cell>
          <cell r="E612">
            <v>8999993985</v>
          </cell>
          <cell r="I612">
            <v>70007120</v>
          </cell>
          <cell r="J612">
            <v>29967240</v>
          </cell>
          <cell r="K612">
            <v>99974360</v>
          </cell>
          <cell r="L612">
            <v>100010168</v>
          </cell>
          <cell r="M612">
            <v>0.7</v>
          </cell>
          <cell r="N612">
            <v>5833927</v>
          </cell>
          <cell r="O612">
            <v>8331197</v>
          </cell>
          <cell r="P612">
            <v>29169635</v>
          </cell>
          <cell r="Q612">
            <v>49987182</v>
          </cell>
          <cell r="R612">
            <v>20817547</v>
          </cell>
          <cell r="S612">
            <v>8331197</v>
          </cell>
          <cell r="T612">
            <v>12486350</v>
          </cell>
          <cell r="U612">
            <v>8331197</v>
          </cell>
        </row>
        <row r="613">
          <cell r="A613">
            <v>25779</v>
          </cell>
          <cell r="B613" t="str">
            <v>25779</v>
          </cell>
          <cell r="C613" t="str">
            <v>CUNDINAMARCA</v>
          </cell>
          <cell r="D613" t="str">
            <v>SUSA</v>
          </cell>
          <cell r="E613">
            <v>8999997007</v>
          </cell>
          <cell r="I613">
            <v>72810416</v>
          </cell>
          <cell r="J613">
            <v>34744936</v>
          </cell>
          <cell r="K613">
            <v>107555352</v>
          </cell>
          <cell r="L613">
            <v>104014880</v>
          </cell>
          <cell r="M613">
            <v>0.7</v>
          </cell>
          <cell r="N613">
            <v>6067535</v>
          </cell>
          <cell r="O613">
            <v>8962946</v>
          </cell>
          <cell r="P613">
            <v>30337675</v>
          </cell>
          <cell r="Q613">
            <v>53777676</v>
          </cell>
          <cell r="R613">
            <v>23440001</v>
          </cell>
          <cell r="S613">
            <v>8962946</v>
          </cell>
          <cell r="T613">
            <v>14477055</v>
          </cell>
          <cell r="U613">
            <v>8962946</v>
          </cell>
        </row>
        <row r="614">
          <cell r="A614">
            <v>25781</v>
          </cell>
          <cell r="B614" t="str">
            <v>25781</v>
          </cell>
          <cell r="C614" t="str">
            <v>CUNDINAMARCA</v>
          </cell>
          <cell r="D614" t="str">
            <v>SUTATAUSA</v>
          </cell>
          <cell r="E614">
            <v>8999994761</v>
          </cell>
          <cell r="I614">
            <v>63893804</v>
          </cell>
          <cell r="J614">
            <v>32187588</v>
          </cell>
          <cell r="K614">
            <v>96081392</v>
          </cell>
          <cell r="L614">
            <v>91276864</v>
          </cell>
          <cell r="M614">
            <v>0.7</v>
          </cell>
          <cell r="N614">
            <v>5324484</v>
          </cell>
          <cell r="O614">
            <v>8006783</v>
          </cell>
          <cell r="P614">
            <v>26622420</v>
          </cell>
          <cell r="Q614">
            <v>48040698</v>
          </cell>
          <cell r="R614">
            <v>21418278</v>
          </cell>
          <cell r="S614">
            <v>8006783</v>
          </cell>
          <cell r="T614">
            <v>13411495</v>
          </cell>
          <cell r="U614">
            <v>8006783</v>
          </cell>
        </row>
        <row r="615">
          <cell r="A615">
            <v>25785</v>
          </cell>
          <cell r="B615" t="str">
            <v>25785</v>
          </cell>
          <cell r="C615" t="str">
            <v>CUNDINAMARCA</v>
          </cell>
          <cell r="D615" t="str">
            <v>TABIO</v>
          </cell>
          <cell r="E615">
            <v>8999994439</v>
          </cell>
          <cell r="I615">
            <v>137980288</v>
          </cell>
          <cell r="J615">
            <v>79927344</v>
          </cell>
          <cell r="K615">
            <v>217907632</v>
          </cell>
          <cell r="L615">
            <v>217907632</v>
          </cell>
          <cell r="M615">
            <v>0.63</v>
          </cell>
          <cell r="N615">
            <v>11498357</v>
          </cell>
          <cell r="O615">
            <v>18158969</v>
          </cell>
          <cell r="P615">
            <v>57491785</v>
          </cell>
          <cell r="Q615">
            <v>108953814</v>
          </cell>
          <cell r="R615">
            <v>51462029</v>
          </cell>
          <cell r="S615">
            <v>18158969</v>
          </cell>
          <cell r="T615">
            <v>33303060</v>
          </cell>
          <cell r="U615">
            <v>18158969</v>
          </cell>
        </row>
        <row r="616">
          <cell r="A616">
            <v>25793</v>
          </cell>
          <cell r="B616" t="str">
            <v>25793</v>
          </cell>
          <cell r="C616" t="str">
            <v>CUNDINAMARCA</v>
          </cell>
          <cell r="D616" t="str">
            <v>TAUSA</v>
          </cell>
          <cell r="E616">
            <v>8999994819</v>
          </cell>
          <cell r="I616">
            <v>105988040</v>
          </cell>
          <cell r="J616">
            <v>50297448</v>
          </cell>
          <cell r="K616">
            <v>156285488</v>
          </cell>
          <cell r="L616">
            <v>151411488</v>
          </cell>
          <cell r="M616">
            <v>0.7</v>
          </cell>
          <cell r="N616">
            <v>8832337</v>
          </cell>
          <cell r="O616">
            <v>13023791</v>
          </cell>
          <cell r="P616">
            <v>44161685</v>
          </cell>
          <cell r="Q616">
            <v>78142746</v>
          </cell>
          <cell r="R616">
            <v>33981061</v>
          </cell>
          <cell r="S616">
            <v>13023791</v>
          </cell>
          <cell r="T616">
            <v>20957270</v>
          </cell>
          <cell r="U616">
            <v>13023791</v>
          </cell>
        </row>
        <row r="617">
          <cell r="A617">
            <v>25797</v>
          </cell>
          <cell r="B617" t="str">
            <v>25797</v>
          </cell>
          <cell r="C617" t="str">
            <v>CUNDINAMARCA</v>
          </cell>
          <cell r="D617" t="str">
            <v>TENA</v>
          </cell>
          <cell r="E617">
            <v>8000045746</v>
          </cell>
          <cell r="I617">
            <v>92233168</v>
          </cell>
          <cell r="J617">
            <v>42081984</v>
          </cell>
          <cell r="K617">
            <v>134315152</v>
          </cell>
          <cell r="L617">
            <v>131761680</v>
          </cell>
          <cell r="M617">
            <v>0.7</v>
          </cell>
          <cell r="N617">
            <v>7686097</v>
          </cell>
          <cell r="O617">
            <v>11192929</v>
          </cell>
          <cell r="P617">
            <v>38430485</v>
          </cell>
          <cell r="Q617">
            <v>67157574</v>
          </cell>
          <cell r="R617">
            <v>28727089</v>
          </cell>
          <cell r="S617">
            <v>11192929</v>
          </cell>
          <cell r="T617">
            <v>17534160</v>
          </cell>
          <cell r="U617">
            <v>11192929</v>
          </cell>
        </row>
        <row r="618">
          <cell r="A618">
            <v>25799</v>
          </cell>
          <cell r="B618" t="str">
            <v>25799</v>
          </cell>
          <cell r="C618" t="str">
            <v>CUNDINAMARCA</v>
          </cell>
          <cell r="D618" t="str">
            <v>TENJO</v>
          </cell>
          <cell r="E618">
            <v>8000951742</v>
          </cell>
          <cell r="I618">
            <v>157207840</v>
          </cell>
          <cell r="J618">
            <v>74703856</v>
          </cell>
          <cell r="K618">
            <v>231911696</v>
          </cell>
          <cell r="L618">
            <v>224582624</v>
          </cell>
          <cell r="M618">
            <v>0.7</v>
          </cell>
          <cell r="N618">
            <v>13100653</v>
          </cell>
          <cell r="O618">
            <v>19325975</v>
          </cell>
          <cell r="P618">
            <v>65503265</v>
          </cell>
          <cell r="Q618">
            <v>115955850</v>
          </cell>
          <cell r="R618">
            <v>50452585</v>
          </cell>
          <cell r="S618">
            <v>19325975</v>
          </cell>
          <cell r="T618">
            <v>31126610</v>
          </cell>
          <cell r="U618">
            <v>19325975</v>
          </cell>
        </row>
        <row r="619">
          <cell r="A619">
            <v>25805</v>
          </cell>
          <cell r="B619" t="str">
            <v>25805</v>
          </cell>
          <cell r="C619" t="str">
            <v>CUNDINAMARCA</v>
          </cell>
          <cell r="D619" t="str">
            <v>TIBACUY</v>
          </cell>
          <cell r="E619">
            <v>8000186895</v>
          </cell>
          <cell r="I619">
            <v>58544944</v>
          </cell>
          <cell r="J619">
            <v>25065488</v>
          </cell>
          <cell r="K619">
            <v>83610432</v>
          </cell>
          <cell r="L619">
            <v>83635632</v>
          </cell>
          <cell r="M619">
            <v>0.7</v>
          </cell>
          <cell r="N619">
            <v>4878745</v>
          </cell>
          <cell r="O619">
            <v>6967536</v>
          </cell>
          <cell r="P619">
            <v>24393725</v>
          </cell>
          <cell r="Q619">
            <v>41805216</v>
          </cell>
          <cell r="R619">
            <v>17411491</v>
          </cell>
          <cell r="S619">
            <v>6967536</v>
          </cell>
          <cell r="T619">
            <v>10443955</v>
          </cell>
          <cell r="U619">
            <v>6967536</v>
          </cell>
        </row>
        <row r="620">
          <cell r="A620">
            <v>25807</v>
          </cell>
          <cell r="B620" t="str">
            <v>25807</v>
          </cell>
          <cell r="C620" t="str">
            <v>CUNDINAMARCA</v>
          </cell>
          <cell r="D620" t="str">
            <v>TIBIRITA</v>
          </cell>
          <cell r="E620">
            <v>8000947826</v>
          </cell>
          <cell r="I620">
            <v>32705400</v>
          </cell>
          <cell r="J620">
            <v>15505868</v>
          </cell>
          <cell r="K620">
            <v>48211268</v>
          </cell>
          <cell r="L620">
            <v>46722000</v>
          </cell>
          <cell r="M620">
            <v>0.7</v>
          </cell>
          <cell r="N620">
            <v>2725450</v>
          </cell>
          <cell r="O620">
            <v>4017606</v>
          </cell>
          <cell r="P620">
            <v>13627250</v>
          </cell>
          <cell r="Q620">
            <v>24105636</v>
          </cell>
          <cell r="R620">
            <v>10478386</v>
          </cell>
          <cell r="S620">
            <v>4017606</v>
          </cell>
          <cell r="T620">
            <v>6460780</v>
          </cell>
          <cell r="U620">
            <v>4017606</v>
          </cell>
        </row>
        <row r="621">
          <cell r="A621">
            <v>25815</v>
          </cell>
          <cell r="B621" t="str">
            <v>25815</v>
          </cell>
          <cell r="C621" t="str">
            <v>CUNDINAMARCA</v>
          </cell>
          <cell r="D621" t="str">
            <v>TOCAIMA</v>
          </cell>
          <cell r="E621">
            <v>8000934391</v>
          </cell>
          <cell r="I621">
            <v>169134928</v>
          </cell>
          <cell r="J621">
            <v>72419328</v>
          </cell>
          <cell r="K621">
            <v>241554256</v>
          </cell>
          <cell r="L621">
            <v>241621328</v>
          </cell>
          <cell r="M621">
            <v>0.7</v>
          </cell>
          <cell r="N621">
            <v>14094577</v>
          </cell>
          <cell r="O621">
            <v>20129521</v>
          </cell>
          <cell r="P621">
            <v>70472885</v>
          </cell>
          <cell r="Q621">
            <v>120777126</v>
          </cell>
          <cell r="R621">
            <v>50304241</v>
          </cell>
          <cell r="S621">
            <v>20129521</v>
          </cell>
          <cell r="T621">
            <v>30174720</v>
          </cell>
          <cell r="U621">
            <v>20129521</v>
          </cell>
        </row>
        <row r="622">
          <cell r="A622">
            <v>25817</v>
          </cell>
          <cell r="B622" t="str">
            <v>25817</v>
          </cell>
          <cell r="C622" t="str">
            <v>CUNDINAMARCA</v>
          </cell>
          <cell r="D622" t="str">
            <v>TOCANCIPA</v>
          </cell>
          <cell r="E622">
            <v>8999994288</v>
          </cell>
          <cell r="I622">
            <v>374003328</v>
          </cell>
          <cell r="J622">
            <v>208721984</v>
          </cell>
          <cell r="K622">
            <v>582725312</v>
          </cell>
          <cell r="L622">
            <v>534290496</v>
          </cell>
          <cell r="M622">
            <v>0.7</v>
          </cell>
          <cell r="N622">
            <v>31166944</v>
          </cell>
          <cell r="O622">
            <v>48560443</v>
          </cell>
          <cell r="P622">
            <v>155834720</v>
          </cell>
          <cell r="Q622">
            <v>291362658</v>
          </cell>
          <cell r="R622">
            <v>135527938</v>
          </cell>
          <cell r="S622">
            <v>48560443</v>
          </cell>
          <cell r="T622">
            <v>86967495</v>
          </cell>
          <cell r="U622">
            <v>48560443</v>
          </cell>
        </row>
        <row r="623">
          <cell r="A623">
            <v>25823</v>
          </cell>
          <cell r="B623" t="str">
            <v>25823</v>
          </cell>
          <cell r="C623" t="str">
            <v>CUNDINAMARCA</v>
          </cell>
          <cell r="D623" t="str">
            <v>TOPAIPI</v>
          </cell>
          <cell r="E623">
            <v>8000727158</v>
          </cell>
          <cell r="I623">
            <v>84779616</v>
          </cell>
          <cell r="J623">
            <v>32797632</v>
          </cell>
          <cell r="K623">
            <v>117577248</v>
          </cell>
          <cell r="L623">
            <v>121113728</v>
          </cell>
          <cell r="M623">
            <v>0.7</v>
          </cell>
          <cell r="N623">
            <v>7064968</v>
          </cell>
          <cell r="O623">
            <v>9798104</v>
          </cell>
          <cell r="P623">
            <v>35324840</v>
          </cell>
          <cell r="Q623">
            <v>58788624</v>
          </cell>
          <cell r="R623">
            <v>23463784</v>
          </cell>
          <cell r="S623">
            <v>9798104</v>
          </cell>
          <cell r="T623">
            <v>13665680</v>
          </cell>
          <cell r="U623">
            <v>9798104</v>
          </cell>
        </row>
        <row r="624">
          <cell r="A624">
            <v>25839</v>
          </cell>
          <cell r="B624" t="str">
            <v>25839</v>
          </cell>
          <cell r="C624" t="str">
            <v>CUNDINAMARCA</v>
          </cell>
          <cell r="D624" t="str">
            <v>UBALA</v>
          </cell>
          <cell r="E624">
            <v>8999993851</v>
          </cell>
          <cell r="I624">
            <v>164317664</v>
          </cell>
          <cell r="J624">
            <v>70337808</v>
          </cell>
          <cell r="K624">
            <v>234655472</v>
          </cell>
          <cell r="L624">
            <v>234739520</v>
          </cell>
          <cell r="M624">
            <v>0.7</v>
          </cell>
          <cell r="N624">
            <v>13693139</v>
          </cell>
          <cell r="O624">
            <v>19554623</v>
          </cell>
          <cell r="P624">
            <v>68465695</v>
          </cell>
          <cell r="Q624">
            <v>117327738</v>
          </cell>
          <cell r="R624">
            <v>48862043</v>
          </cell>
          <cell r="S624">
            <v>19554623</v>
          </cell>
          <cell r="T624">
            <v>29307420</v>
          </cell>
          <cell r="U624">
            <v>19554623</v>
          </cell>
        </row>
        <row r="625">
          <cell r="A625">
            <v>25841</v>
          </cell>
          <cell r="B625" t="str">
            <v>25841</v>
          </cell>
          <cell r="C625" t="str">
            <v>CUNDINAMARCA</v>
          </cell>
          <cell r="D625" t="str">
            <v>UBAQUE</v>
          </cell>
          <cell r="E625">
            <v>8000955680</v>
          </cell>
          <cell r="I625">
            <v>79605872</v>
          </cell>
          <cell r="J625">
            <v>34079664</v>
          </cell>
          <cell r="K625">
            <v>113685536</v>
          </cell>
          <cell r="L625">
            <v>113722672</v>
          </cell>
          <cell r="M625">
            <v>0.7</v>
          </cell>
          <cell r="N625">
            <v>6633823</v>
          </cell>
          <cell r="O625">
            <v>9473795</v>
          </cell>
          <cell r="P625">
            <v>33169115</v>
          </cell>
          <cell r="Q625">
            <v>56842770</v>
          </cell>
          <cell r="R625">
            <v>23673655</v>
          </cell>
          <cell r="S625">
            <v>9473795</v>
          </cell>
          <cell r="T625">
            <v>14199860</v>
          </cell>
          <cell r="U625">
            <v>9473795</v>
          </cell>
        </row>
        <row r="626">
          <cell r="A626">
            <v>25843</v>
          </cell>
          <cell r="B626" t="str">
            <v>25843</v>
          </cell>
          <cell r="C626" t="str">
            <v>CUNDINAMARCA</v>
          </cell>
          <cell r="D626" t="str">
            <v>UBATE</v>
          </cell>
          <cell r="E626">
            <v>8999992812</v>
          </cell>
          <cell r="I626">
            <v>452890112</v>
          </cell>
          <cell r="J626">
            <v>174088384</v>
          </cell>
          <cell r="K626">
            <v>626978496</v>
          </cell>
          <cell r="L626">
            <v>646985856</v>
          </cell>
          <cell r="M626">
            <v>0.7</v>
          </cell>
          <cell r="N626">
            <v>37740843</v>
          </cell>
          <cell r="O626">
            <v>52248208</v>
          </cell>
          <cell r="P626">
            <v>188704215</v>
          </cell>
          <cell r="Q626">
            <v>313489248</v>
          </cell>
          <cell r="R626">
            <v>124785033</v>
          </cell>
          <cell r="S626">
            <v>52248208</v>
          </cell>
          <cell r="T626">
            <v>72536825</v>
          </cell>
          <cell r="U626">
            <v>52248208</v>
          </cell>
        </row>
        <row r="627">
          <cell r="A627">
            <v>25845</v>
          </cell>
          <cell r="B627" t="str">
            <v>25845</v>
          </cell>
          <cell r="C627" t="str">
            <v>CUNDINAMARCA</v>
          </cell>
          <cell r="D627" t="str">
            <v>UNE</v>
          </cell>
          <cell r="E627">
            <v>8999993881</v>
          </cell>
          <cell r="I627">
            <v>82441736</v>
          </cell>
          <cell r="J627">
            <v>39123352</v>
          </cell>
          <cell r="K627">
            <v>121565088</v>
          </cell>
          <cell r="L627">
            <v>117773904</v>
          </cell>
          <cell r="M627">
            <v>0.7</v>
          </cell>
          <cell r="N627">
            <v>6870145</v>
          </cell>
          <cell r="O627">
            <v>10130424</v>
          </cell>
          <cell r="P627">
            <v>34350725</v>
          </cell>
          <cell r="Q627">
            <v>60782544</v>
          </cell>
          <cell r="R627">
            <v>26431819</v>
          </cell>
          <cell r="S627">
            <v>10130424</v>
          </cell>
          <cell r="T627">
            <v>16301395</v>
          </cell>
          <cell r="U627">
            <v>10130424</v>
          </cell>
        </row>
        <row r="628">
          <cell r="A628">
            <v>25851</v>
          </cell>
          <cell r="B628" t="str">
            <v>25851</v>
          </cell>
          <cell r="C628" t="str">
            <v>CUNDINAMARCA</v>
          </cell>
          <cell r="D628" t="str">
            <v>UTICA</v>
          </cell>
          <cell r="E628">
            <v>8999994073</v>
          </cell>
          <cell r="I628">
            <v>54112748</v>
          </cell>
          <cell r="J628">
            <v>25432780</v>
          </cell>
          <cell r="K628">
            <v>79545528</v>
          </cell>
          <cell r="L628">
            <v>77303928</v>
          </cell>
          <cell r="M628">
            <v>0.7</v>
          </cell>
          <cell r="N628">
            <v>4509396</v>
          </cell>
          <cell r="O628">
            <v>6628794</v>
          </cell>
          <cell r="P628">
            <v>22546980</v>
          </cell>
          <cell r="Q628">
            <v>39772764</v>
          </cell>
          <cell r="R628">
            <v>17225784</v>
          </cell>
          <cell r="S628">
            <v>6628794</v>
          </cell>
          <cell r="T628">
            <v>10596990</v>
          </cell>
          <cell r="U628">
            <v>6628794</v>
          </cell>
        </row>
        <row r="629">
          <cell r="A629">
            <v>25862</v>
          </cell>
          <cell r="B629" t="str">
            <v>25862</v>
          </cell>
          <cell r="C629" t="str">
            <v>CUNDINAMARCA</v>
          </cell>
          <cell r="D629" t="str">
            <v>VERGARA</v>
          </cell>
          <cell r="E629">
            <v>8999994485</v>
          </cell>
          <cell r="I629">
            <v>94718808</v>
          </cell>
          <cell r="J629">
            <v>33752456</v>
          </cell>
          <cell r="K629">
            <v>128471264</v>
          </cell>
          <cell r="L629">
            <v>135312576</v>
          </cell>
          <cell r="M629">
            <v>0.7</v>
          </cell>
          <cell r="N629">
            <v>7893234</v>
          </cell>
          <cell r="O629">
            <v>10705939</v>
          </cell>
          <cell r="P629">
            <v>39466170</v>
          </cell>
          <cell r="Q629">
            <v>64235634</v>
          </cell>
          <cell r="R629">
            <v>24769464</v>
          </cell>
          <cell r="S629">
            <v>10705939</v>
          </cell>
          <cell r="T629">
            <v>14063525</v>
          </cell>
          <cell r="U629">
            <v>10705939</v>
          </cell>
        </row>
        <row r="630">
          <cell r="A630">
            <v>25867</v>
          </cell>
          <cell r="B630" t="str">
            <v>25867</v>
          </cell>
          <cell r="C630" t="str">
            <v>CUNDINAMARCA</v>
          </cell>
          <cell r="D630" t="str">
            <v>VIANI</v>
          </cell>
          <cell r="E630">
            <v>8999997092</v>
          </cell>
          <cell r="I630">
            <v>57325180</v>
          </cell>
          <cell r="J630">
            <v>22196932</v>
          </cell>
          <cell r="K630">
            <v>79522112</v>
          </cell>
          <cell r="L630">
            <v>81893112</v>
          </cell>
          <cell r="M630">
            <v>0.7</v>
          </cell>
          <cell r="N630">
            <v>4777098</v>
          </cell>
          <cell r="O630">
            <v>6626843</v>
          </cell>
          <cell r="P630">
            <v>23885490</v>
          </cell>
          <cell r="Q630">
            <v>39761058</v>
          </cell>
          <cell r="R630">
            <v>15875568</v>
          </cell>
          <cell r="S630">
            <v>6626843</v>
          </cell>
          <cell r="T630">
            <v>9248725</v>
          </cell>
          <cell r="U630">
            <v>6626843</v>
          </cell>
        </row>
        <row r="631">
          <cell r="A631">
            <v>25871</v>
          </cell>
          <cell r="B631" t="str">
            <v>25871</v>
          </cell>
          <cell r="C631" t="str">
            <v>CUNDINAMARCA</v>
          </cell>
          <cell r="D631" t="str">
            <v>VILLAGOMEZ</v>
          </cell>
          <cell r="E631">
            <v>8999994478</v>
          </cell>
          <cell r="I631">
            <v>32127906</v>
          </cell>
          <cell r="J631">
            <v>16674742</v>
          </cell>
          <cell r="K631">
            <v>48802648</v>
          </cell>
          <cell r="L631">
            <v>45897008</v>
          </cell>
          <cell r="M631">
            <v>0.7</v>
          </cell>
          <cell r="N631">
            <v>2677326</v>
          </cell>
          <cell r="O631">
            <v>4066887</v>
          </cell>
          <cell r="P631">
            <v>13386630</v>
          </cell>
          <cell r="Q631">
            <v>24401322</v>
          </cell>
          <cell r="R631">
            <v>11014692</v>
          </cell>
          <cell r="S631">
            <v>4066887</v>
          </cell>
          <cell r="T631">
            <v>6947805</v>
          </cell>
          <cell r="U631">
            <v>4066887</v>
          </cell>
        </row>
        <row r="632">
          <cell r="A632">
            <v>25873</v>
          </cell>
          <cell r="B632" t="str">
            <v>25873</v>
          </cell>
          <cell r="C632" t="str">
            <v>CUNDINAMARCA</v>
          </cell>
          <cell r="D632" t="str">
            <v>VILLAPINZON</v>
          </cell>
          <cell r="E632" t="str">
            <v>8999994453</v>
          </cell>
          <cell r="I632">
            <v>238970832</v>
          </cell>
          <cell r="J632">
            <v>102310864</v>
          </cell>
          <cell r="K632">
            <v>341281696</v>
          </cell>
          <cell r="L632">
            <v>341386912</v>
          </cell>
          <cell r="M632">
            <v>0.7</v>
          </cell>
          <cell r="N632">
            <v>19914236</v>
          </cell>
          <cell r="O632">
            <v>28440141</v>
          </cell>
          <cell r="P632">
            <v>99571180</v>
          </cell>
          <cell r="Q632">
            <v>170640846</v>
          </cell>
          <cell r="R632">
            <v>71069666</v>
          </cell>
          <cell r="S632">
            <v>28440141</v>
          </cell>
          <cell r="T632">
            <v>42629525</v>
          </cell>
          <cell r="U632">
            <v>28440141</v>
          </cell>
        </row>
        <row r="633">
          <cell r="A633">
            <v>25875</v>
          </cell>
          <cell r="B633" t="str">
            <v>25875</v>
          </cell>
          <cell r="C633" t="str">
            <v>CUNDINAMARCA</v>
          </cell>
          <cell r="D633" t="str">
            <v>VILLETA</v>
          </cell>
          <cell r="E633" t="str">
            <v>8999993122</v>
          </cell>
          <cell r="I633">
            <v>277392320</v>
          </cell>
          <cell r="J633">
            <v>110828864</v>
          </cell>
          <cell r="K633">
            <v>388221184</v>
          </cell>
          <cell r="L633">
            <v>396274752</v>
          </cell>
          <cell r="M633">
            <v>0.7</v>
          </cell>
          <cell r="N633">
            <v>23116027</v>
          </cell>
          <cell r="O633">
            <v>32351765</v>
          </cell>
          <cell r="P633">
            <v>115580135</v>
          </cell>
          <cell r="Q633">
            <v>194110590</v>
          </cell>
          <cell r="R633">
            <v>78530455</v>
          </cell>
          <cell r="S633">
            <v>32351765</v>
          </cell>
          <cell r="T633">
            <v>46178690</v>
          </cell>
          <cell r="U633">
            <v>32351765</v>
          </cell>
        </row>
        <row r="634">
          <cell r="A634">
            <v>25878</v>
          </cell>
          <cell r="B634" t="str">
            <v>25878</v>
          </cell>
          <cell r="C634" t="str">
            <v>CUNDINAMARCA</v>
          </cell>
          <cell r="D634" t="str">
            <v>VIOTA</v>
          </cell>
          <cell r="E634" t="str">
            <v>8906801423</v>
          </cell>
          <cell r="I634">
            <v>215552736</v>
          </cell>
          <cell r="J634">
            <v>92282944</v>
          </cell>
          <cell r="K634">
            <v>307835680</v>
          </cell>
          <cell r="L634">
            <v>307932480</v>
          </cell>
          <cell r="M634">
            <v>0.7</v>
          </cell>
          <cell r="N634">
            <v>17962728</v>
          </cell>
          <cell r="O634">
            <v>25652973</v>
          </cell>
          <cell r="P634">
            <v>89813640</v>
          </cell>
          <cell r="Q634">
            <v>153917838</v>
          </cell>
          <cell r="R634">
            <v>64104198</v>
          </cell>
          <cell r="S634">
            <v>25652973</v>
          </cell>
          <cell r="T634">
            <v>38451225</v>
          </cell>
          <cell r="U634">
            <v>25652973</v>
          </cell>
        </row>
        <row r="635">
          <cell r="A635">
            <v>25885</v>
          </cell>
          <cell r="B635" t="str">
            <v>25885</v>
          </cell>
          <cell r="C635" t="str">
            <v>CUNDINAMARCA</v>
          </cell>
          <cell r="D635" t="str">
            <v>YACOPI</v>
          </cell>
          <cell r="E635" t="str">
            <v>8000947761</v>
          </cell>
          <cell r="I635">
            <v>249574896</v>
          </cell>
          <cell r="J635">
            <v>106826960</v>
          </cell>
          <cell r="K635">
            <v>356401856</v>
          </cell>
          <cell r="L635">
            <v>356535584</v>
          </cell>
          <cell r="M635">
            <v>0.7</v>
          </cell>
          <cell r="N635">
            <v>20797908</v>
          </cell>
          <cell r="O635">
            <v>29700155</v>
          </cell>
          <cell r="P635">
            <v>103989540</v>
          </cell>
          <cell r="Q635">
            <v>178200930</v>
          </cell>
          <cell r="R635">
            <v>74211390</v>
          </cell>
          <cell r="S635">
            <v>29700155</v>
          </cell>
          <cell r="T635">
            <v>44511235</v>
          </cell>
          <cell r="U635">
            <v>29700155</v>
          </cell>
        </row>
        <row r="636">
          <cell r="A636">
            <v>25898</v>
          </cell>
          <cell r="B636" t="str">
            <v>25898</v>
          </cell>
          <cell r="C636" t="str">
            <v>CUNDINAMARCA</v>
          </cell>
          <cell r="D636" t="str">
            <v>ZIPACON</v>
          </cell>
          <cell r="E636" t="str">
            <v>8000947786</v>
          </cell>
          <cell r="I636">
            <v>58074976</v>
          </cell>
          <cell r="J636">
            <v>24864272</v>
          </cell>
          <cell r="K636">
            <v>82939248</v>
          </cell>
          <cell r="L636">
            <v>82964248</v>
          </cell>
          <cell r="M636">
            <v>0.7</v>
          </cell>
          <cell r="N636">
            <v>4839581</v>
          </cell>
          <cell r="O636">
            <v>6911604</v>
          </cell>
          <cell r="P636">
            <v>24197905</v>
          </cell>
          <cell r="Q636">
            <v>41469624</v>
          </cell>
          <cell r="R636">
            <v>17271719</v>
          </cell>
          <cell r="S636">
            <v>6911604</v>
          </cell>
          <cell r="T636">
            <v>10360115</v>
          </cell>
          <cell r="U636">
            <v>6911604</v>
          </cell>
        </row>
        <row r="637">
          <cell r="A637">
            <v>25175</v>
          </cell>
          <cell r="B637" t="str">
            <v>25175</v>
          </cell>
          <cell r="C637" t="str">
            <v>CUNDINAMARCA</v>
          </cell>
          <cell r="D637" t="str">
            <v>CHIA</v>
          </cell>
          <cell r="E637">
            <v>8999991728</v>
          </cell>
          <cell r="F637" t="str">
            <v>CERTIFICADO</v>
          </cell>
          <cell r="I637">
            <v>561101760</v>
          </cell>
          <cell r="J637">
            <v>383773056</v>
          </cell>
          <cell r="K637">
            <v>944874816</v>
          </cell>
          <cell r="L637">
            <v>944874816</v>
          </cell>
          <cell r="M637">
            <v>0.59</v>
          </cell>
          <cell r="N637">
            <v>46758480</v>
          </cell>
          <cell r="O637">
            <v>78739568</v>
          </cell>
          <cell r="P637">
            <v>233792400</v>
          </cell>
          <cell r="Q637">
            <v>472437408</v>
          </cell>
          <cell r="R637">
            <v>238645008</v>
          </cell>
          <cell r="S637">
            <v>238645008</v>
          </cell>
          <cell r="T637">
            <v>0</v>
          </cell>
          <cell r="U637">
            <v>78739568</v>
          </cell>
        </row>
        <row r="638">
          <cell r="A638">
            <v>25269</v>
          </cell>
          <cell r="B638" t="str">
            <v>25269</v>
          </cell>
          <cell r="C638" t="str">
            <v>CUNDINAMARCA</v>
          </cell>
          <cell r="D638" t="str">
            <v>FACATATIVA</v>
          </cell>
          <cell r="E638">
            <v>8999993281</v>
          </cell>
          <cell r="F638" t="str">
            <v>CERTIFICADO</v>
          </cell>
          <cell r="I638">
            <v>938422656</v>
          </cell>
          <cell r="J638">
            <v>409378432</v>
          </cell>
          <cell r="K638">
            <v>1347801088</v>
          </cell>
          <cell r="L638">
            <v>1347801088</v>
          </cell>
          <cell r="M638">
            <v>0.7</v>
          </cell>
          <cell r="N638">
            <v>78201888</v>
          </cell>
          <cell r="O638">
            <v>112316757</v>
          </cell>
          <cell r="P638">
            <v>391009440</v>
          </cell>
          <cell r="Q638">
            <v>673900542</v>
          </cell>
          <cell r="R638">
            <v>282891102</v>
          </cell>
          <cell r="S638">
            <v>282891102</v>
          </cell>
          <cell r="T638">
            <v>0</v>
          </cell>
          <cell r="U638">
            <v>112316757</v>
          </cell>
        </row>
        <row r="639">
          <cell r="A639">
            <v>25290</v>
          </cell>
          <cell r="B639" t="str">
            <v>25290</v>
          </cell>
          <cell r="C639" t="str">
            <v>CUNDINAMARCA</v>
          </cell>
          <cell r="D639" t="str">
            <v>FUSAGASUGA</v>
          </cell>
          <cell r="E639">
            <v>8906800084</v>
          </cell>
          <cell r="F639" t="str">
            <v>CERTIFICADO</v>
          </cell>
          <cell r="I639">
            <v>893258816</v>
          </cell>
          <cell r="J639">
            <v>382501312</v>
          </cell>
          <cell r="K639">
            <v>1275760128</v>
          </cell>
          <cell r="L639">
            <v>1276083968</v>
          </cell>
          <cell r="M639">
            <v>0.7</v>
          </cell>
          <cell r="N639">
            <v>74438235</v>
          </cell>
          <cell r="O639">
            <v>106313344</v>
          </cell>
          <cell r="P639">
            <v>372191175</v>
          </cell>
          <cell r="Q639">
            <v>637880064</v>
          </cell>
          <cell r="R639">
            <v>265688889</v>
          </cell>
          <cell r="S639">
            <v>265688889</v>
          </cell>
          <cell r="T639">
            <v>0</v>
          </cell>
          <cell r="U639">
            <v>106313344</v>
          </cell>
        </row>
        <row r="640">
          <cell r="A640">
            <v>25307</v>
          </cell>
          <cell r="B640" t="str">
            <v>25307</v>
          </cell>
          <cell r="C640" t="str">
            <v>CUNDINAMARCA</v>
          </cell>
          <cell r="D640" t="str">
            <v>GIRARDOT</v>
          </cell>
          <cell r="E640">
            <v>8906803784</v>
          </cell>
          <cell r="F640" t="str">
            <v>CERTIFICADO</v>
          </cell>
          <cell r="I640">
            <v>812884096</v>
          </cell>
          <cell r="J640">
            <v>348031744</v>
          </cell>
          <cell r="K640">
            <v>1160915840</v>
          </cell>
          <cell r="L640">
            <v>1161262976</v>
          </cell>
          <cell r="M640">
            <v>0.7</v>
          </cell>
          <cell r="N640">
            <v>67740341</v>
          </cell>
          <cell r="O640">
            <v>96742987</v>
          </cell>
          <cell r="P640">
            <v>338701705</v>
          </cell>
          <cell r="Q640">
            <v>580457922</v>
          </cell>
          <cell r="R640">
            <v>241756217</v>
          </cell>
          <cell r="S640">
            <v>241756217</v>
          </cell>
          <cell r="T640">
            <v>0</v>
          </cell>
          <cell r="U640">
            <v>96742987</v>
          </cell>
        </row>
        <row r="641">
          <cell r="A641">
            <v>25473</v>
          </cell>
          <cell r="B641" t="str">
            <v>25473</v>
          </cell>
          <cell r="C641" t="str">
            <v>CUNDINAMARCA</v>
          </cell>
          <cell r="D641" t="str">
            <v>MOSQUERA</v>
          </cell>
          <cell r="E641">
            <v>8999993423</v>
          </cell>
          <cell r="F641" t="str">
            <v>CERTIFICADO</v>
          </cell>
          <cell r="I641">
            <v>774275008</v>
          </cell>
          <cell r="J641">
            <v>392100032</v>
          </cell>
          <cell r="K641">
            <v>1166375040</v>
          </cell>
          <cell r="L641">
            <v>1106107136</v>
          </cell>
          <cell r="M641">
            <v>0.7</v>
          </cell>
          <cell r="N641">
            <v>64522917</v>
          </cell>
          <cell r="O641">
            <v>97197920</v>
          </cell>
          <cell r="P641">
            <v>322614585</v>
          </cell>
          <cell r="Q641">
            <v>583187520</v>
          </cell>
          <cell r="R641">
            <v>260572935</v>
          </cell>
          <cell r="S641">
            <v>260572935</v>
          </cell>
          <cell r="T641">
            <v>0</v>
          </cell>
          <cell r="U641">
            <v>97197920</v>
          </cell>
        </row>
        <row r="642">
          <cell r="A642">
            <v>25754</v>
          </cell>
          <cell r="B642" t="str">
            <v>25754</v>
          </cell>
          <cell r="C642" t="str">
            <v>CUNDINAMARCA</v>
          </cell>
          <cell r="D642" t="str">
            <v>SOACHA</v>
          </cell>
          <cell r="E642">
            <v>8000947557</v>
          </cell>
          <cell r="F642" t="str">
            <v>CERTIFICADO</v>
          </cell>
          <cell r="I642">
            <v>3137783040</v>
          </cell>
          <cell r="J642">
            <v>1254704896</v>
          </cell>
          <cell r="K642">
            <v>4392487936</v>
          </cell>
          <cell r="L642">
            <v>4482547200</v>
          </cell>
          <cell r="M642">
            <v>0.7</v>
          </cell>
          <cell r="N642">
            <v>261481920</v>
          </cell>
          <cell r="O642">
            <v>366040661</v>
          </cell>
          <cell r="P642">
            <v>1307409600</v>
          </cell>
          <cell r="Q642">
            <v>2196243966</v>
          </cell>
          <cell r="R642">
            <v>888834366</v>
          </cell>
          <cell r="S642">
            <v>888834366</v>
          </cell>
          <cell r="T642">
            <v>0</v>
          </cell>
          <cell r="U642">
            <v>366040661</v>
          </cell>
        </row>
        <row r="643">
          <cell r="A643">
            <v>25899</v>
          </cell>
          <cell r="B643" t="str">
            <v>25899</v>
          </cell>
          <cell r="C643" t="str">
            <v>CUNDINAMARCA</v>
          </cell>
          <cell r="D643" t="str">
            <v>ZIPAQUIRA</v>
          </cell>
          <cell r="E643" t="str">
            <v>8999993186</v>
          </cell>
          <cell r="F643" t="str">
            <v>CERTIFICADO</v>
          </cell>
          <cell r="I643">
            <v>740679424</v>
          </cell>
          <cell r="J643">
            <v>452605824</v>
          </cell>
          <cell r="K643">
            <v>1193285248</v>
          </cell>
          <cell r="L643">
            <v>1193285248</v>
          </cell>
          <cell r="M643">
            <v>0.62</v>
          </cell>
          <cell r="N643">
            <v>61723285</v>
          </cell>
          <cell r="O643">
            <v>99440437</v>
          </cell>
          <cell r="P643">
            <v>308616425</v>
          </cell>
          <cell r="Q643">
            <v>596642622</v>
          </cell>
          <cell r="R643">
            <v>288026197</v>
          </cell>
          <cell r="S643">
            <v>99440437</v>
          </cell>
          <cell r="T643">
            <v>0</v>
          </cell>
          <cell r="U643">
            <v>288026197</v>
          </cell>
        </row>
        <row r="644">
          <cell r="A644">
            <v>94001</v>
          </cell>
          <cell r="B644" t="str">
            <v>94001</v>
          </cell>
          <cell r="C644" t="str">
            <v>GUAINIA</v>
          </cell>
          <cell r="D644" t="str">
            <v>INIRIDA</v>
          </cell>
          <cell r="E644">
            <v>8920991057</v>
          </cell>
          <cell r="I644">
            <v>603475904</v>
          </cell>
          <cell r="J644">
            <v>258362816</v>
          </cell>
          <cell r="K644">
            <v>861838720</v>
          </cell>
          <cell r="L644">
            <v>862108480</v>
          </cell>
          <cell r="M644">
            <v>0.7</v>
          </cell>
          <cell r="N644">
            <v>50289659</v>
          </cell>
          <cell r="O644">
            <v>71819893</v>
          </cell>
          <cell r="P644">
            <v>251448295</v>
          </cell>
          <cell r="Q644">
            <v>430919358</v>
          </cell>
          <cell r="R644">
            <v>179471063</v>
          </cell>
          <cell r="S644">
            <v>71819893</v>
          </cell>
          <cell r="T644">
            <v>107651170</v>
          </cell>
          <cell r="U644">
            <v>71819893</v>
          </cell>
        </row>
        <row r="645">
          <cell r="A645">
            <v>94</v>
          </cell>
          <cell r="B645" t="str">
            <v>94</v>
          </cell>
          <cell r="C645" t="str">
            <v>GUAINIA</v>
          </cell>
          <cell r="D645" t="str">
            <v>CORREGIMIENTOS DEPTALES</v>
          </cell>
          <cell r="E645" t="str">
            <v>8920991490</v>
          </cell>
          <cell r="F645" t="str">
            <v> </v>
          </cell>
          <cell r="I645">
            <v>468755789</v>
          </cell>
          <cell r="J645">
            <v>202214836</v>
          </cell>
          <cell r="K645">
            <v>670970625</v>
          </cell>
          <cell r="L645">
            <v>669651100</v>
          </cell>
          <cell r="M645">
            <v>0.7</v>
          </cell>
          <cell r="N645">
            <v>39062982</v>
          </cell>
          <cell r="O645">
            <v>55914219</v>
          </cell>
          <cell r="P645">
            <v>195314910</v>
          </cell>
          <cell r="Q645">
            <v>335485314</v>
          </cell>
          <cell r="R645">
            <v>140170404</v>
          </cell>
          <cell r="S645">
            <v>55914219</v>
          </cell>
          <cell r="T645">
            <v>84256185</v>
          </cell>
          <cell r="U645">
            <v>55914219</v>
          </cell>
        </row>
        <row r="646">
          <cell r="A646">
            <v>44035</v>
          </cell>
          <cell r="B646" t="str">
            <v>44035</v>
          </cell>
          <cell r="C646" t="str">
            <v>GUAJIRA</v>
          </cell>
          <cell r="D646" t="str">
            <v>ALBANIA</v>
          </cell>
          <cell r="E646">
            <v>8390003600</v>
          </cell>
          <cell r="I646">
            <v>557412672</v>
          </cell>
          <cell r="J646">
            <v>238630272</v>
          </cell>
          <cell r="K646">
            <v>796042944</v>
          </cell>
          <cell r="L646">
            <v>796303744</v>
          </cell>
          <cell r="M646">
            <v>0.7</v>
          </cell>
          <cell r="N646">
            <v>46451056</v>
          </cell>
          <cell r="O646">
            <v>66336912</v>
          </cell>
          <cell r="P646">
            <v>232255280</v>
          </cell>
          <cell r="Q646">
            <v>398021472</v>
          </cell>
          <cell r="R646">
            <v>165766192</v>
          </cell>
          <cell r="S646">
            <v>66336912</v>
          </cell>
          <cell r="T646">
            <v>99429280</v>
          </cell>
          <cell r="U646">
            <v>66336912</v>
          </cell>
        </row>
        <row r="647">
          <cell r="A647">
            <v>44078</v>
          </cell>
          <cell r="B647" t="str">
            <v>44078</v>
          </cell>
          <cell r="C647" t="str">
            <v>GUAJIRA</v>
          </cell>
          <cell r="D647" t="str">
            <v>BARRANCAS</v>
          </cell>
          <cell r="E647">
            <v>8000992233</v>
          </cell>
          <cell r="I647">
            <v>610765120</v>
          </cell>
          <cell r="J647">
            <v>304422784</v>
          </cell>
          <cell r="K647">
            <v>915187904</v>
          </cell>
          <cell r="L647">
            <v>872521600</v>
          </cell>
          <cell r="M647">
            <v>0.7</v>
          </cell>
          <cell r="N647">
            <v>50897093</v>
          </cell>
          <cell r="O647">
            <v>76265659</v>
          </cell>
          <cell r="P647">
            <v>254485465</v>
          </cell>
          <cell r="Q647">
            <v>457593954</v>
          </cell>
          <cell r="R647">
            <v>203108489</v>
          </cell>
          <cell r="S647">
            <v>76265659</v>
          </cell>
          <cell r="T647">
            <v>126842830</v>
          </cell>
          <cell r="U647">
            <v>76265659</v>
          </cell>
        </row>
        <row r="648">
          <cell r="A648">
            <v>44090</v>
          </cell>
          <cell r="B648" t="str">
            <v>44090</v>
          </cell>
          <cell r="C648" t="str">
            <v>GUAJIRA</v>
          </cell>
          <cell r="D648" t="str">
            <v>DIBULLA</v>
          </cell>
          <cell r="E648">
            <v>8250001341</v>
          </cell>
          <cell r="I648">
            <v>773804480</v>
          </cell>
          <cell r="J648">
            <v>320214336</v>
          </cell>
          <cell r="K648">
            <v>1094018816</v>
          </cell>
          <cell r="L648">
            <v>1105435008</v>
          </cell>
          <cell r="M648">
            <v>0.7</v>
          </cell>
          <cell r="N648">
            <v>64483707</v>
          </cell>
          <cell r="O648">
            <v>91168235</v>
          </cell>
          <cell r="P648">
            <v>322418535</v>
          </cell>
          <cell r="Q648">
            <v>547009410</v>
          </cell>
          <cell r="R648">
            <v>224590875</v>
          </cell>
          <cell r="S648">
            <v>91168235</v>
          </cell>
          <cell r="T648">
            <v>133422640</v>
          </cell>
          <cell r="U648">
            <v>91168235</v>
          </cell>
        </row>
        <row r="649">
          <cell r="A649">
            <v>44098</v>
          </cell>
          <cell r="B649" t="str">
            <v>44098</v>
          </cell>
          <cell r="C649" t="str">
            <v>GUAJIRA</v>
          </cell>
          <cell r="D649" t="str">
            <v>DISTRACCION</v>
          </cell>
          <cell r="E649">
            <v>8250001667</v>
          </cell>
          <cell r="I649">
            <v>249311744</v>
          </cell>
          <cell r="J649">
            <v>106711520</v>
          </cell>
          <cell r="K649">
            <v>356023264</v>
          </cell>
          <cell r="L649">
            <v>356159616</v>
          </cell>
          <cell r="M649">
            <v>0.7</v>
          </cell>
          <cell r="N649">
            <v>20775979</v>
          </cell>
          <cell r="O649">
            <v>29668605</v>
          </cell>
          <cell r="P649">
            <v>103879895</v>
          </cell>
          <cell r="Q649">
            <v>178011630</v>
          </cell>
          <cell r="R649">
            <v>74131735</v>
          </cell>
          <cell r="S649">
            <v>29668605</v>
          </cell>
          <cell r="T649">
            <v>44463130</v>
          </cell>
          <cell r="U649">
            <v>29668605</v>
          </cell>
        </row>
        <row r="650">
          <cell r="A650">
            <v>44110</v>
          </cell>
          <cell r="B650" t="str">
            <v>44110</v>
          </cell>
          <cell r="C650" t="str">
            <v>GUAJIRA</v>
          </cell>
          <cell r="D650" t="str">
            <v>EL MOLINO</v>
          </cell>
          <cell r="E650">
            <v>8000927880</v>
          </cell>
          <cell r="I650">
            <v>113902464</v>
          </cell>
          <cell r="J650">
            <v>45896208</v>
          </cell>
          <cell r="K650">
            <v>159798672</v>
          </cell>
          <cell r="L650">
            <v>162717808</v>
          </cell>
          <cell r="M650">
            <v>0.7</v>
          </cell>
          <cell r="N650">
            <v>9491872</v>
          </cell>
          <cell r="O650">
            <v>13316556</v>
          </cell>
          <cell r="P650">
            <v>47459360</v>
          </cell>
          <cell r="Q650">
            <v>79899336</v>
          </cell>
          <cell r="R650">
            <v>32439976</v>
          </cell>
          <cell r="S650">
            <v>13316556</v>
          </cell>
          <cell r="T650">
            <v>19123420</v>
          </cell>
          <cell r="U650">
            <v>13316556</v>
          </cell>
        </row>
        <row r="651">
          <cell r="A651">
            <v>44279</v>
          </cell>
          <cell r="B651" t="str">
            <v>44279</v>
          </cell>
          <cell r="C651" t="str">
            <v>GUAJIRA</v>
          </cell>
          <cell r="D651" t="str">
            <v>FONSECA</v>
          </cell>
          <cell r="E651">
            <v>8921700083</v>
          </cell>
          <cell r="I651">
            <v>830746240</v>
          </cell>
          <cell r="J651">
            <v>324128640</v>
          </cell>
          <cell r="K651">
            <v>1154874880</v>
          </cell>
          <cell r="L651">
            <v>1186780288</v>
          </cell>
          <cell r="M651">
            <v>0.7</v>
          </cell>
          <cell r="N651">
            <v>69228853</v>
          </cell>
          <cell r="O651">
            <v>96239573</v>
          </cell>
          <cell r="P651">
            <v>346144265</v>
          </cell>
          <cell r="Q651">
            <v>577437438</v>
          </cell>
          <cell r="R651">
            <v>231293173</v>
          </cell>
          <cell r="S651">
            <v>96239573</v>
          </cell>
          <cell r="T651">
            <v>135053600</v>
          </cell>
          <cell r="U651">
            <v>96239573</v>
          </cell>
        </row>
        <row r="652">
          <cell r="A652">
            <v>44378</v>
          </cell>
          <cell r="B652" t="str">
            <v>44378</v>
          </cell>
          <cell r="C652" t="str">
            <v>GUAJIRA</v>
          </cell>
          <cell r="D652" t="str">
            <v>HATONUEVO</v>
          </cell>
          <cell r="E652">
            <v>8002551012</v>
          </cell>
          <cell r="I652">
            <v>307726336</v>
          </cell>
          <cell r="J652">
            <v>131727008</v>
          </cell>
          <cell r="K652">
            <v>439453344</v>
          </cell>
          <cell r="L652">
            <v>439609024</v>
          </cell>
          <cell r="M652">
            <v>0.7</v>
          </cell>
          <cell r="N652">
            <v>25643861</v>
          </cell>
          <cell r="O652">
            <v>36621112</v>
          </cell>
          <cell r="P652">
            <v>128219305</v>
          </cell>
          <cell r="Q652">
            <v>219726672</v>
          </cell>
          <cell r="R652">
            <v>91507367</v>
          </cell>
          <cell r="S652">
            <v>36621112</v>
          </cell>
          <cell r="T652">
            <v>54886255</v>
          </cell>
          <cell r="U652">
            <v>36621112</v>
          </cell>
        </row>
        <row r="653">
          <cell r="A653">
            <v>44420</v>
          </cell>
          <cell r="B653" t="str">
            <v>44420</v>
          </cell>
          <cell r="C653" t="str">
            <v>GUAJIRA</v>
          </cell>
          <cell r="D653" t="str">
            <v>LA JAGUA DEL PILAR</v>
          </cell>
          <cell r="E653">
            <v>8250006761</v>
          </cell>
          <cell r="I653">
            <v>74568528</v>
          </cell>
          <cell r="J653">
            <v>23591016</v>
          </cell>
          <cell r="K653">
            <v>98159544</v>
          </cell>
          <cell r="L653">
            <v>106526472</v>
          </cell>
          <cell r="M653">
            <v>0.7</v>
          </cell>
          <cell r="N653">
            <v>6214044</v>
          </cell>
          <cell r="O653">
            <v>8179962</v>
          </cell>
          <cell r="P653">
            <v>31070220</v>
          </cell>
          <cell r="Q653">
            <v>49079772</v>
          </cell>
          <cell r="R653">
            <v>18009552</v>
          </cell>
          <cell r="S653">
            <v>8179962</v>
          </cell>
          <cell r="T653">
            <v>9829590</v>
          </cell>
          <cell r="U653">
            <v>8179962</v>
          </cell>
        </row>
        <row r="654">
          <cell r="A654">
            <v>44560</v>
          </cell>
          <cell r="B654" t="str">
            <v>44560</v>
          </cell>
          <cell r="C654" t="str">
            <v>GUAJIRA</v>
          </cell>
          <cell r="D654" t="str">
            <v>MANAURE</v>
          </cell>
          <cell r="E654">
            <v>8921150248</v>
          </cell>
          <cell r="I654">
            <v>2858537984</v>
          </cell>
          <cell r="J654">
            <v>1114256384</v>
          </cell>
          <cell r="K654">
            <v>3972794368</v>
          </cell>
          <cell r="L654">
            <v>4083625728</v>
          </cell>
          <cell r="M654">
            <v>0.7</v>
          </cell>
          <cell r="N654">
            <v>238211499</v>
          </cell>
          <cell r="O654">
            <v>331066197</v>
          </cell>
          <cell r="P654">
            <v>1191057495</v>
          </cell>
          <cell r="Q654">
            <v>1986397182</v>
          </cell>
          <cell r="R654">
            <v>795339687</v>
          </cell>
          <cell r="S654">
            <v>331066197</v>
          </cell>
          <cell r="T654">
            <v>464273490</v>
          </cell>
          <cell r="U654">
            <v>331066197</v>
          </cell>
        </row>
        <row r="655">
          <cell r="A655">
            <v>44650</v>
          </cell>
          <cell r="B655" t="str">
            <v>44650</v>
          </cell>
          <cell r="C655" t="str">
            <v>GUAJIRA</v>
          </cell>
          <cell r="D655" t="str">
            <v>SAN JUAN DEL C.</v>
          </cell>
          <cell r="E655">
            <v>8921151790</v>
          </cell>
          <cell r="I655">
            <v>822558080</v>
          </cell>
          <cell r="J655">
            <v>352096128</v>
          </cell>
          <cell r="K655">
            <v>1174654208</v>
          </cell>
          <cell r="L655">
            <v>1175082880</v>
          </cell>
          <cell r="M655">
            <v>0.7</v>
          </cell>
          <cell r="N655">
            <v>68546507</v>
          </cell>
          <cell r="O655">
            <v>97887851</v>
          </cell>
          <cell r="P655">
            <v>342732535</v>
          </cell>
          <cell r="Q655">
            <v>587327106</v>
          </cell>
          <cell r="R655">
            <v>244594571</v>
          </cell>
          <cell r="S655">
            <v>97887851</v>
          </cell>
          <cell r="T655">
            <v>146706720</v>
          </cell>
          <cell r="U655">
            <v>97887851</v>
          </cell>
        </row>
        <row r="656">
          <cell r="A656">
            <v>44855</v>
          </cell>
          <cell r="B656" t="str">
            <v>44855</v>
          </cell>
          <cell r="C656" t="str">
            <v>GUAJIRA</v>
          </cell>
          <cell r="D656" t="str">
            <v>URUMITA</v>
          </cell>
          <cell r="E656">
            <v>8000594056</v>
          </cell>
          <cell r="I656">
            <v>206075856</v>
          </cell>
          <cell r="J656">
            <v>88220368</v>
          </cell>
          <cell r="K656">
            <v>294296224</v>
          </cell>
          <cell r="L656">
            <v>294394080</v>
          </cell>
          <cell r="M656">
            <v>0.7</v>
          </cell>
          <cell r="N656">
            <v>17172988</v>
          </cell>
          <cell r="O656">
            <v>24524685</v>
          </cell>
          <cell r="P656">
            <v>85864940</v>
          </cell>
          <cell r="Q656">
            <v>147148110</v>
          </cell>
          <cell r="R656">
            <v>61283170</v>
          </cell>
          <cell r="S656">
            <v>24524685</v>
          </cell>
          <cell r="T656">
            <v>36758485</v>
          </cell>
          <cell r="U656">
            <v>24524685</v>
          </cell>
        </row>
        <row r="657">
          <cell r="A657">
            <v>44874</v>
          </cell>
          <cell r="B657" t="str">
            <v>44874</v>
          </cell>
          <cell r="C657" t="str">
            <v>GUAJIRA</v>
          </cell>
          <cell r="D657" t="str">
            <v>VILLANUEVA</v>
          </cell>
          <cell r="E657">
            <v>8921151980</v>
          </cell>
          <cell r="I657">
            <v>438821216</v>
          </cell>
          <cell r="J657">
            <v>187850912</v>
          </cell>
          <cell r="K657">
            <v>626672128</v>
          </cell>
          <cell r="L657">
            <v>626887424</v>
          </cell>
          <cell r="M657">
            <v>0.7</v>
          </cell>
          <cell r="N657">
            <v>36568435</v>
          </cell>
          <cell r="O657">
            <v>52222677</v>
          </cell>
          <cell r="P657">
            <v>182842175</v>
          </cell>
          <cell r="Q657">
            <v>313336062</v>
          </cell>
          <cell r="R657">
            <v>130493887</v>
          </cell>
          <cell r="S657">
            <v>52222677</v>
          </cell>
          <cell r="T657">
            <v>78271210</v>
          </cell>
          <cell r="U657">
            <v>52222677</v>
          </cell>
        </row>
        <row r="658">
          <cell r="A658">
            <v>95001</v>
          </cell>
          <cell r="B658" t="str">
            <v>95001</v>
          </cell>
          <cell r="C658" t="str">
            <v>GUAVIARE</v>
          </cell>
          <cell r="D658" t="str">
            <v>SAN JOSE DEL GUAVIARE</v>
          </cell>
          <cell r="E658">
            <v>8001031802</v>
          </cell>
          <cell r="I658">
            <v>945362368</v>
          </cell>
          <cell r="J658">
            <v>445956928</v>
          </cell>
          <cell r="K658">
            <v>1391319296</v>
          </cell>
          <cell r="L658">
            <v>1350517760</v>
          </cell>
          <cell r="M658">
            <v>0.7</v>
          </cell>
          <cell r="N658">
            <v>78780197</v>
          </cell>
          <cell r="O658">
            <v>115943275</v>
          </cell>
          <cell r="P658">
            <v>393900985</v>
          </cell>
          <cell r="Q658">
            <v>695659650</v>
          </cell>
          <cell r="R658">
            <v>301758665</v>
          </cell>
          <cell r="S658">
            <v>115943275</v>
          </cell>
          <cell r="T658">
            <v>185815390</v>
          </cell>
          <cell r="U658">
            <v>115943275</v>
          </cell>
        </row>
        <row r="659">
          <cell r="A659">
            <v>95015</v>
          </cell>
          <cell r="B659" t="str">
            <v>95015</v>
          </cell>
          <cell r="C659" t="str">
            <v>GUAVIARE</v>
          </cell>
          <cell r="D659" t="str">
            <v>CALAMAR</v>
          </cell>
          <cell r="E659">
            <v>8001914311</v>
          </cell>
          <cell r="I659">
            <v>83574800</v>
          </cell>
          <cell r="J659">
            <v>73467696</v>
          </cell>
          <cell r="K659">
            <v>157042496</v>
          </cell>
          <cell r="L659">
            <v>157042496</v>
          </cell>
          <cell r="M659">
            <v>0.53</v>
          </cell>
          <cell r="N659">
            <v>6964567</v>
          </cell>
          <cell r="O659">
            <v>13086875</v>
          </cell>
          <cell r="P659">
            <v>34822835</v>
          </cell>
          <cell r="Q659">
            <v>78521250</v>
          </cell>
          <cell r="R659">
            <v>43698415</v>
          </cell>
          <cell r="S659">
            <v>13086875</v>
          </cell>
          <cell r="T659">
            <v>30611540</v>
          </cell>
          <cell r="U659">
            <v>13086875</v>
          </cell>
        </row>
        <row r="660">
          <cell r="A660">
            <v>95025</v>
          </cell>
          <cell r="B660" t="str">
            <v>95025</v>
          </cell>
          <cell r="C660" t="str">
            <v>GUAVIARE</v>
          </cell>
          <cell r="D660" t="str">
            <v>EL RETORNO</v>
          </cell>
          <cell r="E660">
            <v>8001914271</v>
          </cell>
          <cell r="I660">
            <v>405923072</v>
          </cell>
          <cell r="J660">
            <v>147550400</v>
          </cell>
          <cell r="K660">
            <v>553473472</v>
          </cell>
          <cell r="L660">
            <v>579890112</v>
          </cell>
          <cell r="M660">
            <v>0.7</v>
          </cell>
          <cell r="N660">
            <v>33826923</v>
          </cell>
          <cell r="O660">
            <v>46122789</v>
          </cell>
          <cell r="P660">
            <v>169134615</v>
          </cell>
          <cell r="Q660">
            <v>276736734</v>
          </cell>
          <cell r="R660">
            <v>107602119</v>
          </cell>
          <cell r="S660">
            <v>46122789</v>
          </cell>
          <cell r="T660">
            <v>61479330</v>
          </cell>
          <cell r="U660">
            <v>46122789</v>
          </cell>
        </row>
        <row r="661">
          <cell r="A661">
            <v>95200</v>
          </cell>
          <cell r="B661" t="str">
            <v>95200</v>
          </cell>
          <cell r="C661" t="str">
            <v>GUAVIARE</v>
          </cell>
          <cell r="D661" t="str">
            <v>MIRAFLORES</v>
          </cell>
          <cell r="E661">
            <v>8001031984</v>
          </cell>
          <cell r="I661">
            <v>99595936</v>
          </cell>
          <cell r="J661">
            <v>46411280</v>
          </cell>
          <cell r="K661">
            <v>146007216</v>
          </cell>
          <cell r="L661">
            <v>142279920</v>
          </cell>
          <cell r="M661">
            <v>0.7</v>
          </cell>
          <cell r="N661">
            <v>8299661</v>
          </cell>
          <cell r="O661">
            <v>12167268</v>
          </cell>
          <cell r="P661">
            <v>41498305</v>
          </cell>
          <cell r="Q661">
            <v>73003608</v>
          </cell>
          <cell r="R661">
            <v>31505303</v>
          </cell>
          <cell r="S661">
            <v>12167268</v>
          </cell>
          <cell r="T661">
            <v>19338035</v>
          </cell>
          <cell r="U661">
            <v>12167268</v>
          </cell>
        </row>
        <row r="662">
          <cell r="A662">
            <v>41006</v>
          </cell>
          <cell r="B662" t="str">
            <v>41006</v>
          </cell>
          <cell r="C662" t="str">
            <v>HUILA</v>
          </cell>
          <cell r="D662" t="str">
            <v>ACEVEDO</v>
          </cell>
          <cell r="E662">
            <v>8911800691</v>
          </cell>
          <cell r="I662">
            <v>717064960</v>
          </cell>
          <cell r="J662">
            <v>275743168</v>
          </cell>
          <cell r="K662">
            <v>992808128</v>
          </cell>
          <cell r="L662">
            <v>1024378496</v>
          </cell>
          <cell r="M662">
            <v>0.7</v>
          </cell>
          <cell r="N662">
            <v>59755413</v>
          </cell>
          <cell r="O662">
            <v>82734011</v>
          </cell>
          <cell r="P662">
            <v>298777065</v>
          </cell>
          <cell r="Q662">
            <v>496404066</v>
          </cell>
          <cell r="R662">
            <v>197627001</v>
          </cell>
          <cell r="S662">
            <v>82734011</v>
          </cell>
          <cell r="T662">
            <v>114892990</v>
          </cell>
          <cell r="U662">
            <v>82734011</v>
          </cell>
        </row>
        <row r="663">
          <cell r="A663">
            <v>41013</v>
          </cell>
          <cell r="B663" t="str">
            <v>41013</v>
          </cell>
          <cell r="C663" t="str">
            <v>HUILA</v>
          </cell>
          <cell r="D663" t="str">
            <v>AGRADO</v>
          </cell>
          <cell r="E663">
            <v>8911801399</v>
          </cell>
          <cell r="I663">
            <v>166674048</v>
          </cell>
          <cell r="J663">
            <v>78276208</v>
          </cell>
          <cell r="K663">
            <v>244950256</v>
          </cell>
          <cell r="L663">
            <v>238105792</v>
          </cell>
          <cell r="M663">
            <v>0.7</v>
          </cell>
          <cell r="N663">
            <v>13889504</v>
          </cell>
          <cell r="O663">
            <v>20412521</v>
          </cell>
          <cell r="P663">
            <v>69447520</v>
          </cell>
          <cell r="Q663">
            <v>122475126</v>
          </cell>
          <cell r="R663">
            <v>53027606</v>
          </cell>
          <cell r="S663">
            <v>20412521</v>
          </cell>
          <cell r="T663">
            <v>32615085</v>
          </cell>
          <cell r="U663">
            <v>20412521</v>
          </cell>
        </row>
        <row r="664">
          <cell r="A664">
            <v>41016</v>
          </cell>
          <cell r="B664" t="str">
            <v>41016</v>
          </cell>
          <cell r="C664" t="str">
            <v>HUILA</v>
          </cell>
          <cell r="D664" t="str">
            <v>AIPE</v>
          </cell>
          <cell r="E664">
            <v>8911800701</v>
          </cell>
          <cell r="I664">
            <v>240353296</v>
          </cell>
          <cell r="J664">
            <v>102913232</v>
          </cell>
          <cell r="K664">
            <v>343266528</v>
          </cell>
          <cell r="L664">
            <v>343361856</v>
          </cell>
          <cell r="M664">
            <v>0.7</v>
          </cell>
          <cell r="N664">
            <v>20029441</v>
          </cell>
          <cell r="O664">
            <v>28605544</v>
          </cell>
          <cell r="P664">
            <v>100147205</v>
          </cell>
          <cell r="Q664">
            <v>171633264</v>
          </cell>
          <cell r="R664">
            <v>71486059</v>
          </cell>
          <cell r="S664">
            <v>28605544</v>
          </cell>
          <cell r="T664">
            <v>42880515</v>
          </cell>
          <cell r="U664">
            <v>28605544</v>
          </cell>
        </row>
        <row r="665">
          <cell r="A665">
            <v>41020</v>
          </cell>
          <cell r="B665" t="str">
            <v>41020</v>
          </cell>
          <cell r="C665" t="str">
            <v>HUILA</v>
          </cell>
          <cell r="D665" t="str">
            <v>ALGECIRAS</v>
          </cell>
          <cell r="E665">
            <v>8911800240</v>
          </cell>
          <cell r="I665">
            <v>393667200</v>
          </cell>
          <cell r="J665">
            <v>168545600</v>
          </cell>
          <cell r="K665">
            <v>562212800</v>
          </cell>
          <cell r="L665">
            <v>562381760</v>
          </cell>
          <cell r="M665">
            <v>0.7</v>
          </cell>
          <cell r="N665">
            <v>32805600</v>
          </cell>
          <cell r="O665">
            <v>46851067</v>
          </cell>
          <cell r="P665">
            <v>164028000</v>
          </cell>
          <cell r="Q665">
            <v>281106402</v>
          </cell>
          <cell r="R665">
            <v>117078402</v>
          </cell>
          <cell r="S665">
            <v>46851067</v>
          </cell>
          <cell r="T665">
            <v>70227335</v>
          </cell>
          <cell r="U665">
            <v>46851067</v>
          </cell>
        </row>
        <row r="666">
          <cell r="A666">
            <v>41026</v>
          </cell>
          <cell r="B666" t="str">
            <v>41026</v>
          </cell>
          <cell r="C666" t="str">
            <v>HUILA</v>
          </cell>
          <cell r="D666" t="str">
            <v>ALTAMIRA</v>
          </cell>
          <cell r="E666">
            <v>8911801184</v>
          </cell>
          <cell r="I666">
            <v>43505956</v>
          </cell>
          <cell r="J666">
            <v>16699348</v>
          </cell>
          <cell r="K666">
            <v>60205304</v>
          </cell>
          <cell r="L666">
            <v>62151364</v>
          </cell>
          <cell r="M666">
            <v>0.7</v>
          </cell>
          <cell r="N666">
            <v>3625496</v>
          </cell>
          <cell r="O666">
            <v>5017109</v>
          </cell>
          <cell r="P666">
            <v>18127480</v>
          </cell>
          <cell r="Q666">
            <v>30102654</v>
          </cell>
          <cell r="R666">
            <v>11975174</v>
          </cell>
          <cell r="S666">
            <v>5017109</v>
          </cell>
          <cell r="T666">
            <v>6958065</v>
          </cell>
          <cell r="U666">
            <v>5017109</v>
          </cell>
        </row>
        <row r="667">
          <cell r="A667">
            <v>41078</v>
          </cell>
          <cell r="B667" t="str">
            <v>41078</v>
          </cell>
          <cell r="C667" t="str">
            <v>HUILA</v>
          </cell>
          <cell r="D667" t="str">
            <v>BARAYA</v>
          </cell>
          <cell r="E667">
            <v>8911801833</v>
          </cell>
          <cell r="I667">
            <v>184266016</v>
          </cell>
          <cell r="J667">
            <v>78880816</v>
          </cell>
          <cell r="K667">
            <v>263146832</v>
          </cell>
          <cell r="L667">
            <v>263237152</v>
          </cell>
          <cell r="M667">
            <v>0.7</v>
          </cell>
          <cell r="N667">
            <v>15355501</v>
          </cell>
          <cell r="O667">
            <v>21928903</v>
          </cell>
          <cell r="P667">
            <v>76777505</v>
          </cell>
          <cell r="Q667">
            <v>131573418</v>
          </cell>
          <cell r="R667">
            <v>54795913</v>
          </cell>
          <cell r="S667">
            <v>21928903</v>
          </cell>
          <cell r="T667">
            <v>32867010</v>
          </cell>
          <cell r="U667">
            <v>21928903</v>
          </cell>
        </row>
        <row r="668">
          <cell r="A668">
            <v>41132</v>
          </cell>
          <cell r="B668" t="str">
            <v>41132</v>
          </cell>
          <cell r="C668" t="str">
            <v>HUILA</v>
          </cell>
          <cell r="D668" t="str">
            <v>CAMPOALEGRE</v>
          </cell>
          <cell r="E668">
            <v>8911181199</v>
          </cell>
          <cell r="I668">
            <v>347319552</v>
          </cell>
          <cell r="J668">
            <v>148713440</v>
          </cell>
          <cell r="K668">
            <v>496032992</v>
          </cell>
          <cell r="L668">
            <v>496170752</v>
          </cell>
          <cell r="M668">
            <v>0.7</v>
          </cell>
          <cell r="N668">
            <v>28943296</v>
          </cell>
          <cell r="O668">
            <v>41336083</v>
          </cell>
          <cell r="P668">
            <v>144716480</v>
          </cell>
          <cell r="Q668">
            <v>248016498</v>
          </cell>
          <cell r="R668">
            <v>103300018</v>
          </cell>
          <cell r="S668">
            <v>41336083</v>
          </cell>
          <cell r="T668">
            <v>61963935</v>
          </cell>
          <cell r="U668">
            <v>41336083</v>
          </cell>
        </row>
        <row r="669">
          <cell r="A669">
            <v>41206</v>
          </cell>
          <cell r="B669" t="str">
            <v>41206</v>
          </cell>
          <cell r="C669" t="str">
            <v>HUILA</v>
          </cell>
          <cell r="D669" t="str">
            <v>COLOMBIA</v>
          </cell>
          <cell r="E669">
            <v>8911800281</v>
          </cell>
          <cell r="I669">
            <v>133117984</v>
          </cell>
          <cell r="J669">
            <v>56989296</v>
          </cell>
          <cell r="K669">
            <v>190107280</v>
          </cell>
          <cell r="L669">
            <v>190168544</v>
          </cell>
          <cell r="M669">
            <v>0.7</v>
          </cell>
          <cell r="N669">
            <v>11093165</v>
          </cell>
          <cell r="O669">
            <v>15842273</v>
          </cell>
          <cell r="P669">
            <v>55465825</v>
          </cell>
          <cell r="Q669">
            <v>95053638</v>
          </cell>
          <cell r="R669">
            <v>39587813</v>
          </cell>
          <cell r="S669">
            <v>15842273</v>
          </cell>
          <cell r="T669">
            <v>23745540</v>
          </cell>
          <cell r="U669">
            <v>15842273</v>
          </cell>
        </row>
        <row r="670">
          <cell r="A670">
            <v>41244</v>
          </cell>
          <cell r="B670" t="str">
            <v>41244</v>
          </cell>
          <cell r="C670" t="str">
            <v>HUILA</v>
          </cell>
          <cell r="D670" t="str">
            <v>ELIAS</v>
          </cell>
          <cell r="E670">
            <v>8911801328</v>
          </cell>
          <cell r="I670">
            <v>56239620</v>
          </cell>
          <cell r="J670">
            <v>24080388</v>
          </cell>
          <cell r="K670">
            <v>80320008</v>
          </cell>
          <cell r="L670">
            <v>80342312</v>
          </cell>
          <cell r="M670">
            <v>0.7</v>
          </cell>
          <cell r="N670">
            <v>4686635</v>
          </cell>
          <cell r="O670">
            <v>6693334</v>
          </cell>
          <cell r="P670">
            <v>23433175</v>
          </cell>
          <cell r="Q670">
            <v>40160004</v>
          </cell>
          <cell r="R670">
            <v>16726829</v>
          </cell>
          <cell r="S670">
            <v>6693334</v>
          </cell>
          <cell r="T670">
            <v>10033495</v>
          </cell>
          <cell r="U670">
            <v>6693334</v>
          </cell>
        </row>
        <row r="671">
          <cell r="A671">
            <v>41298</v>
          </cell>
          <cell r="B671" t="str">
            <v>41298</v>
          </cell>
          <cell r="C671" t="str">
            <v>HUILA</v>
          </cell>
          <cell r="D671" t="str">
            <v>GARZON</v>
          </cell>
          <cell r="E671">
            <v>8911800226</v>
          </cell>
          <cell r="I671">
            <v>992064128</v>
          </cell>
          <cell r="J671">
            <v>424776832</v>
          </cell>
          <cell r="K671">
            <v>1416840960</v>
          </cell>
          <cell r="L671">
            <v>1417234432</v>
          </cell>
          <cell r="M671">
            <v>0.7</v>
          </cell>
          <cell r="N671">
            <v>82672011</v>
          </cell>
          <cell r="O671">
            <v>118070080</v>
          </cell>
          <cell r="P671">
            <v>413360055</v>
          </cell>
          <cell r="Q671">
            <v>708420480</v>
          </cell>
          <cell r="R671">
            <v>295060425</v>
          </cell>
          <cell r="S671">
            <v>118070080</v>
          </cell>
          <cell r="T671">
            <v>176990345</v>
          </cell>
          <cell r="U671">
            <v>118070080</v>
          </cell>
        </row>
        <row r="672">
          <cell r="A672">
            <v>41306</v>
          </cell>
          <cell r="B672" t="str">
            <v>41306</v>
          </cell>
          <cell r="C672" t="str">
            <v>HUILA</v>
          </cell>
          <cell r="D672" t="str">
            <v>GIGANTE</v>
          </cell>
          <cell r="E672">
            <v>8911801761</v>
          </cell>
          <cell r="I672">
            <v>414550496</v>
          </cell>
          <cell r="J672">
            <v>177500064</v>
          </cell>
          <cell r="K672">
            <v>592050560</v>
          </cell>
          <cell r="L672">
            <v>592214976</v>
          </cell>
          <cell r="M672">
            <v>0.7</v>
          </cell>
          <cell r="N672">
            <v>34545875</v>
          </cell>
          <cell r="O672">
            <v>49337547</v>
          </cell>
          <cell r="P672">
            <v>172729375</v>
          </cell>
          <cell r="Q672">
            <v>296025282</v>
          </cell>
          <cell r="R672">
            <v>123295907</v>
          </cell>
          <cell r="S672">
            <v>49337547</v>
          </cell>
          <cell r="T672">
            <v>73958360</v>
          </cell>
          <cell r="U672">
            <v>49337547</v>
          </cell>
        </row>
        <row r="673">
          <cell r="A673">
            <v>41319</v>
          </cell>
          <cell r="B673" t="str">
            <v>41319</v>
          </cell>
          <cell r="C673" t="str">
            <v>HUILA</v>
          </cell>
          <cell r="D673" t="str">
            <v>GUADALUPE</v>
          </cell>
          <cell r="E673">
            <v>8911801779</v>
          </cell>
          <cell r="I673">
            <v>279533792</v>
          </cell>
          <cell r="J673">
            <v>106972704</v>
          </cell>
          <cell r="K673">
            <v>386506496</v>
          </cell>
          <cell r="L673">
            <v>399334016</v>
          </cell>
          <cell r="M673">
            <v>0.7</v>
          </cell>
          <cell r="N673">
            <v>23294483</v>
          </cell>
          <cell r="O673">
            <v>32208875</v>
          </cell>
          <cell r="P673">
            <v>116472415</v>
          </cell>
          <cell r="Q673">
            <v>193253250</v>
          </cell>
          <cell r="R673">
            <v>76780835</v>
          </cell>
          <cell r="S673">
            <v>32208875</v>
          </cell>
          <cell r="T673">
            <v>44571960</v>
          </cell>
          <cell r="U673">
            <v>32208875</v>
          </cell>
        </row>
        <row r="674">
          <cell r="A674">
            <v>41349</v>
          </cell>
          <cell r="B674" t="str">
            <v>41349</v>
          </cell>
          <cell r="C674" t="str">
            <v>HUILA</v>
          </cell>
          <cell r="D674" t="str">
            <v>HOBO</v>
          </cell>
          <cell r="E674">
            <v>8911800193</v>
          </cell>
          <cell r="I674">
            <v>104573792</v>
          </cell>
          <cell r="J674">
            <v>44775872</v>
          </cell>
          <cell r="K674">
            <v>149349664</v>
          </cell>
          <cell r="L674">
            <v>149391136</v>
          </cell>
          <cell r="M674">
            <v>0.7</v>
          </cell>
          <cell r="N674">
            <v>8714483</v>
          </cell>
          <cell r="O674">
            <v>12445805</v>
          </cell>
          <cell r="P674">
            <v>43572415</v>
          </cell>
          <cell r="Q674">
            <v>74674830</v>
          </cell>
          <cell r="R674">
            <v>31102415</v>
          </cell>
          <cell r="S674">
            <v>12445805</v>
          </cell>
          <cell r="T674">
            <v>18656610</v>
          </cell>
          <cell r="U674">
            <v>12445805</v>
          </cell>
        </row>
        <row r="675">
          <cell r="A675">
            <v>41357</v>
          </cell>
          <cell r="B675" t="str">
            <v>41357</v>
          </cell>
          <cell r="C675" t="str">
            <v>HUILA</v>
          </cell>
          <cell r="D675" t="str">
            <v>IQUIRA</v>
          </cell>
          <cell r="E675">
            <v>8911801310</v>
          </cell>
          <cell r="I675">
            <v>187384640</v>
          </cell>
          <cell r="J675">
            <v>80227296</v>
          </cell>
          <cell r="K675">
            <v>267611936</v>
          </cell>
          <cell r="L675">
            <v>267692352</v>
          </cell>
          <cell r="M675">
            <v>0.7</v>
          </cell>
          <cell r="N675">
            <v>15615387</v>
          </cell>
          <cell r="O675">
            <v>22300995</v>
          </cell>
          <cell r="P675">
            <v>78076935</v>
          </cell>
          <cell r="Q675">
            <v>133805970</v>
          </cell>
          <cell r="R675">
            <v>55729035</v>
          </cell>
          <cell r="S675">
            <v>22300995</v>
          </cell>
          <cell r="T675">
            <v>33428040</v>
          </cell>
          <cell r="U675">
            <v>22300995</v>
          </cell>
        </row>
        <row r="676">
          <cell r="A676">
            <v>41359</v>
          </cell>
          <cell r="B676" t="str">
            <v>41359</v>
          </cell>
          <cell r="C676" t="str">
            <v>HUILA</v>
          </cell>
          <cell r="D676" t="str">
            <v>ISNOS</v>
          </cell>
          <cell r="E676">
            <v>8000970981</v>
          </cell>
          <cell r="I676">
            <v>385965536</v>
          </cell>
          <cell r="J676">
            <v>129772928</v>
          </cell>
          <cell r="K676">
            <v>515738464</v>
          </cell>
          <cell r="L676">
            <v>551379328</v>
          </cell>
          <cell r="M676">
            <v>0.7</v>
          </cell>
          <cell r="N676">
            <v>32163795</v>
          </cell>
          <cell r="O676">
            <v>42978205</v>
          </cell>
          <cell r="P676">
            <v>160818975</v>
          </cell>
          <cell r="Q676">
            <v>257869230</v>
          </cell>
          <cell r="R676">
            <v>97050255</v>
          </cell>
          <cell r="S676">
            <v>42978205</v>
          </cell>
          <cell r="T676">
            <v>54072050</v>
          </cell>
          <cell r="U676">
            <v>42978205</v>
          </cell>
        </row>
        <row r="677">
          <cell r="A677">
            <v>41378</v>
          </cell>
          <cell r="B677" t="str">
            <v>41378</v>
          </cell>
          <cell r="C677" t="str">
            <v>HUILA</v>
          </cell>
          <cell r="D677" t="str">
            <v>LA ARGENTINA</v>
          </cell>
          <cell r="E677">
            <v>8911802057</v>
          </cell>
          <cell r="I677">
            <v>243281072</v>
          </cell>
          <cell r="J677">
            <v>104158928</v>
          </cell>
          <cell r="K677">
            <v>347440000</v>
          </cell>
          <cell r="L677">
            <v>347544384</v>
          </cell>
          <cell r="M677">
            <v>0.7</v>
          </cell>
          <cell r="N677">
            <v>20273423</v>
          </cell>
          <cell r="O677">
            <v>28953333</v>
          </cell>
          <cell r="P677">
            <v>101367115</v>
          </cell>
          <cell r="Q677">
            <v>173719998</v>
          </cell>
          <cell r="R677">
            <v>72352883</v>
          </cell>
          <cell r="S677">
            <v>28953333</v>
          </cell>
          <cell r="T677">
            <v>43399550</v>
          </cell>
          <cell r="U677">
            <v>28953333</v>
          </cell>
        </row>
        <row r="678">
          <cell r="A678">
            <v>41396</v>
          </cell>
          <cell r="B678" t="str">
            <v>41396</v>
          </cell>
          <cell r="C678" t="str">
            <v>HUILA</v>
          </cell>
          <cell r="D678" t="str">
            <v>LA PLATA</v>
          </cell>
          <cell r="E678">
            <v>8911801557</v>
          </cell>
          <cell r="I678">
            <v>1049044480</v>
          </cell>
          <cell r="J678">
            <v>528363008</v>
          </cell>
          <cell r="K678">
            <v>1577407488</v>
          </cell>
          <cell r="L678">
            <v>1498634880</v>
          </cell>
          <cell r="M678">
            <v>0.7</v>
          </cell>
          <cell r="N678">
            <v>87420373</v>
          </cell>
          <cell r="O678">
            <v>131450624</v>
          </cell>
          <cell r="P678">
            <v>437101865</v>
          </cell>
          <cell r="Q678">
            <v>788703744</v>
          </cell>
          <cell r="R678">
            <v>351601879</v>
          </cell>
          <cell r="S678">
            <v>131450624</v>
          </cell>
          <cell r="T678">
            <v>220151255</v>
          </cell>
          <cell r="U678">
            <v>131450624</v>
          </cell>
        </row>
        <row r="679">
          <cell r="A679">
            <v>41483</v>
          </cell>
          <cell r="B679" t="str">
            <v>41483</v>
          </cell>
          <cell r="C679" t="str">
            <v>HUILA</v>
          </cell>
          <cell r="D679" t="str">
            <v>NATAGA</v>
          </cell>
          <cell r="E679">
            <v>8911028440</v>
          </cell>
          <cell r="G679" t="str">
            <v>No. 3656 del 29/09/2015</v>
          </cell>
          <cell r="H679" t="str">
            <v>Levantamiento medida cautelar Resolución DGAF- 4831 del 29/12/2015</v>
          </cell>
          <cell r="I679">
            <v>126911304</v>
          </cell>
          <cell r="J679">
            <v>59647816</v>
          </cell>
          <cell r="K679">
            <v>186559120</v>
          </cell>
          <cell r="L679">
            <v>181301856</v>
          </cell>
          <cell r="M679">
            <v>0.7</v>
          </cell>
          <cell r="N679">
            <v>10575942</v>
          </cell>
          <cell r="O679">
            <v>15546593</v>
          </cell>
          <cell r="P679">
            <v>52879710</v>
          </cell>
          <cell r="Q679">
            <v>93279558</v>
          </cell>
          <cell r="R679">
            <v>40399848</v>
          </cell>
          <cell r="S679">
            <v>15546593</v>
          </cell>
          <cell r="T679">
            <v>24853255</v>
          </cell>
          <cell r="U679">
            <v>15546593</v>
          </cell>
        </row>
        <row r="680">
          <cell r="A680">
            <v>41503</v>
          </cell>
          <cell r="B680" t="str">
            <v>41503</v>
          </cell>
          <cell r="C680" t="str">
            <v>HUILA</v>
          </cell>
          <cell r="D680" t="str">
            <v>OPORAPA</v>
          </cell>
          <cell r="E680">
            <v>8911801793</v>
          </cell>
          <cell r="I680">
            <v>235712448</v>
          </cell>
          <cell r="J680">
            <v>100908544</v>
          </cell>
          <cell r="K680">
            <v>336620992</v>
          </cell>
          <cell r="L680">
            <v>336732064</v>
          </cell>
          <cell r="M680">
            <v>0.7</v>
          </cell>
          <cell r="N680">
            <v>19642704</v>
          </cell>
          <cell r="O680">
            <v>28051749</v>
          </cell>
          <cell r="P680">
            <v>98213520</v>
          </cell>
          <cell r="Q680">
            <v>168310494</v>
          </cell>
          <cell r="R680">
            <v>70096974</v>
          </cell>
          <cell r="S680">
            <v>28051749</v>
          </cell>
          <cell r="T680">
            <v>42045225</v>
          </cell>
          <cell r="U680">
            <v>28051749</v>
          </cell>
        </row>
        <row r="681">
          <cell r="A681">
            <v>41518</v>
          </cell>
          <cell r="B681" t="str">
            <v>41518</v>
          </cell>
          <cell r="C681" t="str">
            <v>HUILA</v>
          </cell>
          <cell r="D681" t="str">
            <v>PAICOL</v>
          </cell>
          <cell r="E681">
            <v>8911801944</v>
          </cell>
          <cell r="I681">
            <v>94693072</v>
          </cell>
          <cell r="J681">
            <v>36320056</v>
          </cell>
          <cell r="K681">
            <v>131013128</v>
          </cell>
          <cell r="L681">
            <v>135275808</v>
          </cell>
          <cell r="M681">
            <v>0.7</v>
          </cell>
          <cell r="N681">
            <v>7891089</v>
          </cell>
          <cell r="O681">
            <v>10917761</v>
          </cell>
          <cell r="P681">
            <v>39455445</v>
          </cell>
          <cell r="Q681">
            <v>65506566</v>
          </cell>
          <cell r="R681">
            <v>26051121</v>
          </cell>
          <cell r="S681">
            <v>10917761</v>
          </cell>
          <cell r="T681">
            <v>15133360</v>
          </cell>
          <cell r="U681">
            <v>10917761</v>
          </cell>
        </row>
        <row r="682">
          <cell r="A682">
            <v>41524</v>
          </cell>
          <cell r="B682" t="str">
            <v>41524</v>
          </cell>
          <cell r="C682" t="str">
            <v>HUILA</v>
          </cell>
          <cell r="D682" t="str">
            <v>PALERMO</v>
          </cell>
          <cell r="E682">
            <v>8911800219</v>
          </cell>
          <cell r="I682">
            <v>338200512</v>
          </cell>
          <cell r="J682">
            <v>144808960</v>
          </cell>
          <cell r="K682">
            <v>483009472</v>
          </cell>
          <cell r="L682">
            <v>483143616</v>
          </cell>
          <cell r="M682">
            <v>0.7</v>
          </cell>
          <cell r="N682">
            <v>28183376</v>
          </cell>
          <cell r="O682">
            <v>40250789</v>
          </cell>
          <cell r="P682">
            <v>140916880</v>
          </cell>
          <cell r="Q682">
            <v>241504734</v>
          </cell>
          <cell r="R682">
            <v>100587854</v>
          </cell>
          <cell r="S682">
            <v>40250789</v>
          </cell>
          <cell r="T682">
            <v>60337065</v>
          </cell>
          <cell r="U682">
            <v>40250789</v>
          </cell>
        </row>
        <row r="683">
          <cell r="A683">
            <v>41530</v>
          </cell>
          <cell r="B683" t="str">
            <v>41530</v>
          </cell>
          <cell r="C683" t="str">
            <v>HUILA</v>
          </cell>
          <cell r="D683" t="str">
            <v>PALESTINA</v>
          </cell>
          <cell r="E683">
            <v>8911027641</v>
          </cell>
          <cell r="I683">
            <v>219748480</v>
          </cell>
          <cell r="J683">
            <v>112504928</v>
          </cell>
          <cell r="K683">
            <v>332253408</v>
          </cell>
          <cell r="L683">
            <v>313926432</v>
          </cell>
          <cell r="M683">
            <v>0.7</v>
          </cell>
          <cell r="N683">
            <v>18312373</v>
          </cell>
          <cell r="O683">
            <v>27687784</v>
          </cell>
          <cell r="P683">
            <v>91561865</v>
          </cell>
          <cell r="Q683">
            <v>166126704</v>
          </cell>
          <cell r="R683">
            <v>74564839</v>
          </cell>
          <cell r="S683">
            <v>27687784</v>
          </cell>
          <cell r="T683">
            <v>46877055</v>
          </cell>
          <cell r="U683">
            <v>27687784</v>
          </cell>
        </row>
        <row r="684">
          <cell r="A684">
            <v>41548</v>
          </cell>
          <cell r="B684" t="str">
            <v>41548</v>
          </cell>
          <cell r="C684" t="str">
            <v>HUILA</v>
          </cell>
          <cell r="D684" t="str">
            <v>PITAL</v>
          </cell>
          <cell r="E684">
            <v>8911801990</v>
          </cell>
          <cell r="I684">
            <v>263739872</v>
          </cell>
          <cell r="J684">
            <v>112913504</v>
          </cell>
          <cell r="K684">
            <v>376653376</v>
          </cell>
          <cell r="L684">
            <v>376771264</v>
          </cell>
          <cell r="M684">
            <v>0.7</v>
          </cell>
          <cell r="N684">
            <v>21978323</v>
          </cell>
          <cell r="O684">
            <v>31387781</v>
          </cell>
          <cell r="P684">
            <v>109891615</v>
          </cell>
          <cell r="Q684">
            <v>188326686</v>
          </cell>
          <cell r="R684">
            <v>78435071</v>
          </cell>
          <cell r="S684">
            <v>31387781</v>
          </cell>
          <cell r="T684">
            <v>47047290</v>
          </cell>
          <cell r="U684">
            <v>31387781</v>
          </cell>
        </row>
        <row r="685">
          <cell r="A685">
            <v>41615</v>
          </cell>
          <cell r="B685" t="str">
            <v>41615</v>
          </cell>
          <cell r="C685" t="str">
            <v>HUILA</v>
          </cell>
          <cell r="D685" t="str">
            <v>RIVERA</v>
          </cell>
          <cell r="E685">
            <v>8911800409</v>
          </cell>
          <cell r="I685">
            <v>287300544</v>
          </cell>
          <cell r="J685">
            <v>109944896</v>
          </cell>
          <cell r="K685">
            <v>397245440</v>
          </cell>
          <cell r="L685">
            <v>410429344</v>
          </cell>
          <cell r="M685">
            <v>0.7</v>
          </cell>
          <cell r="N685">
            <v>23941712</v>
          </cell>
          <cell r="O685">
            <v>33103787</v>
          </cell>
          <cell r="P685">
            <v>119708560</v>
          </cell>
          <cell r="Q685">
            <v>198622722</v>
          </cell>
          <cell r="R685">
            <v>78914162</v>
          </cell>
          <cell r="S685">
            <v>33103787</v>
          </cell>
          <cell r="T685">
            <v>45810375</v>
          </cell>
          <cell r="U685">
            <v>33103787</v>
          </cell>
        </row>
        <row r="686">
          <cell r="A686">
            <v>41660</v>
          </cell>
          <cell r="B686" t="str">
            <v>41660</v>
          </cell>
          <cell r="C686" t="str">
            <v>HUILA</v>
          </cell>
          <cell r="D686" t="str">
            <v>SALADOBLANCO</v>
          </cell>
          <cell r="E686">
            <v>8911801801</v>
          </cell>
          <cell r="I686">
            <v>220275456</v>
          </cell>
          <cell r="J686">
            <v>94299968</v>
          </cell>
          <cell r="K686">
            <v>314575424</v>
          </cell>
          <cell r="L686">
            <v>314679200</v>
          </cell>
          <cell r="M686">
            <v>0.7</v>
          </cell>
          <cell r="N686">
            <v>18356288</v>
          </cell>
          <cell r="O686">
            <v>26214619</v>
          </cell>
          <cell r="P686">
            <v>91781440</v>
          </cell>
          <cell r="Q686">
            <v>157287714</v>
          </cell>
          <cell r="R686">
            <v>65506274</v>
          </cell>
          <cell r="S686">
            <v>26214619</v>
          </cell>
          <cell r="T686">
            <v>39291655</v>
          </cell>
          <cell r="U686">
            <v>26214619</v>
          </cell>
        </row>
        <row r="687">
          <cell r="A687">
            <v>41668</v>
          </cell>
          <cell r="B687" t="str">
            <v>41668</v>
          </cell>
          <cell r="C687" t="str">
            <v>HUILA</v>
          </cell>
          <cell r="D687" t="str">
            <v>SAN AGUSTIN</v>
          </cell>
          <cell r="E687">
            <v>8911800566</v>
          </cell>
          <cell r="I687">
            <v>492861472</v>
          </cell>
          <cell r="J687">
            <v>189078112</v>
          </cell>
          <cell r="K687">
            <v>681939584</v>
          </cell>
          <cell r="L687">
            <v>704087808</v>
          </cell>
          <cell r="M687">
            <v>0.7</v>
          </cell>
          <cell r="N687">
            <v>41071789</v>
          </cell>
          <cell r="O687">
            <v>56828299</v>
          </cell>
          <cell r="P687">
            <v>205358945</v>
          </cell>
          <cell r="Q687">
            <v>340969794</v>
          </cell>
          <cell r="R687">
            <v>135610849</v>
          </cell>
          <cell r="S687">
            <v>56828299</v>
          </cell>
          <cell r="T687">
            <v>78782550</v>
          </cell>
          <cell r="U687">
            <v>56828299</v>
          </cell>
        </row>
        <row r="688">
          <cell r="A688">
            <v>41676</v>
          </cell>
          <cell r="B688" t="str">
            <v>41676</v>
          </cell>
          <cell r="C688" t="str">
            <v>HUILA</v>
          </cell>
          <cell r="D688" t="str">
            <v>SANTA MARIA</v>
          </cell>
          <cell r="E688">
            <v>8911800763</v>
          </cell>
          <cell r="I688">
            <v>187853440</v>
          </cell>
          <cell r="J688">
            <v>80426240</v>
          </cell>
          <cell r="K688">
            <v>268279680</v>
          </cell>
          <cell r="L688">
            <v>268362048</v>
          </cell>
          <cell r="M688">
            <v>0.7</v>
          </cell>
          <cell r="N688">
            <v>15654453</v>
          </cell>
          <cell r="O688">
            <v>22356640</v>
          </cell>
          <cell r="P688">
            <v>78272265</v>
          </cell>
          <cell r="Q688">
            <v>134139840</v>
          </cell>
          <cell r="R688">
            <v>55867575</v>
          </cell>
          <cell r="S688">
            <v>22356640</v>
          </cell>
          <cell r="T688">
            <v>33510935</v>
          </cell>
          <cell r="U688">
            <v>22356640</v>
          </cell>
        </row>
        <row r="689">
          <cell r="A689">
            <v>41770</v>
          </cell>
          <cell r="B689" t="str">
            <v>41770</v>
          </cell>
          <cell r="C689" t="str">
            <v>HUILA</v>
          </cell>
          <cell r="D689" t="str">
            <v>SUAZA</v>
          </cell>
          <cell r="E689">
            <v>8911801912</v>
          </cell>
          <cell r="I689">
            <v>346112288</v>
          </cell>
          <cell r="J689">
            <v>148170752</v>
          </cell>
          <cell r="K689">
            <v>494283040</v>
          </cell>
          <cell r="L689">
            <v>494446112</v>
          </cell>
          <cell r="M689">
            <v>0.7</v>
          </cell>
          <cell r="N689">
            <v>28842691</v>
          </cell>
          <cell r="O689">
            <v>41190253</v>
          </cell>
          <cell r="P689">
            <v>144213455</v>
          </cell>
          <cell r="Q689">
            <v>247141518</v>
          </cell>
          <cell r="R689">
            <v>102928063</v>
          </cell>
          <cell r="S689">
            <v>41190253</v>
          </cell>
          <cell r="T689">
            <v>61737810</v>
          </cell>
          <cell r="U689">
            <v>41190253</v>
          </cell>
        </row>
        <row r="690">
          <cell r="A690">
            <v>41791</v>
          </cell>
          <cell r="B690" t="str">
            <v>41791</v>
          </cell>
          <cell r="C690" t="str">
            <v>HUILA</v>
          </cell>
          <cell r="D690" t="str">
            <v>TARQUI</v>
          </cell>
          <cell r="E690">
            <v>8911802111</v>
          </cell>
          <cell r="I690">
            <v>321982336</v>
          </cell>
          <cell r="J690">
            <v>137829504</v>
          </cell>
          <cell r="K690">
            <v>459811840</v>
          </cell>
          <cell r="L690">
            <v>459974752</v>
          </cell>
          <cell r="M690">
            <v>0.7</v>
          </cell>
          <cell r="N690">
            <v>26831861</v>
          </cell>
          <cell r="O690">
            <v>38317653</v>
          </cell>
          <cell r="P690">
            <v>134159305</v>
          </cell>
          <cell r="Q690">
            <v>229905918</v>
          </cell>
          <cell r="R690">
            <v>95746613</v>
          </cell>
          <cell r="S690">
            <v>38317653</v>
          </cell>
          <cell r="T690">
            <v>57428960</v>
          </cell>
          <cell r="U690">
            <v>38317653</v>
          </cell>
        </row>
        <row r="691">
          <cell r="A691">
            <v>41797</v>
          </cell>
          <cell r="B691" t="str">
            <v>41797</v>
          </cell>
          <cell r="C691" t="str">
            <v>HUILA</v>
          </cell>
          <cell r="D691" t="str">
            <v>TESALIA</v>
          </cell>
          <cell r="E691">
            <v>8000971766</v>
          </cell>
          <cell r="I691">
            <v>160440720</v>
          </cell>
          <cell r="J691">
            <v>62656288</v>
          </cell>
          <cell r="K691">
            <v>223097008</v>
          </cell>
          <cell r="L691">
            <v>229201040</v>
          </cell>
          <cell r="M691">
            <v>0.7</v>
          </cell>
          <cell r="N691">
            <v>13370060</v>
          </cell>
          <cell r="O691">
            <v>18591417</v>
          </cell>
          <cell r="P691">
            <v>66850300</v>
          </cell>
          <cell r="Q691">
            <v>111548502</v>
          </cell>
          <cell r="R691">
            <v>44698202</v>
          </cell>
          <cell r="S691">
            <v>18591417</v>
          </cell>
          <cell r="T691">
            <v>26106785</v>
          </cell>
          <cell r="U691">
            <v>18591417</v>
          </cell>
        </row>
        <row r="692">
          <cell r="A692">
            <v>41799</v>
          </cell>
          <cell r="B692" t="str">
            <v>41799</v>
          </cell>
          <cell r="C692" t="str">
            <v>HUILA</v>
          </cell>
          <cell r="D692" t="str">
            <v>TELLO</v>
          </cell>
          <cell r="E692">
            <v>8911801270</v>
          </cell>
          <cell r="I692">
            <v>219545696</v>
          </cell>
          <cell r="J692">
            <v>74453376</v>
          </cell>
          <cell r="K692">
            <v>293999072</v>
          </cell>
          <cell r="L692">
            <v>313636704</v>
          </cell>
          <cell r="M692">
            <v>0.7</v>
          </cell>
          <cell r="N692">
            <v>18295475</v>
          </cell>
          <cell r="O692">
            <v>24499923</v>
          </cell>
          <cell r="P692">
            <v>91477375</v>
          </cell>
          <cell r="Q692">
            <v>146999538</v>
          </cell>
          <cell r="R692">
            <v>55522163</v>
          </cell>
          <cell r="S692">
            <v>24499923</v>
          </cell>
          <cell r="T692">
            <v>31022240</v>
          </cell>
          <cell r="U692">
            <v>24499923</v>
          </cell>
        </row>
        <row r="693">
          <cell r="A693">
            <v>41801</v>
          </cell>
          <cell r="B693" t="str">
            <v>41801</v>
          </cell>
          <cell r="C693" t="str">
            <v>HUILA</v>
          </cell>
          <cell r="D693" t="str">
            <v>TERUEL</v>
          </cell>
          <cell r="E693">
            <v>8911801819</v>
          </cell>
          <cell r="I693">
            <v>108526512</v>
          </cell>
          <cell r="J693">
            <v>46468320</v>
          </cell>
          <cell r="K693">
            <v>154994832</v>
          </cell>
          <cell r="L693">
            <v>155037888</v>
          </cell>
          <cell r="M693">
            <v>0.7</v>
          </cell>
          <cell r="N693">
            <v>9043876</v>
          </cell>
          <cell r="O693">
            <v>12916236</v>
          </cell>
          <cell r="P693">
            <v>45219380</v>
          </cell>
          <cell r="Q693">
            <v>77497416</v>
          </cell>
          <cell r="R693">
            <v>32278036</v>
          </cell>
          <cell r="S693">
            <v>12916236</v>
          </cell>
          <cell r="T693">
            <v>19361800</v>
          </cell>
          <cell r="U693">
            <v>12916236</v>
          </cell>
        </row>
        <row r="694">
          <cell r="A694">
            <v>41807</v>
          </cell>
          <cell r="B694" t="str">
            <v>41807</v>
          </cell>
          <cell r="C694" t="str">
            <v>HUILA</v>
          </cell>
          <cell r="D694" t="str">
            <v>TIMANA</v>
          </cell>
          <cell r="E694">
            <v>8911801826</v>
          </cell>
          <cell r="I694">
            <v>290213088</v>
          </cell>
          <cell r="J694">
            <v>111059456</v>
          </cell>
          <cell r="K694">
            <v>401272544</v>
          </cell>
          <cell r="L694">
            <v>414590144</v>
          </cell>
          <cell r="M694">
            <v>0.7</v>
          </cell>
          <cell r="N694">
            <v>24184424</v>
          </cell>
          <cell r="O694">
            <v>33439379</v>
          </cell>
          <cell r="P694">
            <v>120922120</v>
          </cell>
          <cell r="Q694">
            <v>200636274</v>
          </cell>
          <cell r="R694">
            <v>79714154</v>
          </cell>
          <cell r="S694">
            <v>33439379</v>
          </cell>
          <cell r="T694">
            <v>46274775</v>
          </cell>
          <cell r="U694">
            <v>33439379</v>
          </cell>
        </row>
        <row r="695">
          <cell r="A695">
            <v>41872</v>
          </cell>
          <cell r="B695" t="str">
            <v>41872</v>
          </cell>
          <cell r="C695" t="str">
            <v>HUILA</v>
          </cell>
          <cell r="D695" t="str">
            <v>VILLA VIEJA</v>
          </cell>
          <cell r="E695">
            <v>8911801872</v>
          </cell>
          <cell r="I695">
            <v>78499688</v>
          </cell>
          <cell r="J695">
            <v>37920712</v>
          </cell>
          <cell r="K695">
            <v>116420400</v>
          </cell>
          <cell r="L695">
            <v>116420400</v>
          </cell>
          <cell r="M695">
            <v>0.67</v>
          </cell>
          <cell r="N695">
            <v>6541641</v>
          </cell>
          <cell r="O695">
            <v>9701700</v>
          </cell>
          <cell r="P695">
            <v>32708205</v>
          </cell>
          <cell r="Q695">
            <v>58210200</v>
          </cell>
          <cell r="R695">
            <v>25501995</v>
          </cell>
          <cell r="S695">
            <v>9701700</v>
          </cell>
          <cell r="T695">
            <v>15800295</v>
          </cell>
          <cell r="U695">
            <v>9701700</v>
          </cell>
        </row>
        <row r="696">
          <cell r="A696">
            <v>41885</v>
          </cell>
          <cell r="B696" t="str">
            <v>41885</v>
          </cell>
          <cell r="C696" t="str">
            <v>HUILA</v>
          </cell>
          <cell r="D696" t="str">
            <v>YAGUARA</v>
          </cell>
          <cell r="E696">
            <v>8000971806</v>
          </cell>
          <cell r="I696">
            <v>82432008</v>
          </cell>
          <cell r="J696">
            <v>51743816</v>
          </cell>
          <cell r="K696">
            <v>134175824</v>
          </cell>
          <cell r="L696">
            <v>134175824</v>
          </cell>
          <cell r="M696">
            <v>0.61</v>
          </cell>
          <cell r="N696">
            <v>6869334</v>
          </cell>
          <cell r="O696">
            <v>11181319</v>
          </cell>
          <cell r="P696">
            <v>34346670</v>
          </cell>
          <cell r="Q696">
            <v>67087914</v>
          </cell>
          <cell r="R696">
            <v>32741244</v>
          </cell>
          <cell r="S696">
            <v>11181319</v>
          </cell>
          <cell r="T696">
            <v>21559925</v>
          </cell>
          <cell r="U696">
            <v>11181319</v>
          </cell>
        </row>
        <row r="697">
          <cell r="A697">
            <v>41001</v>
          </cell>
          <cell r="B697" t="str">
            <v>41001</v>
          </cell>
          <cell r="C697" t="str">
            <v>HUILA</v>
          </cell>
          <cell r="D697" t="str">
            <v>NEIVA</v>
          </cell>
          <cell r="E697">
            <v>8911800091</v>
          </cell>
          <cell r="F697" t="str">
            <v>CERTIFICADO</v>
          </cell>
          <cell r="I697">
            <v>2657397760</v>
          </cell>
          <cell r="J697">
            <v>1137921280</v>
          </cell>
          <cell r="K697">
            <v>3795319040</v>
          </cell>
          <cell r="L697">
            <v>3796282624</v>
          </cell>
          <cell r="M697">
            <v>0.7</v>
          </cell>
          <cell r="N697">
            <v>221449813</v>
          </cell>
          <cell r="O697">
            <v>316276587</v>
          </cell>
          <cell r="P697">
            <v>1107249065</v>
          </cell>
          <cell r="Q697">
            <v>1897659522</v>
          </cell>
          <cell r="R697">
            <v>790410457</v>
          </cell>
          <cell r="S697">
            <v>790410457</v>
          </cell>
          <cell r="T697">
            <v>0</v>
          </cell>
          <cell r="U697">
            <v>316276587</v>
          </cell>
        </row>
        <row r="698">
          <cell r="A698">
            <v>41551</v>
          </cell>
          <cell r="B698" t="str">
            <v>41551</v>
          </cell>
          <cell r="C698" t="str">
            <v>HUILA</v>
          </cell>
          <cell r="D698" t="str">
            <v>PITALITO</v>
          </cell>
          <cell r="E698">
            <v>8911800770</v>
          </cell>
          <cell r="F698" t="str">
            <v>CERTIFICADO</v>
          </cell>
          <cell r="I698">
            <v>1909026432</v>
          </cell>
          <cell r="J698">
            <v>957828992</v>
          </cell>
          <cell r="K698">
            <v>2866855424</v>
          </cell>
          <cell r="L698">
            <v>2727180544</v>
          </cell>
          <cell r="M698">
            <v>0.7</v>
          </cell>
          <cell r="N698">
            <v>159085536</v>
          </cell>
          <cell r="O698">
            <v>238904619</v>
          </cell>
          <cell r="P698">
            <v>795427680</v>
          </cell>
          <cell r="Q698">
            <v>1433427714</v>
          </cell>
          <cell r="R698">
            <v>638000034</v>
          </cell>
          <cell r="S698">
            <v>638000034</v>
          </cell>
          <cell r="T698">
            <v>0</v>
          </cell>
          <cell r="U698">
            <v>238904619</v>
          </cell>
        </row>
        <row r="699">
          <cell r="A699">
            <v>44001</v>
          </cell>
          <cell r="B699" t="str">
            <v>44001</v>
          </cell>
          <cell r="C699" t="str">
            <v>LA GUAJIRA</v>
          </cell>
          <cell r="D699" t="str">
            <v>RIOHACHA</v>
          </cell>
          <cell r="E699">
            <v>8921150072</v>
          </cell>
          <cell r="F699" t="str">
            <v>CERTIFICADO</v>
          </cell>
          <cell r="I699">
            <v>3901371392</v>
          </cell>
          <cell r="J699">
            <v>1374260224</v>
          </cell>
          <cell r="K699">
            <v>5275631616</v>
          </cell>
          <cell r="L699">
            <v>5573387776</v>
          </cell>
          <cell r="M699">
            <v>0.7</v>
          </cell>
          <cell r="N699">
            <v>325114283</v>
          </cell>
          <cell r="O699">
            <v>439635968</v>
          </cell>
          <cell r="P699">
            <v>1625571415</v>
          </cell>
          <cell r="Q699">
            <v>2637815808</v>
          </cell>
          <cell r="R699">
            <v>1012244393</v>
          </cell>
          <cell r="S699">
            <v>1012244393</v>
          </cell>
          <cell r="T699">
            <v>0</v>
          </cell>
          <cell r="U699">
            <v>439635968</v>
          </cell>
        </row>
        <row r="700">
          <cell r="A700">
            <v>44430</v>
          </cell>
          <cell r="B700" t="str">
            <v>44430</v>
          </cell>
          <cell r="C700" t="str">
            <v>LA GUAJIRA</v>
          </cell>
          <cell r="D700" t="str">
            <v>MAICAO</v>
          </cell>
          <cell r="E700">
            <v>8921200209</v>
          </cell>
          <cell r="F700" t="str">
            <v>CERTIFICADO</v>
          </cell>
          <cell r="I700">
            <v>4339865088</v>
          </cell>
          <cell r="J700">
            <v>1686977536</v>
          </cell>
          <cell r="K700">
            <v>6026842624</v>
          </cell>
          <cell r="L700">
            <v>6199807488</v>
          </cell>
          <cell r="M700">
            <v>0.7</v>
          </cell>
          <cell r="N700">
            <v>361655424</v>
          </cell>
          <cell r="O700">
            <v>502236885</v>
          </cell>
          <cell r="P700">
            <v>1808277120</v>
          </cell>
          <cell r="Q700">
            <v>3013421310</v>
          </cell>
          <cell r="R700">
            <v>1205144190</v>
          </cell>
          <cell r="S700">
            <v>1205144190</v>
          </cell>
          <cell r="T700">
            <v>0</v>
          </cell>
          <cell r="U700">
            <v>502236885</v>
          </cell>
        </row>
        <row r="701">
          <cell r="A701">
            <v>44847</v>
          </cell>
          <cell r="B701" t="str">
            <v>44847</v>
          </cell>
          <cell r="C701" t="str">
            <v>LA GUAJIRA</v>
          </cell>
          <cell r="D701" t="str">
            <v>URIBIA</v>
          </cell>
          <cell r="E701">
            <v>8921151554</v>
          </cell>
          <cell r="F701" t="str">
            <v>CERTIFICADO</v>
          </cell>
          <cell r="I701">
            <v>4952112128</v>
          </cell>
          <cell r="J701">
            <v>1747813376</v>
          </cell>
          <cell r="K701">
            <v>6699925504</v>
          </cell>
          <cell r="L701">
            <v>7074445824</v>
          </cell>
          <cell r="M701">
            <v>0.7</v>
          </cell>
          <cell r="N701">
            <v>412676011</v>
          </cell>
          <cell r="O701">
            <v>558327125</v>
          </cell>
          <cell r="P701">
            <v>2063380055</v>
          </cell>
          <cell r="Q701">
            <v>3349962750</v>
          </cell>
          <cell r="R701">
            <v>1286582695</v>
          </cell>
          <cell r="S701">
            <v>1286582695</v>
          </cell>
          <cell r="T701">
            <v>0</v>
          </cell>
          <cell r="U701">
            <v>558327125</v>
          </cell>
        </row>
        <row r="702">
          <cell r="A702">
            <v>47030</v>
          </cell>
          <cell r="B702" t="str">
            <v>47030</v>
          </cell>
          <cell r="C702" t="str">
            <v>MAGDALENA</v>
          </cell>
          <cell r="D702" t="str">
            <v>ALGARROBO</v>
          </cell>
          <cell r="E702">
            <v>8190032190</v>
          </cell>
          <cell r="I702">
            <v>388870528</v>
          </cell>
          <cell r="J702">
            <v>163279232</v>
          </cell>
          <cell r="K702">
            <v>552149760</v>
          </cell>
          <cell r="L702">
            <v>555529280</v>
          </cell>
          <cell r="M702">
            <v>0.7</v>
          </cell>
          <cell r="N702">
            <v>32405877</v>
          </cell>
          <cell r="O702">
            <v>46012480</v>
          </cell>
          <cell r="P702">
            <v>162029385</v>
          </cell>
          <cell r="Q702">
            <v>276074880</v>
          </cell>
          <cell r="R702">
            <v>114045495</v>
          </cell>
          <cell r="S702">
            <v>46012480</v>
          </cell>
          <cell r="T702">
            <v>68033015</v>
          </cell>
          <cell r="U702">
            <v>46012480</v>
          </cell>
        </row>
        <row r="703">
          <cell r="A703">
            <v>47053</v>
          </cell>
          <cell r="B703" t="str">
            <v>47053</v>
          </cell>
          <cell r="C703" t="str">
            <v>MAGDALENA</v>
          </cell>
          <cell r="D703" t="str">
            <v>ARACATACA</v>
          </cell>
          <cell r="E703">
            <v>8917800410</v>
          </cell>
          <cell r="I703">
            <v>870401408</v>
          </cell>
          <cell r="J703">
            <v>372495360</v>
          </cell>
          <cell r="K703">
            <v>1242896768</v>
          </cell>
          <cell r="L703">
            <v>1243430528</v>
          </cell>
          <cell r="M703">
            <v>0.7</v>
          </cell>
          <cell r="N703">
            <v>72533451</v>
          </cell>
          <cell r="O703">
            <v>103574731</v>
          </cell>
          <cell r="P703">
            <v>362667255</v>
          </cell>
          <cell r="Q703">
            <v>621448386</v>
          </cell>
          <cell r="R703">
            <v>258781131</v>
          </cell>
          <cell r="S703">
            <v>103574731</v>
          </cell>
          <cell r="T703">
            <v>155206400</v>
          </cell>
          <cell r="U703">
            <v>103574731</v>
          </cell>
        </row>
        <row r="704">
          <cell r="A704">
            <v>47058</v>
          </cell>
          <cell r="B704" t="str">
            <v>47058</v>
          </cell>
          <cell r="C704" t="str">
            <v>MAGDALENA</v>
          </cell>
          <cell r="D704" t="str">
            <v>ARIGUANI</v>
          </cell>
          <cell r="E704">
            <v>8917021867</v>
          </cell>
          <cell r="I704">
            <v>702804608</v>
          </cell>
          <cell r="J704">
            <v>300865792</v>
          </cell>
          <cell r="K704">
            <v>1003670400</v>
          </cell>
          <cell r="L704">
            <v>1004006656</v>
          </cell>
          <cell r="M704">
            <v>0.7</v>
          </cell>
          <cell r="N704">
            <v>58567051</v>
          </cell>
          <cell r="O704">
            <v>83639200</v>
          </cell>
          <cell r="P704">
            <v>292835255</v>
          </cell>
          <cell r="Q704">
            <v>501835200</v>
          </cell>
          <cell r="R704">
            <v>208999945</v>
          </cell>
          <cell r="S704">
            <v>83639200</v>
          </cell>
          <cell r="T704">
            <v>125360745</v>
          </cell>
          <cell r="U704">
            <v>83639200</v>
          </cell>
        </row>
        <row r="705">
          <cell r="A705">
            <v>47161</v>
          </cell>
          <cell r="B705" t="str">
            <v>47161</v>
          </cell>
          <cell r="C705" t="str">
            <v>MAGDALENA</v>
          </cell>
          <cell r="D705" t="str">
            <v>CERRO S.ANTONIO</v>
          </cell>
          <cell r="E705">
            <v>8917800428</v>
          </cell>
          <cell r="I705">
            <v>210627360</v>
          </cell>
          <cell r="J705">
            <v>98645920</v>
          </cell>
          <cell r="K705">
            <v>309273280</v>
          </cell>
          <cell r="L705">
            <v>300896224</v>
          </cell>
          <cell r="M705">
            <v>0.7</v>
          </cell>
          <cell r="N705">
            <v>17552280</v>
          </cell>
          <cell r="O705">
            <v>25772773</v>
          </cell>
          <cell r="P705">
            <v>87761400</v>
          </cell>
          <cell r="Q705">
            <v>154636638</v>
          </cell>
          <cell r="R705">
            <v>66875238</v>
          </cell>
          <cell r="S705">
            <v>25772773</v>
          </cell>
          <cell r="T705">
            <v>41102465</v>
          </cell>
          <cell r="U705">
            <v>25772773</v>
          </cell>
        </row>
        <row r="706">
          <cell r="A706">
            <v>47170</v>
          </cell>
          <cell r="B706" t="str">
            <v>47170</v>
          </cell>
          <cell r="C706" t="str">
            <v>MAGDALENA</v>
          </cell>
          <cell r="D706" t="str">
            <v>CHIBOLO</v>
          </cell>
          <cell r="E706">
            <v>8000719341</v>
          </cell>
          <cell r="I706">
            <v>464333504</v>
          </cell>
          <cell r="J706">
            <v>232056448</v>
          </cell>
          <cell r="K706">
            <v>696389952</v>
          </cell>
          <cell r="L706">
            <v>663333632</v>
          </cell>
          <cell r="M706">
            <v>0.7</v>
          </cell>
          <cell r="N706">
            <v>38694459</v>
          </cell>
          <cell r="O706">
            <v>58032496</v>
          </cell>
          <cell r="P706">
            <v>193472295</v>
          </cell>
          <cell r="Q706">
            <v>348194976</v>
          </cell>
          <cell r="R706">
            <v>154722681</v>
          </cell>
          <cell r="S706">
            <v>58032496</v>
          </cell>
          <cell r="T706">
            <v>96690185</v>
          </cell>
          <cell r="U706">
            <v>58032496</v>
          </cell>
        </row>
        <row r="707">
          <cell r="A707">
            <v>47205</v>
          </cell>
          <cell r="B707" t="str">
            <v>47205</v>
          </cell>
          <cell r="C707" t="str">
            <v>MAGDALENA</v>
          </cell>
          <cell r="D707" t="str">
            <v>CONCORDIA</v>
          </cell>
          <cell r="E707">
            <v>8190032255</v>
          </cell>
          <cell r="G707" t="str">
            <v>No. 3656 del 29/09/2015</v>
          </cell>
          <cell r="H707" t="str">
            <v>Levantamiento medida cautelar Resolución DGAF- 4753 del 21/12/2015</v>
          </cell>
          <cell r="I707">
            <v>277088544</v>
          </cell>
          <cell r="J707">
            <v>118624672</v>
          </cell>
          <cell r="K707">
            <v>395713216</v>
          </cell>
          <cell r="L707">
            <v>395840768</v>
          </cell>
          <cell r="M707">
            <v>0.7</v>
          </cell>
          <cell r="N707">
            <v>23090712</v>
          </cell>
          <cell r="O707">
            <v>32976101</v>
          </cell>
          <cell r="P707">
            <v>115453560</v>
          </cell>
          <cell r="Q707">
            <v>197856606</v>
          </cell>
          <cell r="R707">
            <v>82403046</v>
          </cell>
          <cell r="S707">
            <v>32976101</v>
          </cell>
          <cell r="T707">
            <v>49426945</v>
          </cell>
          <cell r="U707">
            <v>32976101</v>
          </cell>
        </row>
        <row r="708">
          <cell r="A708">
            <v>47245</v>
          </cell>
          <cell r="B708" t="str">
            <v>47245</v>
          </cell>
          <cell r="C708" t="str">
            <v>MAGDALENA</v>
          </cell>
          <cell r="D708" t="str">
            <v>EL BANCO</v>
          </cell>
          <cell r="E708">
            <v>8917800442</v>
          </cell>
          <cell r="I708">
            <v>1509482368</v>
          </cell>
          <cell r="J708">
            <v>753254272</v>
          </cell>
          <cell r="K708">
            <v>2262736640</v>
          </cell>
          <cell r="L708">
            <v>2156403456</v>
          </cell>
          <cell r="M708">
            <v>0.7</v>
          </cell>
          <cell r="N708">
            <v>125790197</v>
          </cell>
          <cell r="O708">
            <v>188561387</v>
          </cell>
          <cell r="P708">
            <v>628950985</v>
          </cell>
          <cell r="Q708">
            <v>1131368322</v>
          </cell>
          <cell r="R708">
            <v>502417337</v>
          </cell>
          <cell r="S708">
            <v>188561387</v>
          </cell>
          <cell r="T708">
            <v>313855950</v>
          </cell>
          <cell r="U708">
            <v>188561387</v>
          </cell>
        </row>
        <row r="709">
          <cell r="A709">
            <v>47258</v>
          </cell>
          <cell r="B709" t="str">
            <v>47258</v>
          </cell>
          <cell r="C709" t="str">
            <v>MAGDALENA</v>
          </cell>
          <cell r="D709" t="str">
            <v>EL PIÑON</v>
          </cell>
          <cell r="E709">
            <v>8917800499</v>
          </cell>
          <cell r="I709">
            <v>438547392</v>
          </cell>
          <cell r="J709">
            <v>187679808</v>
          </cell>
          <cell r="K709">
            <v>626227200</v>
          </cell>
          <cell r="L709">
            <v>626496256</v>
          </cell>
          <cell r="M709">
            <v>0.7</v>
          </cell>
          <cell r="N709">
            <v>36545616</v>
          </cell>
          <cell r="O709">
            <v>52185600</v>
          </cell>
          <cell r="P709">
            <v>182728080</v>
          </cell>
          <cell r="Q709">
            <v>313113600</v>
          </cell>
          <cell r="R709">
            <v>130385520</v>
          </cell>
          <cell r="S709">
            <v>52185600</v>
          </cell>
          <cell r="T709">
            <v>78199920</v>
          </cell>
          <cell r="U709">
            <v>52185600</v>
          </cell>
        </row>
        <row r="710">
          <cell r="A710">
            <v>47268</v>
          </cell>
          <cell r="B710" t="str">
            <v>47268</v>
          </cell>
          <cell r="C710" t="str">
            <v>MAGDALENA</v>
          </cell>
          <cell r="D710" t="str">
            <v>EL RETEN</v>
          </cell>
          <cell r="E710">
            <v>8190009259</v>
          </cell>
          <cell r="I710">
            <v>465360352</v>
          </cell>
          <cell r="J710">
            <v>221520224</v>
          </cell>
          <cell r="K710">
            <v>686880576</v>
          </cell>
          <cell r="L710">
            <v>664800512</v>
          </cell>
          <cell r="M710">
            <v>0.7</v>
          </cell>
          <cell r="N710">
            <v>38780029</v>
          </cell>
          <cell r="O710">
            <v>57240048</v>
          </cell>
          <cell r="P710">
            <v>193900145</v>
          </cell>
          <cell r="Q710">
            <v>343440288</v>
          </cell>
          <cell r="R710">
            <v>149540143</v>
          </cell>
          <cell r="S710">
            <v>57240048</v>
          </cell>
          <cell r="T710">
            <v>92300095</v>
          </cell>
          <cell r="U710">
            <v>57240048</v>
          </cell>
        </row>
        <row r="711">
          <cell r="A711">
            <v>47288</v>
          </cell>
          <cell r="B711" t="str">
            <v>47288</v>
          </cell>
          <cell r="C711" t="str">
            <v>MAGDALENA</v>
          </cell>
          <cell r="D711" t="str">
            <v>FUNDACION</v>
          </cell>
          <cell r="E711">
            <v>8917800451</v>
          </cell>
          <cell r="I711">
            <v>1265022080</v>
          </cell>
          <cell r="J711">
            <v>650009216</v>
          </cell>
          <cell r="K711">
            <v>1915031296</v>
          </cell>
          <cell r="L711">
            <v>1807174400</v>
          </cell>
          <cell r="M711">
            <v>0.7</v>
          </cell>
          <cell r="N711">
            <v>105418507</v>
          </cell>
          <cell r="O711">
            <v>159585941</v>
          </cell>
          <cell r="P711">
            <v>527092535</v>
          </cell>
          <cell r="Q711">
            <v>957515646</v>
          </cell>
          <cell r="R711">
            <v>430423111</v>
          </cell>
          <cell r="S711">
            <v>159585941</v>
          </cell>
          <cell r="T711">
            <v>270837170</v>
          </cell>
          <cell r="U711">
            <v>159585941</v>
          </cell>
        </row>
        <row r="712">
          <cell r="A712">
            <v>47318</v>
          </cell>
          <cell r="B712" t="str">
            <v>47318</v>
          </cell>
          <cell r="C712" t="str">
            <v>MAGDALENA</v>
          </cell>
          <cell r="D712" t="str">
            <v>GUAMAL</v>
          </cell>
          <cell r="E712">
            <v>8917800474</v>
          </cell>
          <cell r="I712">
            <v>709819008</v>
          </cell>
          <cell r="J712">
            <v>284392320</v>
          </cell>
          <cell r="K712">
            <v>994211328</v>
          </cell>
          <cell r="L712">
            <v>1014027136</v>
          </cell>
          <cell r="M712">
            <v>0.7</v>
          </cell>
          <cell r="N712">
            <v>59151584</v>
          </cell>
          <cell r="O712">
            <v>82850944</v>
          </cell>
          <cell r="P712">
            <v>295757920</v>
          </cell>
          <cell r="Q712">
            <v>497105664</v>
          </cell>
          <cell r="R712">
            <v>201347744</v>
          </cell>
          <cell r="S712">
            <v>82850944</v>
          </cell>
          <cell r="T712">
            <v>118496800</v>
          </cell>
          <cell r="U712">
            <v>82850944</v>
          </cell>
        </row>
        <row r="713">
          <cell r="A713">
            <v>47460</v>
          </cell>
          <cell r="B713" t="str">
            <v>47460</v>
          </cell>
          <cell r="C713" t="str">
            <v>MAGDALENA</v>
          </cell>
          <cell r="D713" t="str">
            <v>NUEVA GRANADA</v>
          </cell>
          <cell r="E713">
            <v>8190038490</v>
          </cell>
          <cell r="I713">
            <v>576914176</v>
          </cell>
          <cell r="J713">
            <v>270621184</v>
          </cell>
          <cell r="K713">
            <v>847535360</v>
          </cell>
          <cell r="L713">
            <v>824163136</v>
          </cell>
          <cell r="M713">
            <v>0.7</v>
          </cell>
          <cell r="N713">
            <v>48076181</v>
          </cell>
          <cell r="O713">
            <v>70627947</v>
          </cell>
          <cell r="P713">
            <v>240380905</v>
          </cell>
          <cell r="Q713">
            <v>423767682</v>
          </cell>
          <cell r="R713">
            <v>183386777</v>
          </cell>
          <cell r="S713">
            <v>70627947</v>
          </cell>
          <cell r="T713">
            <v>112758830</v>
          </cell>
          <cell r="U713">
            <v>70627947</v>
          </cell>
        </row>
        <row r="714">
          <cell r="A714">
            <v>47541</v>
          </cell>
          <cell r="B714" t="str">
            <v>47541</v>
          </cell>
          <cell r="C714" t="str">
            <v>MAGDALENA</v>
          </cell>
          <cell r="D714" t="str">
            <v>PEDRAZA</v>
          </cell>
          <cell r="E714">
            <v>8917800481</v>
          </cell>
          <cell r="I714">
            <v>261842864</v>
          </cell>
          <cell r="J714">
            <v>122269392</v>
          </cell>
          <cell r="K714">
            <v>384112256</v>
          </cell>
          <cell r="L714">
            <v>374061248</v>
          </cell>
          <cell r="M714">
            <v>0.7</v>
          </cell>
          <cell r="N714">
            <v>21820239</v>
          </cell>
          <cell r="O714">
            <v>32009355</v>
          </cell>
          <cell r="P714">
            <v>109101195</v>
          </cell>
          <cell r="Q714">
            <v>192056130</v>
          </cell>
          <cell r="R714">
            <v>82954935</v>
          </cell>
          <cell r="S714">
            <v>32009355</v>
          </cell>
          <cell r="T714">
            <v>50945580</v>
          </cell>
          <cell r="U714">
            <v>32009355</v>
          </cell>
        </row>
        <row r="715">
          <cell r="A715">
            <v>47545</v>
          </cell>
          <cell r="B715" t="str">
            <v>47545</v>
          </cell>
          <cell r="C715" t="str">
            <v>MAGDALENA</v>
          </cell>
          <cell r="D715" t="str">
            <v>PIJIÑO DEL CARMEN</v>
          </cell>
          <cell r="E715">
            <v>8190009850</v>
          </cell>
          <cell r="I715">
            <v>438694656</v>
          </cell>
          <cell r="J715">
            <v>187796992</v>
          </cell>
          <cell r="K715">
            <v>626491648</v>
          </cell>
          <cell r="L715">
            <v>626706688</v>
          </cell>
          <cell r="M715">
            <v>0.7</v>
          </cell>
          <cell r="N715">
            <v>36557888</v>
          </cell>
          <cell r="O715">
            <v>52207637</v>
          </cell>
          <cell r="P715">
            <v>182789440</v>
          </cell>
          <cell r="Q715">
            <v>313245822</v>
          </cell>
          <cell r="R715">
            <v>130456382</v>
          </cell>
          <cell r="S715">
            <v>52207637</v>
          </cell>
          <cell r="T715">
            <v>78248745</v>
          </cell>
          <cell r="U715">
            <v>52207637</v>
          </cell>
        </row>
        <row r="716">
          <cell r="A716">
            <v>47551</v>
          </cell>
          <cell r="B716" t="str">
            <v>47551</v>
          </cell>
          <cell r="C716" t="str">
            <v>MAGDALENA</v>
          </cell>
          <cell r="D716" t="str">
            <v>PIVIJAY</v>
          </cell>
          <cell r="E716">
            <v>8917800507</v>
          </cell>
          <cell r="I716">
            <v>719303424</v>
          </cell>
          <cell r="J716">
            <v>318109568</v>
          </cell>
          <cell r="K716">
            <v>1037412992</v>
          </cell>
          <cell r="L716">
            <v>1027576256</v>
          </cell>
          <cell r="M716">
            <v>0.7</v>
          </cell>
          <cell r="N716">
            <v>59941952</v>
          </cell>
          <cell r="O716">
            <v>86451083</v>
          </cell>
          <cell r="P716">
            <v>299709760</v>
          </cell>
          <cell r="Q716">
            <v>518706498</v>
          </cell>
          <cell r="R716">
            <v>218996738</v>
          </cell>
          <cell r="S716">
            <v>86451083</v>
          </cell>
          <cell r="T716">
            <v>132545655</v>
          </cell>
          <cell r="U716">
            <v>86451083</v>
          </cell>
        </row>
        <row r="717">
          <cell r="A717">
            <v>47555</v>
          </cell>
          <cell r="B717" t="str">
            <v>47555</v>
          </cell>
          <cell r="C717" t="str">
            <v>MAGDALENA</v>
          </cell>
          <cell r="D717" t="str">
            <v>PLATO</v>
          </cell>
          <cell r="E717">
            <v>8917800514</v>
          </cell>
          <cell r="I717">
            <v>1273974528</v>
          </cell>
          <cell r="J717">
            <v>659315200</v>
          </cell>
          <cell r="K717">
            <v>1933289728</v>
          </cell>
          <cell r="L717">
            <v>1819963520</v>
          </cell>
          <cell r="M717">
            <v>0.7</v>
          </cell>
          <cell r="N717">
            <v>106164544</v>
          </cell>
          <cell r="O717">
            <v>161107477</v>
          </cell>
          <cell r="P717">
            <v>530822720</v>
          </cell>
          <cell r="Q717">
            <v>966644862</v>
          </cell>
          <cell r="R717">
            <v>435822142</v>
          </cell>
          <cell r="S717">
            <v>161107477</v>
          </cell>
          <cell r="T717">
            <v>274714665</v>
          </cell>
          <cell r="U717">
            <v>161107477</v>
          </cell>
        </row>
        <row r="718">
          <cell r="A718">
            <v>47570</v>
          </cell>
          <cell r="B718" t="str">
            <v>47570</v>
          </cell>
          <cell r="C718" t="str">
            <v>MAGDALENA</v>
          </cell>
          <cell r="D718" t="str">
            <v>PUEBLO VIEJO</v>
          </cell>
          <cell r="E718">
            <v>8917030451</v>
          </cell>
          <cell r="I718">
            <v>631501760</v>
          </cell>
          <cell r="J718">
            <v>245009024</v>
          </cell>
          <cell r="K718">
            <v>876510784</v>
          </cell>
          <cell r="L718">
            <v>902145408</v>
          </cell>
          <cell r="M718">
            <v>0.7</v>
          </cell>
          <cell r="N718">
            <v>52625147</v>
          </cell>
          <cell r="O718">
            <v>73042565</v>
          </cell>
          <cell r="P718">
            <v>263125735</v>
          </cell>
          <cell r="Q718">
            <v>438255390</v>
          </cell>
          <cell r="R718">
            <v>175129655</v>
          </cell>
          <cell r="S718">
            <v>73042565</v>
          </cell>
          <cell r="T718">
            <v>102087090</v>
          </cell>
          <cell r="U718">
            <v>73042565</v>
          </cell>
        </row>
        <row r="719">
          <cell r="A719">
            <v>47605</v>
          </cell>
          <cell r="B719" t="str">
            <v>47605</v>
          </cell>
          <cell r="C719" t="str">
            <v>MAGDALENA</v>
          </cell>
          <cell r="D719" t="str">
            <v>REMOLINO</v>
          </cell>
          <cell r="E719">
            <v>8917800521</v>
          </cell>
          <cell r="I719">
            <v>193140000</v>
          </cell>
          <cell r="J719">
            <v>75285840</v>
          </cell>
          <cell r="K719">
            <v>268425840</v>
          </cell>
          <cell r="L719">
            <v>275914272</v>
          </cell>
          <cell r="M719">
            <v>0.7</v>
          </cell>
          <cell r="N719">
            <v>16095000</v>
          </cell>
          <cell r="O719">
            <v>22368820</v>
          </cell>
          <cell r="P719">
            <v>80475000</v>
          </cell>
          <cell r="Q719">
            <v>134212920</v>
          </cell>
          <cell r="R719">
            <v>53737920</v>
          </cell>
          <cell r="S719">
            <v>22368820</v>
          </cell>
          <cell r="T719">
            <v>31369100</v>
          </cell>
          <cell r="U719">
            <v>22368820</v>
          </cell>
        </row>
        <row r="720">
          <cell r="A720">
            <v>47660</v>
          </cell>
          <cell r="B720" t="str">
            <v>47660</v>
          </cell>
          <cell r="C720" t="str">
            <v>MAGDALENA</v>
          </cell>
          <cell r="D720" t="str">
            <v>SABANAS DE SAN ANGEL</v>
          </cell>
          <cell r="E720">
            <v>8190032248</v>
          </cell>
          <cell r="I720">
            <v>505543904</v>
          </cell>
          <cell r="J720">
            <v>181135968</v>
          </cell>
          <cell r="K720">
            <v>686679872</v>
          </cell>
          <cell r="L720">
            <v>722205568</v>
          </cell>
          <cell r="M720">
            <v>0.7</v>
          </cell>
          <cell r="N720">
            <v>42128659</v>
          </cell>
          <cell r="O720">
            <v>57223323</v>
          </cell>
          <cell r="P720">
            <v>210643295</v>
          </cell>
          <cell r="Q720">
            <v>343339938</v>
          </cell>
          <cell r="R720">
            <v>132696643</v>
          </cell>
          <cell r="S720">
            <v>57223323</v>
          </cell>
          <cell r="T720">
            <v>75473320</v>
          </cell>
          <cell r="U720">
            <v>57223323</v>
          </cell>
        </row>
        <row r="721">
          <cell r="A721">
            <v>47675</v>
          </cell>
          <cell r="B721" t="str">
            <v>47675</v>
          </cell>
          <cell r="C721" t="str">
            <v>MAGDALENA</v>
          </cell>
          <cell r="D721" t="str">
            <v>SALAMINA</v>
          </cell>
          <cell r="E721">
            <v>8917800539</v>
          </cell>
          <cell r="I721">
            <v>187531824</v>
          </cell>
          <cell r="J721">
            <v>87985648</v>
          </cell>
          <cell r="K721">
            <v>275517472</v>
          </cell>
          <cell r="L721">
            <v>267902608</v>
          </cell>
          <cell r="M721">
            <v>0.7</v>
          </cell>
          <cell r="N721">
            <v>15627652</v>
          </cell>
          <cell r="O721">
            <v>22959789</v>
          </cell>
          <cell r="P721">
            <v>78138260</v>
          </cell>
          <cell r="Q721">
            <v>137758734</v>
          </cell>
          <cell r="R721">
            <v>59620474</v>
          </cell>
          <cell r="S721">
            <v>22959789</v>
          </cell>
          <cell r="T721">
            <v>36660685</v>
          </cell>
          <cell r="U721">
            <v>22959789</v>
          </cell>
        </row>
        <row r="722">
          <cell r="A722">
            <v>47692</v>
          </cell>
          <cell r="B722" t="str">
            <v>47692</v>
          </cell>
          <cell r="C722" t="str">
            <v>MAGDALENA</v>
          </cell>
          <cell r="D722" t="str">
            <v>SAN SEBASTIAN</v>
          </cell>
          <cell r="E722">
            <v>8917800546</v>
          </cell>
          <cell r="I722">
            <v>561529728</v>
          </cell>
          <cell r="J722">
            <v>262988672</v>
          </cell>
          <cell r="K722">
            <v>824518400</v>
          </cell>
          <cell r="L722">
            <v>802185344</v>
          </cell>
          <cell r="M722">
            <v>0.7</v>
          </cell>
          <cell r="N722">
            <v>46794144</v>
          </cell>
          <cell r="O722">
            <v>68709867</v>
          </cell>
          <cell r="P722">
            <v>233970720</v>
          </cell>
          <cell r="Q722">
            <v>412259202</v>
          </cell>
          <cell r="R722">
            <v>178288482</v>
          </cell>
          <cell r="S722">
            <v>68709867</v>
          </cell>
          <cell r="T722">
            <v>109578615</v>
          </cell>
          <cell r="U722">
            <v>68709867</v>
          </cell>
        </row>
        <row r="723">
          <cell r="A723">
            <v>47703</v>
          </cell>
          <cell r="B723" t="str">
            <v>47703</v>
          </cell>
          <cell r="C723" t="str">
            <v>MAGDALENA</v>
          </cell>
          <cell r="D723" t="str">
            <v>SAN ZENON</v>
          </cell>
          <cell r="E723">
            <v>8917800553</v>
          </cell>
          <cell r="I723">
            <v>346640256</v>
          </cell>
          <cell r="J723">
            <v>134268800</v>
          </cell>
          <cell r="K723">
            <v>480909056</v>
          </cell>
          <cell r="L723">
            <v>495200384</v>
          </cell>
          <cell r="M723">
            <v>0.7</v>
          </cell>
          <cell r="N723">
            <v>28886688</v>
          </cell>
          <cell r="O723">
            <v>40075755</v>
          </cell>
          <cell r="P723">
            <v>144433440</v>
          </cell>
          <cell r="Q723">
            <v>240454530</v>
          </cell>
          <cell r="R723">
            <v>96021090</v>
          </cell>
          <cell r="S723">
            <v>40075755</v>
          </cell>
          <cell r="T723">
            <v>55945335</v>
          </cell>
          <cell r="U723">
            <v>40075755</v>
          </cell>
        </row>
        <row r="724">
          <cell r="A724">
            <v>47707</v>
          </cell>
          <cell r="B724" t="str">
            <v>47707</v>
          </cell>
          <cell r="C724" t="str">
            <v>MAGDALENA</v>
          </cell>
          <cell r="D724" t="str">
            <v>SANTA ANA</v>
          </cell>
          <cell r="E724">
            <v>8917800560</v>
          </cell>
          <cell r="I724">
            <v>596753920</v>
          </cell>
          <cell r="J724">
            <v>281714176</v>
          </cell>
          <cell r="K724">
            <v>878468096</v>
          </cell>
          <cell r="L724">
            <v>852505536</v>
          </cell>
          <cell r="M724">
            <v>0.7</v>
          </cell>
          <cell r="N724">
            <v>49729493</v>
          </cell>
          <cell r="O724">
            <v>73205675</v>
          </cell>
          <cell r="P724">
            <v>248647465</v>
          </cell>
          <cell r="Q724">
            <v>439234050</v>
          </cell>
          <cell r="R724">
            <v>190586585</v>
          </cell>
          <cell r="S724">
            <v>73205675</v>
          </cell>
          <cell r="T724">
            <v>117380910</v>
          </cell>
          <cell r="U724">
            <v>73205675</v>
          </cell>
        </row>
        <row r="725">
          <cell r="A725">
            <v>47720</v>
          </cell>
          <cell r="B725" t="str">
            <v>47720</v>
          </cell>
          <cell r="C725" t="str">
            <v>MAGDALENA</v>
          </cell>
          <cell r="D725" t="str">
            <v>SANTA BARBARA DE PINTO</v>
          </cell>
          <cell r="E725">
            <v>8190037629</v>
          </cell>
          <cell r="I725">
            <v>317935936</v>
          </cell>
          <cell r="J725">
            <v>165960704</v>
          </cell>
          <cell r="K725">
            <v>483896640</v>
          </cell>
          <cell r="L725">
            <v>454194144</v>
          </cell>
          <cell r="M725">
            <v>0.7</v>
          </cell>
          <cell r="N725">
            <v>26494661</v>
          </cell>
          <cell r="O725">
            <v>40324720</v>
          </cell>
          <cell r="P725">
            <v>132473305</v>
          </cell>
          <cell r="Q725">
            <v>241948320</v>
          </cell>
          <cell r="R725">
            <v>109475015</v>
          </cell>
          <cell r="S725">
            <v>40324720</v>
          </cell>
          <cell r="T725">
            <v>69150295</v>
          </cell>
          <cell r="U725">
            <v>40324720</v>
          </cell>
        </row>
        <row r="726">
          <cell r="A726">
            <v>47745</v>
          </cell>
          <cell r="B726" t="str">
            <v>47745</v>
          </cell>
          <cell r="C726" t="str">
            <v>MAGDALENA</v>
          </cell>
          <cell r="D726" t="str">
            <v>SITIONUEVO</v>
          </cell>
          <cell r="E726">
            <v>8917801039</v>
          </cell>
          <cell r="I726">
            <v>605751680</v>
          </cell>
          <cell r="J726">
            <v>193375104</v>
          </cell>
          <cell r="K726">
            <v>799126784</v>
          </cell>
          <cell r="L726">
            <v>865359552</v>
          </cell>
          <cell r="M726">
            <v>0.7</v>
          </cell>
          <cell r="N726">
            <v>50479307</v>
          </cell>
          <cell r="O726">
            <v>66593899</v>
          </cell>
          <cell r="P726">
            <v>252396535</v>
          </cell>
          <cell r="Q726">
            <v>399563394</v>
          </cell>
          <cell r="R726">
            <v>147166859</v>
          </cell>
          <cell r="S726">
            <v>66593899</v>
          </cell>
          <cell r="T726">
            <v>80572960</v>
          </cell>
          <cell r="U726">
            <v>66593899</v>
          </cell>
        </row>
        <row r="727">
          <cell r="A727">
            <v>47798</v>
          </cell>
          <cell r="B727" t="str">
            <v>47798</v>
          </cell>
          <cell r="C727" t="str">
            <v>MAGDALENA</v>
          </cell>
          <cell r="D727" t="str">
            <v>TENERIFE</v>
          </cell>
          <cell r="E727">
            <v>8917800578</v>
          </cell>
          <cell r="I727">
            <v>399031296</v>
          </cell>
          <cell r="J727">
            <v>186454400</v>
          </cell>
          <cell r="K727">
            <v>585485696</v>
          </cell>
          <cell r="L727">
            <v>570044672</v>
          </cell>
          <cell r="M727">
            <v>0.7</v>
          </cell>
          <cell r="N727">
            <v>33252608</v>
          </cell>
          <cell r="O727">
            <v>48790475</v>
          </cell>
          <cell r="P727">
            <v>166263040</v>
          </cell>
          <cell r="Q727">
            <v>292742850</v>
          </cell>
          <cell r="R727">
            <v>126479810</v>
          </cell>
          <cell r="S727">
            <v>48790475</v>
          </cell>
          <cell r="T727">
            <v>77689335</v>
          </cell>
          <cell r="U727">
            <v>48790475</v>
          </cell>
        </row>
        <row r="728">
          <cell r="A728">
            <v>47960</v>
          </cell>
          <cell r="B728" t="str">
            <v>47960</v>
          </cell>
          <cell r="C728" t="str">
            <v>MAGDALENA</v>
          </cell>
          <cell r="D728" t="str">
            <v>ZAPAYAN</v>
          </cell>
          <cell r="E728">
            <v>8190037604</v>
          </cell>
          <cell r="I728">
            <v>239042464</v>
          </cell>
          <cell r="J728">
            <v>113070304</v>
          </cell>
          <cell r="K728">
            <v>352112768</v>
          </cell>
          <cell r="L728">
            <v>341489216</v>
          </cell>
          <cell r="M728">
            <v>0.7</v>
          </cell>
          <cell r="N728">
            <v>19920205</v>
          </cell>
          <cell r="O728">
            <v>29342731</v>
          </cell>
          <cell r="P728">
            <v>99601025</v>
          </cell>
          <cell r="Q728">
            <v>176056386</v>
          </cell>
          <cell r="R728">
            <v>76455361</v>
          </cell>
          <cell r="S728">
            <v>29342731</v>
          </cell>
          <cell r="T728">
            <v>47112630</v>
          </cell>
          <cell r="U728">
            <v>29342731</v>
          </cell>
        </row>
        <row r="729">
          <cell r="A729">
            <v>47980</v>
          </cell>
          <cell r="B729" t="str">
            <v>47980</v>
          </cell>
          <cell r="C729" t="str">
            <v>MAGDALENA</v>
          </cell>
          <cell r="D729" t="str">
            <v>ZONA BANANERA</v>
          </cell>
          <cell r="E729">
            <v>8190032975</v>
          </cell>
          <cell r="I729">
            <v>1312633472</v>
          </cell>
          <cell r="J729">
            <v>561885824</v>
          </cell>
          <cell r="K729">
            <v>1874519296</v>
          </cell>
          <cell r="L729">
            <v>1875190784</v>
          </cell>
          <cell r="M729">
            <v>0.7</v>
          </cell>
          <cell r="N729">
            <v>109386123</v>
          </cell>
          <cell r="O729">
            <v>156209941</v>
          </cell>
          <cell r="P729">
            <v>546930615</v>
          </cell>
          <cell r="Q729">
            <v>937259646</v>
          </cell>
          <cell r="R729">
            <v>390329031</v>
          </cell>
          <cell r="S729">
            <v>156209941</v>
          </cell>
          <cell r="T729">
            <v>234119090</v>
          </cell>
          <cell r="U729">
            <v>156209941</v>
          </cell>
        </row>
        <row r="730">
          <cell r="A730">
            <v>47001</v>
          </cell>
          <cell r="B730" t="str">
            <v>47001</v>
          </cell>
          <cell r="C730" t="str">
            <v>MAGDALENA</v>
          </cell>
          <cell r="D730" t="str">
            <v>SANTA MARTA</v>
          </cell>
          <cell r="E730">
            <v>8917800094</v>
          </cell>
          <cell r="F730" t="str">
            <v>CERTIFICADO</v>
          </cell>
          <cell r="I730">
            <v>4543659520</v>
          </cell>
          <cell r="J730">
            <v>2154182144</v>
          </cell>
          <cell r="K730">
            <v>6697841664</v>
          </cell>
          <cell r="L730">
            <v>6490941952</v>
          </cell>
          <cell r="M730">
            <v>0.7</v>
          </cell>
          <cell r="N730">
            <v>378638293</v>
          </cell>
          <cell r="O730">
            <v>558153472</v>
          </cell>
          <cell r="P730">
            <v>1893191465</v>
          </cell>
          <cell r="Q730">
            <v>3348920832</v>
          </cell>
          <cell r="R730">
            <v>1455729367</v>
          </cell>
          <cell r="S730">
            <v>1455729367</v>
          </cell>
          <cell r="T730">
            <v>0</v>
          </cell>
          <cell r="U730">
            <v>558153472</v>
          </cell>
        </row>
        <row r="731">
          <cell r="A731">
            <v>47189</v>
          </cell>
          <cell r="B731" t="str">
            <v>47189</v>
          </cell>
          <cell r="C731" t="str">
            <v>MAGDALENA</v>
          </cell>
          <cell r="D731" t="str">
            <v>CIENAGA</v>
          </cell>
          <cell r="E731">
            <v>8917800435</v>
          </cell>
          <cell r="F731" t="str">
            <v>CERTIFICADO</v>
          </cell>
          <cell r="I731">
            <v>1800775296</v>
          </cell>
          <cell r="J731">
            <v>769167488</v>
          </cell>
          <cell r="K731">
            <v>2569942784</v>
          </cell>
          <cell r="L731">
            <v>2572536064</v>
          </cell>
          <cell r="M731">
            <v>0.7</v>
          </cell>
          <cell r="N731">
            <v>150064608</v>
          </cell>
          <cell r="O731">
            <v>214161899</v>
          </cell>
          <cell r="P731">
            <v>750323040</v>
          </cell>
          <cell r="Q731">
            <v>1284971394</v>
          </cell>
          <cell r="R731">
            <v>534648354</v>
          </cell>
          <cell r="S731">
            <v>534648354</v>
          </cell>
          <cell r="T731">
            <v>0</v>
          </cell>
          <cell r="U731">
            <v>214161899</v>
          </cell>
        </row>
        <row r="732">
          <cell r="A732">
            <v>50006</v>
          </cell>
          <cell r="B732" t="str">
            <v>50006</v>
          </cell>
          <cell r="C732" t="str">
            <v>META</v>
          </cell>
          <cell r="D732" t="str">
            <v>ACACIAS</v>
          </cell>
          <cell r="E732">
            <v>8920014573</v>
          </cell>
          <cell r="I732">
            <v>942547200</v>
          </cell>
          <cell r="J732">
            <v>444679168</v>
          </cell>
          <cell r="K732">
            <v>1387226368</v>
          </cell>
          <cell r="L732">
            <v>1346496000</v>
          </cell>
          <cell r="M732">
            <v>0.7</v>
          </cell>
          <cell r="N732">
            <v>78545600</v>
          </cell>
          <cell r="O732">
            <v>115602197</v>
          </cell>
          <cell r="P732">
            <v>392728000</v>
          </cell>
          <cell r="Q732">
            <v>693613182</v>
          </cell>
          <cell r="R732">
            <v>300885182</v>
          </cell>
          <cell r="S732">
            <v>115602197</v>
          </cell>
          <cell r="T732">
            <v>185282985</v>
          </cell>
          <cell r="U732">
            <v>115602197</v>
          </cell>
        </row>
        <row r="733">
          <cell r="A733">
            <v>50110</v>
          </cell>
          <cell r="B733" t="str">
            <v>50110</v>
          </cell>
          <cell r="C733" t="str">
            <v>META</v>
          </cell>
          <cell r="D733" t="str">
            <v>BARRANCA DE UPIA</v>
          </cell>
          <cell r="E733">
            <v>8001525771</v>
          </cell>
          <cell r="I733">
            <v>118095760</v>
          </cell>
          <cell r="J733">
            <v>50543232</v>
          </cell>
          <cell r="K733">
            <v>168638992</v>
          </cell>
          <cell r="L733">
            <v>168708224</v>
          </cell>
          <cell r="M733">
            <v>0.7</v>
          </cell>
          <cell r="N733">
            <v>9841313</v>
          </cell>
          <cell r="O733">
            <v>14053249</v>
          </cell>
          <cell r="P733">
            <v>49206565</v>
          </cell>
          <cell r="Q733">
            <v>84319494</v>
          </cell>
          <cell r="R733">
            <v>35112929</v>
          </cell>
          <cell r="S733">
            <v>14053249</v>
          </cell>
          <cell r="T733">
            <v>21059680</v>
          </cell>
          <cell r="U733">
            <v>14053249</v>
          </cell>
        </row>
        <row r="734">
          <cell r="A734">
            <v>50124</v>
          </cell>
          <cell r="B734" t="str">
            <v>50124</v>
          </cell>
          <cell r="C734" t="str">
            <v>META</v>
          </cell>
          <cell r="D734" t="str">
            <v>CABUYARO</v>
          </cell>
          <cell r="E734">
            <v>8920992324</v>
          </cell>
          <cell r="I734">
            <v>112265280</v>
          </cell>
          <cell r="J734">
            <v>55517184</v>
          </cell>
          <cell r="K734">
            <v>167782464</v>
          </cell>
          <cell r="L734">
            <v>160378976</v>
          </cell>
          <cell r="M734">
            <v>0.7</v>
          </cell>
          <cell r="N734">
            <v>9355440</v>
          </cell>
          <cell r="O734">
            <v>13981872</v>
          </cell>
          <cell r="P734">
            <v>46777200</v>
          </cell>
          <cell r="Q734">
            <v>83891232</v>
          </cell>
          <cell r="R734">
            <v>37114032</v>
          </cell>
          <cell r="S734">
            <v>13981872</v>
          </cell>
          <cell r="T734">
            <v>23132160</v>
          </cell>
          <cell r="U734">
            <v>13981872</v>
          </cell>
        </row>
        <row r="735">
          <cell r="A735">
            <v>50150</v>
          </cell>
          <cell r="B735" t="str">
            <v>50150</v>
          </cell>
          <cell r="C735" t="str">
            <v>META</v>
          </cell>
          <cell r="D735" t="str">
            <v>CASTILLA NUEVA</v>
          </cell>
          <cell r="E735">
            <v>8000981904</v>
          </cell>
          <cell r="I735">
            <v>175547840</v>
          </cell>
          <cell r="J735">
            <v>82665104</v>
          </cell>
          <cell r="K735">
            <v>258212944</v>
          </cell>
          <cell r="L735">
            <v>250782640</v>
          </cell>
          <cell r="M735">
            <v>0.7</v>
          </cell>
          <cell r="N735">
            <v>14628987</v>
          </cell>
          <cell r="O735">
            <v>21517745</v>
          </cell>
          <cell r="P735">
            <v>73144935</v>
          </cell>
          <cell r="Q735">
            <v>129106470</v>
          </cell>
          <cell r="R735">
            <v>55961535</v>
          </cell>
          <cell r="S735">
            <v>21517745</v>
          </cell>
          <cell r="T735">
            <v>34443790</v>
          </cell>
          <cell r="U735">
            <v>21517745</v>
          </cell>
        </row>
        <row r="736">
          <cell r="A736">
            <v>50223</v>
          </cell>
          <cell r="B736" t="str">
            <v>50223</v>
          </cell>
          <cell r="C736" t="str">
            <v>META</v>
          </cell>
          <cell r="D736" t="str">
            <v>CUBARRAL</v>
          </cell>
          <cell r="E736">
            <v>8920008120</v>
          </cell>
          <cell r="G736" t="str">
            <v>No. 3656 del 29/09/2015</v>
          </cell>
          <cell r="H736" t="str">
            <v>Levantamiento medida cautelar Resolución DGAF- 1547 del 23/05/2016</v>
          </cell>
          <cell r="I736">
            <v>90234424</v>
          </cell>
          <cell r="J736">
            <v>42654424</v>
          </cell>
          <cell r="K736">
            <v>132888848</v>
          </cell>
          <cell r="L736">
            <v>128906320</v>
          </cell>
          <cell r="M736">
            <v>0.7</v>
          </cell>
          <cell r="N736">
            <v>7519535</v>
          </cell>
          <cell r="O736">
            <v>11074071</v>
          </cell>
          <cell r="P736">
            <v>0</v>
          </cell>
          <cell r="Q736">
            <v>66444426</v>
          </cell>
          <cell r="R736">
            <v>66444426</v>
          </cell>
          <cell r="S736">
            <v>11074071</v>
          </cell>
          <cell r="T736">
            <v>55370355</v>
          </cell>
          <cell r="U736">
            <v>11074071</v>
          </cell>
        </row>
        <row r="737">
          <cell r="A737">
            <v>50226</v>
          </cell>
          <cell r="B737" t="str">
            <v>50226</v>
          </cell>
          <cell r="C737" t="str">
            <v>META</v>
          </cell>
          <cell r="D737" t="str">
            <v>CUMARAL</v>
          </cell>
          <cell r="E737">
            <v>8920991849</v>
          </cell>
          <cell r="I737">
            <v>304813664</v>
          </cell>
          <cell r="J737">
            <v>117955616</v>
          </cell>
          <cell r="K737">
            <v>422769280</v>
          </cell>
          <cell r="L737">
            <v>435448064</v>
          </cell>
          <cell r="M737">
            <v>0.7</v>
          </cell>
          <cell r="N737">
            <v>25401139</v>
          </cell>
          <cell r="O737">
            <v>35230773</v>
          </cell>
          <cell r="P737">
            <v>127005695</v>
          </cell>
          <cell r="Q737">
            <v>211384638</v>
          </cell>
          <cell r="R737">
            <v>84378943</v>
          </cell>
          <cell r="S737">
            <v>35230773</v>
          </cell>
          <cell r="T737">
            <v>49148170</v>
          </cell>
          <cell r="U737">
            <v>35230773</v>
          </cell>
        </row>
        <row r="738">
          <cell r="A738">
            <v>50245</v>
          </cell>
          <cell r="B738" t="str">
            <v>50245</v>
          </cell>
          <cell r="C738" t="str">
            <v>META</v>
          </cell>
          <cell r="D738" t="str">
            <v>EL CALVARIO</v>
          </cell>
          <cell r="E738">
            <v>8920990011</v>
          </cell>
          <cell r="I738">
            <v>34070608</v>
          </cell>
          <cell r="J738">
            <v>15937416</v>
          </cell>
          <cell r="K738">
            <v>50008024</v>
          </cell>
          <cell r="L738">
            <v>48672300</v>
          </cell>
          <cell r="M738">
            <v>0.7</v>
          </cell>
          <cell r="N738">
            <v>2839217</v>
          </cell>
          <cell r="O738">
            <v>4167335</v>
          </cell>
          <cell r="P738">
            <v>14196085</v>
          </cell>
          <cell r="Q738">
            <v>25004010</v>
          </cell>
          <cell r="R738">
            <v>10807925</v>
          </cell>
          <cell r="S738">
            <v>4167335</v>
          </cell>
          <cell r="T738">
            <v>6640590</v>
          </cell>
          <cell r="U738">
            <v>4167335</v>
          </cell>
        </row>
        <row r="739">
          <cell r="A739">
            <v>50251</v>
          </cell>
          <cell r="B739" t="str">
            <v>50251</v>
          </cell>
          <cell r="C739" t="str">
            <v>META</v>
          </cell>
          <cell r="D739" t="str">
            <v>EL CASTILLO</v>
          </cell>
          <cell r="E739">
            <v>8920992782</v>
          </cell>
          <cell r="I739">
            <v>146585760</v>
          </cell>
          <cell r="J739">
            <v>59167824</v>
          </cell>
          <cell r="K739">
            <v>205753584</v>
          </cell>
          <cell r="L739">
            <v>209408224</v>
          </cell>
          <cell r="M739">
            <v>0.7</v>
          </cell>
          <cell r="N739">
            <v>12215480</v>
          </cell>
          <cell r="O739">
            <v>17146132</v>
          </cell>
          <cell r="P739">
            <v>61077400</v>
          </cell>
          <cell r="Q739">
            <v>102876792</v>
          </cell>
          <cell r="R739">
            <v>41799392</v>
          </cell>
          <cell r="S739">
            <v>17146132</v>
          </cell>
          <cell r="T739">
            <v>24653260</v>
          </cell>
          <cell r="U739">
            <v>17146132</v>
          </cell>
        </row>
        <row r="740">
          <cell r="A740">
            <v>50270</v>
          </cell>
          <cell r="B740" t="str">
            <v>50270</v>
          </cell>
          <cell r="C740" t="str">
            <v>META</v>
          </cell>
          <cell r="D740" t="str">
            <v>EL DORADO</v>
          </cell>
          <cell r="E740">
            <v>8002554436</v>
          </cell>
          <cell r="I740">
            <v>72948928</v>
          </cell>
          <cell r="J740">
            <v>32312608</v>
          </cell>
          <cell r="K740">
            <v>105261536</v>
          </cell>
          <cell r="L740">
            <v>104212752</v>
          </cell>
          <cell r="M740">
            <v>0.7</v>
          </cell>
          <cell r="N740">
            <v>6079077</v>
          </cell>
          <cell r="O740">
            <v>8771795</v>
          </cell>
          <cell r="P740">
            <v>30395385</v>
          </cell>
          <cell r="Q740">
            <v>52630770</v>
          </cell>
          <cell r="R740">
            <v>22235385</v>
          </cell>
          <cell r="S740">
            <v>8771795</v>
          </cell>
          <cell r="T740">
            <v>13463590</v>
          </cell>
          <cell r="U740">
            <v>8771795</v>
          </cell>
        </row>
        <row r="741">
          <cell r="A741">
            <v>50287</v>
          </cell>
          <cell r="B741" t="str">
            <v>50287</v>
          </cell>
          <cell r="C741" t="str">
            <v>META</v>
          </cell>
          <cell r="D741" t="str">
            <v>FUENTE DE ORO</v>
          </cell>
          <cell r="E741">
            <v>8920991831</v>
          </cell>
          <cell r="I741">
            <v>203294576</v>
          </cell>
          <cell r="J741">
            <v>96383440</v>
          </cell>
          <cell r="K741">
            <v>299678016</v>
          </cell>
          <cell r="L741">
            <v>290420832</v>
          </cell>
          <cell r="M741">
            <v>0.7</v>
          </cell>
          <cell r="N741">
            <v>16941215</v>
          </cell>
          <cell r="O741">
            <v>24973168</v>
          </cell>
          <cell r="P741">
            <v>84706075</v>
          </cell>
          <cell r="Q741">
            <v>149839008</v>
          </cell>
          <cell r="R741">
            <v>65132933</v>
          </cell>
          <cell r="S741">
            <v>24973168</v>
          </cell>
          <cell r="T741">
            <v>40159765</v>
          </cell>
          <cell r="U741">
            <v>24973168</v>
          </cell>
        </row>
        <row r="742">
          <cell r="A742">
            <v>50313</v>
          </cell>
          <cell r="B742" t="str">
            <v>50313</v>
          </cell>
          <cell r="C742" t="str">
            <v>META</v>
          </cell>
          <cell r="D742" t="str">
            <v>GRANADA</v>
          </cell>
          <cell r="E742">
            <v>8920992435</v>
          </cell>
          <cell r="I742">
            <v>897510016</v>
          </cell>
          <cell r="J742">
            <v>384281088</v>
          </cell>
          <cell r="K742">
            <v>1281791104</v>
          </cell>
          <cell r="L742">
            <v>1282157184</v>
          </cell>
          <cell r="M742">
            <v>0.7</v>
          </cell>
          <cell r="N742">
            <v>74792501</v>
          </cell>
          <cell r="O742">
            <v>106815925</v>
          </cell>
          <cell r="P742">
            <v>373962505</v>
          </cell>
          <cell r="Q742">
            <v>640895550</v>
          </cell>
          <cell r="R742">
            <v>266933045</v>
          </cell>
          <cell r="S742">
            <v>106815925</v>
          </cell>
          <cell r="T742">
            <v>160117120</v>
          </cell>
          <cell r="U742">
            <v>106815925</v>
          </cell>
        </row>
        <row r="743">
          <cell r="A743">
            <v>50318</v>
          </cell>
          <cell r="B743" t="str">
            <v>50318</v>
          </cell>
          <cell r="C743" t="str">
            <v>META</v>
          </cell>
          <cell r="D743" t="str">
            <v>GUAMAL</v>
          </cell>
          <cell r="E743">
            <v>8000981936</v>
          </cell>
          <cell r="I743">
            <v>118327792</v>
          </cell>
          <cell r="J743">
            <v>50662400</v>
          </cell>
          <cell r="K743">
            <v>168990192</v>
          </cell>
          <cell r="L743">
            <v>169039712</v>
          </cell>
          <cell r="M743">
            <v>0.7</v>
          </cell>
          <cell r="N743">
            <v>9860649</v>
          </cell>
          <cell r="O743">
            <v>14082516</v>
          </cell>
          <cell r="P743">
            <v>49303245</v>
          </cell>
          <cell r="Q743">
            <v>84495096</v>
          </cell>
          <cell r="R743">
            <v>35191851</v>
          </cell>
          <cell r="S743">
            <v>14082516</v>
          </cell>
          <cell r="T743">
            <v>21109335</v>
          </cell>
          <cell r="U743">
            <v>14082516</v>
          </cell>
        </row>
        <row r="744">
          <cell r="A744">
            <v>50325</v>
          </cell>
          <cell r="B744" t="str">
            <v>50325</v>
          </cell>
          <cell r="C744" t="str">
            <v>META</v>
          </cell>
          <cell r="D744" t="str">
            <v>MAPIRIPAN</v>
          </cell>
          <cell r="E744">
            <v>8001364586</v>
          </cell>
          <cell r="I744">
            <v>200515648</v>
          </cell>
          <cell r="J744">
            <v>85835776</v>
          </cell>
          <cell r="K744">
            <v>286351424</v>
          </cell>
          <cell r="L744">
            <v>286450944</v>
          </cell>
          <cell r="M744">
            <v>0.7</v>
          </cell>
          <cell r="N744">
            <v>16709637</v>
          </cell>
          <cell r="O744">
            <v>23862619</v>
          </cell>
          <cell r="P744">
            <v>83548185</v>
          </cell>
          <cell r="Q744">
            <v>143175714</v>
          </cell>
          <cell r="R744">
            <v>59627529</v>
          </cell>
          <cell r="S744">
            <v>23862619</v>
          </cell>
          <cell r="T744">
            <v>35764910</v>
          </cell>
          <cell r="U744">
            <v>23862619</v>
          </cell>
        </row>
        <row r="745">
          <cell r="A745">
            <v>50330</v>
          </cell>
          <cell r="B745" t="str">
            <v>50330</v>
          </cell>
          <cell r="C745" t="str">
            <v>META</v>
          </cell>
          <cell r="D745" t="str">
            <v>MESETAS</v>
          </cell>
          <cell r="E745">
            <v>8920993171</v>
          </cell>
          <cell r="I745">
            <v>289511552</v>
          </cell>
          <cell r="J745">
            <v>123923136</v>
          </cell>
          <cell r="K745">
            <v>413434688</v>
          </cell>
          <cell r="L745">
            <v>413587936</v>
          </cell>
          <cell r="M745">
            <v>0.7</v>
          </cell>
          <cell r="N745">
            <v>24125963</v>
          </cell>
          <cell r="O745">
            <v>34452891</v>
          </cell>
          <cell r="P745">
            <v>120629815</v>
          </cell>
          <cell r="Q745">
            <v>206717346</v>
          </cell>
          <cell r="R745">
            <v>86087531</v>
          </cell>
          <cell r="S745">
            <v>34452891</v>
          </cell>
          <cell r="T745">
            <v>51634640</v>
          </cell>
          <cell r="U745">
            <v>34452891</v>
          </cell>
        </row>
        <row r="746">
          <cell r="A746">
            <v>50350</v>
          </cell>
          <cell r="B746" t="str">
            <v>50350</v>
          </cell>
          <cell r="C746" t="str">
            <v>META</v>
          </cell>
          <cell r="D746" t="str">
            <v>LA MACARENA</v>
          </cell>
          <cell r="E746">
            <v>8920992349</v>
          </cell>
          <cell r="I746">
            <v>519508288</v>
          </cell>
          <cell r="J746">
            <v>263104704</v>
          </cell>
          <cell r="K746">
            <v>782612992</v>
          </cell>
          <cell r="L746">
            <v>742154752</v>
          </cell>
          <cell r="M746">
            <v>0.7</v>
          </cell>
          <cell r="N746">
            <v>43292357</v>
          </cell>
          <cell r="O746">
            <v>65217749</v>
          </cell>
          <cell r="P746">
            <v>216461785</v>
          </cell>
          <cell r="Q746">
            <v>391306494</v>
          </cell>
          <cell r="R746">
            <v>174844709</v>
          </cell>
          <cell r="S746">
            <v>65217749</v>
          </cell>
          <cell r="T746">
            <v>109626960</v>
          </cell>
          <cell r="U746">
            <v>65217749</v>
          </cell>
        </row>
        <row r="747">
          <cell r="A747">
            <v>50370</v>
          </cell>
          <cell r="B747" t="str">
            <v>50370</v>
          </cell>
          <cell r="C747" t="str">
            <v>META</v>
          </cell>
          <cell r="D747" t="str">
            <v>LA URIBE</v>
          </cell>
          <cell r="E747">
            <v>8001284281</v>
          </cell>
          <cell r="I747">
            <v>176901088</v>
          </cell>
          <cell r="J747">
            <v>63990624</v>
          </cell>
          <cell r="K747">
            <v>240891712</v>
          </cell>
          <cell r="L747">
            <v>252715824</v>
          </cell>
          <cell r="M747">
            <v>0.7</v>
          </cell>
          <cell r="N747">
            <v>14741757</v>
          </cell>
          <cell r="O747">
            <v>20074309</v>
          </cell>
          <cell r="P747">
            <v>73708785</v>
          </cell>
          <cell r="Q747">
            <v>120445854</v>
          </cell>
          <cell r="R747">
            <v>46737069</v>
          </cell>
          <cell r="S747">
            <v>20074309</v>
          </cell>
          <cell r="T747">
            <v>26662760</v>
          </cell>
          <cell r="U747">
            <v>20074309</v>
          </cell>
        </row>
        <row r="748">
          <cell r="A748">
            <v>50400</v>
          </cell>
          <cell r="B748" t="str">
            <v>50400</v>
          </cell>
          <cell r="C748" t="str">
            <v>META</v>
          </cell>
          <cell r="D748" t="str">
            <v>LEJANIAS</v>
          </cell>
          <cell r="E748">
            <v>8920992428</v>
          </cell>
          <cell r="I748">
            <v>162598144</v>
          </cell>
          <cell r="J748">
            <v>69618624</v>
          </cell>
          <cell r="K748">
            <v>232216768</v>
          </cell>
          <cell r="L748">
            <v>232283072</v>
          </cell>
          <cell r="M748">
            <v>0.7</v>
          </cell>
          <cell r="N748">
            <v>13549845</v>
          </cell>
          <cell r="O748">
            <v>19351397</v>
          </cell>
          <cell r="P748">
            <v>67749225</v>
          </cell>
          <cell r="Q748">
            <v>116108382</v>
          </cell>
          <cell r="R748">
            <v>48359157</v>
          </cell>
          <cell r="S748">
            <v>19351397</v>
          </cell>
          <cell r="T748">
            <v>29007760</v>
          </cell>
          <cell r="U748">
            <v>19351397</v>
          </cell>
        </row>
        <row r="749">
          <cell r="A749">
            <v>50450</v>
          </cell>
          <cell r="B749" t="str">
            <v>50450</v>
          </cell>
          <cell r="C749" t="str">
            <v>META</v>
          </cell>
          <cell r="D749" t="str">
            <v>PUERTO CONCORDIA</v>
          </cell>
          <cell r="E749">
            <v>8001722061</v>
          </cell>
          <cell r="I749">
            <v>265190656</v>
          </cell>
          <cell r="J749">
            <v>113520064</v>
          </cell>
          <cell r="K749">
            <v>378710720</v>
          </cell>
          <cell r="L749">
            <v>378843776</v>
          </cell>
          <cell r="M749">
            <v>0.7</v>
          </cell>
          <cell r="N749">
            <v>22099221</v>
          </cell>
          <cell r="O749">
            <v>31559227</v>
          </cell>
          <cell r="P749">
            <v>110496105</v>
          </cell>
          <cell r="Q749">
            <v>189355362</v>
          </cell>
          <cell r="R749">
            <v>78859257</v>
          </cell>
          <cell r="S749">
            <v>31559227</v>
          </cell>
          <cell r="T749">
            <v>47300030</v>
          </cell>
          <cell r="U749">
            <v>31559227</v>
          </cell>
        </row>
        <row r="750">
          <cell r="A750">
            <v>50568</v>
          </cell>
          <cell r="B750" t="str">
            <v>50568</v>
          </cell>
          <cell r="C750" t="str">
            <v>META</v>
          </cell>
          <cell r="D750" t="str">
            <v>PUERTO GAITAN</v>
          </cell>
          <cell r="E750">
            <v>8000790351</v>
          </cell>
          <cell r="I750">
            <v>863949376</v>
          </cell>
          <cell r="J750">
            <v>382738368</v>
          </cell>
          <cell r="K750">
            <v>1246687744</v>
          </cell>
          <cell r="L750">
            <v>1234213376</v>
          </cell>
          <cell r="M750">
            <v>0.7</v>
          </cell>
          <cell r="N750">
            <v>71995781</v>
          </cell>
          <cell r="O750">
            <v>103890645</v>
          </cell>
          <cell r="P750">
            <v>359978905</v>
          </cell>
          <cell r="Q750">
            <v>623343870</v>
          </cell>
          <cell r="R750">
            <v>263364965</v>
          </cell>
          <cell r="S750">
            <v>103890645</v>
          </cell>
          <cell r="T750">
            <v>159474320</v>
          </cell>
          <cell r="U750">
            <v>103890645</v>
          </cell>
        </row>
        <row r="751">
          <cell r="A751">
            <v>50573</v>
          </cell>
          <cell r="B751" t="str">
            <v>50573</v>
          </cell>
          <cell r="C751" t="str">
            <v>META</v>
          </cell>
          <cell r="D751" t="str">
            <v>PUERTO LOPEZ</v>
          </cell>
          <cell r="E751">
            <v>8920993250</v>
          </cell>
          <cell r="I751">
            <v>520749504</v>
          </cell>
          <cell r="J751">
            <v>246891136</v>
          </cell>
          <cell r="K751">
            <v>767640640</v>
          </cell>
          <cell r="L751">
            <v>743927808</v>
          </cell>
          <cell r="M751">
            <v>0.7</v>
          </cell>
          <cell r="N751">
            <v>43395792</v>
          </cell>
          <cell r="O751">
            <v>63970053</v>
          </cell>
          <cell r="P751">
            <v>216978960</v>
          </cell>
          <cell r="Q751">
            <v>383820318</v>
          </cell>
          <cell r="R751">
            <v>166841358</v>
          </cell>
          <cell r="S751">
            <v>63970053</v>
          </cell>
          <cell r="T751">
            <v>102871305</v>
          </cell>
          <cell r="U751">
            <v>63970053</v>
          </cell>
        </row>
        <row r="752">
          <cell r="A752">
            <v>50577</v>
          </cell>
          <cell r="B752" t="str">
            <v>50577</v>
          </cell>
          <cell r="C752" t="str">
            <v>META</v>
          </cell>
          <cell r="D752" t="str">
            <v>PUERTO LLERAS</v>
          </cell>
          <cell r="E752">
            <v>8920993092</v>
          </cell>
          <cell r="I752">
            <v>160050192</v>
          </cell>
          <cell r="J752">
            <v>68506048</v>
          </cell>
          <cell r="K752">
            <v>228556240</v>
          </cell>
          <cell r="L752">
            <v>228643136</v>
          </cell>
          <cell r="M752">
            <v>0.7</v>
          </cell>
          <cell r="N752">
            <v>13337516</v>
          </cell>
          <cell r="O752">
            <v>19046353</v>
          </cell>
          <cell r="P752">
            <v>66687580</v>
          </cell>
          <cell r="Q752">
            <v>114278118</v>
          </cell>
          <cell r="R752">
            <v>47590538</v>
          </cell>
          <cell r="S752">
            <v>19046353</v>
          </cell>
          <cell r="T752">
            <v>28544185</v>
          </cell>
          <cell r="U752">
            <v>19046353</v>
          </cell>
        </row>
        <row r="753">
          <cell r="A753">
            <v>50590</v>
          </cell>
          <cell r="B753" t="str">
            <v>50590</v>
          </cell>
          <cell r="C753" t="str">
            <v>META</v>
          </cell>
          <cell r="D753" t="str">
            <v>PUERTO RICO</v>
          </cell>
          <cell r="E753">
            <v>8000981950</v>
          </cell>
          <cell r="I753">
            <v>350975328</v>
          </cell>
          <cell r="J753">
            <v>141592160</v>
          </cell>
          <cell r="K753">
            <v>492567488</v>
          </cell>
          <cell r="L753">
            <v>501393312</v>
          </cell>
          <cell r="M753">
            <v>0.7</v>
          </cell>
          <cell r="N753">
            <v>29247944</v>
          </cell>
          <cell r="O753">
            <v>41047291</v>
          </cell>
          <cell r="P753">
            <v>146239720</v>
          </cell>
          <cell r="Q753">
            <v>246283746</v>
          </cell>
          <cell r="R753">
            <v>100044026</v>
          </cell>
          <cell r="S753">
            <v>41047291</v>
          </cell>
          <cell r="T753">
            <v>58996735</v>
          </cell>
          <cell r="U753">
            <v>41047291</v>
          </cell>
        </row>
        <row r="754">
          <cell r="A754">
            <v>50606</v>
          </cell>
          <cell r="B754" t="str">
            <v>50606</v>
          </cell>
          <cell r="C754" t="str">
            <v>META</v>
          </cell>
          <cell r="D754" t="str">
            <v>RESTREPO</v>
          </cell>
          <cell r="E754">
            <v>8000981991</v>
          </cell>
          <cell r="I754">
            <v>194053440</v>
          </cell>
          <cell r="J754">
            <v>91561760</v>
          </cell>
          <cell r="K754">
            <v>285615200</v>
          </cell>
          <cell r="L754">
            <v>277219200</v>
          </cell>
          <cell r="M754">
            <v>0.7</v>
          </cell>
          <cell r="N754">
            <v>16171120</v>
          </cell>
          <cell r="O754">
            <v>23801267</v>
          </cell>
          <cell r="P754">
            <v>80855600</v>
          </cell>
          <cell r="Q754">
            <v>142807602</v>
          </cell>
          <cell r="R754">
            <v>61952002</v>
          </cell>
          <cell r="S754">
            <v>23801267</v>
          </cell>
          <cell r="T754">
            <v>38150735</v>
          </cell>
          <cell r="U754">
            <v>23801267</v>
          </cell>
        </row>
        <row r="755">
          <cell r="A755">
            <v>50680</v>
          </cell>
          <cell r="B755" t="str">
            <v>50680</v>
          </cell>
          <cell r="C755" t="str">
            <v>META</v>
          </cell>
          <cell r="D755" t="str">
            <v>SAN CARLOS DE G</v>
          </cell>
          <cell r="E755">
            <v>8000982031</v>
          </cell>
          <cell r="I755">
            <v>200912320</v>
          </cell>
          <cell r="J755">
            <v>86023360</v>
          </cell>
          <cell r="K755">
            <v>286935680</v>
          </cell>
          <cell r="L755">
            <v>287017600</v>
          </cell>
          <cell r="M755">
            <v>0.7</v>
          </cell>
          <cell r="N755">
            <v>16742693</v>
          </cell>
          <cell r="O755">
            <v>23911307</v>
          </cell>
          <cell r="P755">
            <v>0</v>
          </cell>
          <cell r="Q755">
            <v>143467842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</row>
        <row r="756">
          <cell r="A756">
            <v>50683</v>
          </cell>
          <cell r="B756" t="str">
            <v>50683</v>
          </cell>
          <cell r="C756" t="str">
            <v>META</v>
          </cell>
          <cell r="D756" t="str">
            <v>SAN JUAN DE ARAMA</v>
          </cell>
          <cell r="E756">
            <v>8000982056</v>
          </cell>
          <cell r="I756">
            <v>138076368</v>
          </cell>
          <cell r="J756">
            <v>65269648</v>
          </cell>
          <cell r="K756">
            <v>203346016</v>
          </cell>
          <cell r="L756">
            <v>197251952</v>
          </cell>
          <cell r="M756">
            <v>0.7</v>
          </cell>
          <cell r="N756">
            <v>11506364</v>
          </cell>
          <cell r="O756">
            <v>16945501</v>
          </cell>
          <cell r="P756">
            <v>57531820</v>
          </cell>
          <cell r="Q756">
            <v>101673006</v>
          </cell>
          <cell r="R756">
            <v>44141186</v>
          </cell>
          <cell r="S756">
            <v>16945501</v>
          </cell>
          <cell r="T756">
            <v>27195685</v>
          </cell>
          <cell r="U756">
            <v>16945501</v>
          </cell>
        </row>
        <row r="757">
          <cell r="A757">
            <v>50686</v>
          </cell>
          <cell r="B757" t="str">
            <v>50686</v>
          </cell>
          <cell r="C757" t="str">
            <v>META</v>
          </cell>
          <cell r="D757" t="str">
            <v>SAN JUANITO</v>
          </cell>
          <cell r="E757">
            <v>8920992467</v>
          </cell>
          <cell r="I757">
            <v>21089944</v>
          </cell>
          <cell r="J757">
            <v>7686332</v>
          </cell>
          <cell r="K757">
            <v>28776276</v>
          </cell>
          <cell r="L757">
            <v>30128490</v>
          </cell>
          <cell r="M757">
            <v>0.7</v>
          </cell>
          <cell r="N757">
            <v>1757495</v>
          </cell>
          <cell r="O757">
            <v>2398023</v>
          </cell>
          <cell r="P757">
            <v>8787475</v>
          </cell>
          <cell r="Q757">
            <v>14388138</v>
          </cell>
          <cell r="R757">
            <v>5600663</v>
          </cell>
          <cell r="S757">
            <v>2398023</v>
          </cell>
          <cell r="T757">
            <v>3202640</v>
          </cell>
          <cell r="U757">
            <v>2398023</v>
          </cell>
        </row>
        <row r="758">
          <cell r="A758">
            <v>50689</v>
          </cell>
          <cell r="B758" t="str">
            <v>50689</v>
          </cell>
          <cell r="C758" t="str">
            <v>META</v>
          </cell>
          <cell r="D758" t="str">
            <v>SAN MARTIN</v>
          </cell>
          <cell r="E758">
            <v>8920995486</v>
          </cell>
          <cell r="G758" t="str">
            <v>No. 3656 del 29/09/2015</v>
          </cell>
          <cell r="H758" t="str">
            <v>Levantamiento medida cautelar Resolución DGAF- 1156 del 25/04/2016</v>
          </cell>
          <cell r="I758">
            <v>285495168</v>
          </cell>
          <cell r="J758">
            <v>149963584</v>
          </cell>
          <cell r="K758">
            <v>435458752</v>
          </cell>
          <cell r="L758">
            <v>407850240</v>
          </cell>
          <cell r="M758">
            <v>0.7</v>
          </cell>
          <cell r="N758">
            <v>23791264</v>
          </cell>
          <cell r="O758">
            <v>36288229</v>
          </cell>
          <cell r="P758">
            <v>118956320</v>
          </cell>
          <cell r="Q758">
            <v>217729374</v>
          </cell>
          <cell r="R758">
            <v>98773054</v>
          </cell>
          <cell r="S758">
            <v>36288229</v>
          </cell>
          <cell r="T758">
            <v>0</v>
          </cell>
          <cell r="U758">
            <v>98773054</v>
          </cell>
        </row>
        <row r="759">
          <cell r="A759">
            <v>50711</v>
          </cell>
          <cell r="B759" t="str">
            <v>50711</v>
          </cell>
          <cell r="C759" t="str">
            <v>META</v>
          </cell>
          <cell r="D759" t="str">
            <v>VISTA HERMOSA</v>
          </cell>
          <cell r="E759">
            <v>8920991738</v>
          </cell>
          <cell r="I759">
            <v>377971424</v>
          </cell>
          <cell r="J759">
            <v>178300896</v>
          </cell>
          <cell r="K759">
            <v>556272320</v>
          </cell>
          <cell r="L759">
            <v>539959168</v>
          </cell>
          <cell r="M759">
            <v>0.7</v>
          </cell>
          <cell r="N759">
            <v>31497619</v>
          </cell>
          <cell r="O759">
            <v>46356027</v>
          </cell>
          <cell r="P759">
            <v>157488095</v>
          </cell>
          <cell r="Q759">
            <v>278136162</v>
          </cell>
          <cell r="R759">
            <v>120648067</v>
          </cell>
          <cell r="S759">
            <v>46356027</v>
          </cell>
          <cell r="T759">
            <v>74292040</v>
          </cell>
          <cell r="U759">
            <v>46356027</v>
          </cell>
        </row>
        <row r="760">
          <cell r="A760">
            <v>50001</v>
          </cell>
          <cell r="B760" t="str">
            <v>50001</v>
          </cell>
          <cell r="C760" t="str">
            <v>META</v>
          </cell>
          <cell r="D760" t="str">
            <v>VILLAVICENCIO</v>
          </cell>
          <cell r="E760">
            <v>8920993243</v>
          </cell>
          <cell r="F760" t="str">
            <v>CERTIFICADO</v>
          </cell>
          <cell r="I760">
            <v>3910808576</v>
          </cell>
          <cell r="J760">
            <v>1673975808</v>
          </cell>
          <cell r="K760">
            <v>5584784384</v>
          </cell>
          <cell r="L760">
            <v>5586869248</v>
          </cell>
          <cell r="M760">
            <v>0.7</v>
          </cell>
          <cell r="N760">
            <v>325900715</v>
          </cell>
          <cell r="O760">
            <v>465398699</v>
          </cell>
          <cell r="P760">
            <v>1629503575</v>
          </cell>
          <cell r="Q760">
            <v>2792392194</v>
          </cell>
          <cell r="R760">
            <v>1162888619</v>
          </cell>
          <cell r="S760">
            <v>1162888619</v>
          </cell>
          <cell r="T760">
            <v>0</v>
          </cell>
          <cell r="U760">
            <v>465398699</v>
          </cell>
        </row>
        <row r="761">
          <cell r="A761">
            <v>52019</v>
          </cell>
          <cell r="B761" t="str">
            <v>52019</v>
          </cell>
          <cell r="C761" t="str">
            <v>NARIÑO</v>
          </cell>
          <cell r="D761" t="str">
            <v>ALBAN</v>
          </cell>
          <cell r="E761" t="str">
            <v>8000990545</v>
          </cell>
          <cell r="I761">
            <v>135452160</v>
          </cell>
          <cell r="J761">
            <v>65453632</v>
          </cell>
          <cell r="K761">
            <v>200905792</v>
          </cell>
          <cell r="L761">
            <v>193503088</v>
          </cell>
          <cell r="M761">
            <v>0.7</v>
          </cell>
          <cell r="N761">
            <v>11287680</v>
          </cell>
          <cell r="O761">
            <v>16742149</v>
          </cell>
          <cell r="P761">
            <v>56438400</v>
          </cell>
          <cell r="Q761">
            <v>100452894</v>
          </cell>
          <cell r="R761">
            <v>44014494</v>
          </cell>
          <cell r="S761">
            <v>16742149</v>
          </cell>
          <cell r="T761">
            <v>27272345</v>
          </cell>
          <cell r="U761">
            <v>16742149</v>
          </cell>
        </row>
        <row r="762">
          <cell r="A762">
            <v>52022</v>
          </cell>
          <cell r="B762" t="str">
            <v>52022</v>
          </cell>
          <cell r="C762" t="str">
            <v>NARIÑO</v>
          </cell>
          <cell r="D762" t="str">
            <v>ALDANA</v>
          </cell>
          <cell r="E762" t="str">
            <v>8000990520</v>
          </cell>
          <cell r="I762">
            <v>109045760</v>
          </cell>
          <cell r="J762">
            <v>46677504</v>
          </cell>
          <cell r="K762">
            <v>155723264</v>
          </cell>
          <cell r="L762">
            <v>155779664</v>
          </cell>
          <cell r="M762">
            <v>0.7</v>
          </cell>
          <cell r="N762">
            <v>9087147</v>
          </cell>
          <cell r="O762">
            <v>12976939</v>
          </cell>
          <cell r="P762">
            <v>45435735</v>
          </cell>
          <cell r="Q762">
            <v>77861634</v>
          </cell>
          <cell r="R762">
            <v>32425899</v>
          </cell>
          <cell r="S762">
            <v>12976939</v>
          </cell>
          <cell r="T762">
            <v>19448960</v>
          </cell>
          <cell r="U762">
            <v>12976939</v>
          </cell>
        </row>
        <row r="763">
          <cell r="A763">
            <v>52036</v>
          </cell>
          <cell r="B763" t="str">
            <v>52036</v>
          </cell>
          <cell r="C763" t="str">
            <v>NARIÑO</v>
          </cell>
          <cell r="D763" t="str">
            <v>ANCUYA</v>
          </cell>
          <cell r="E763" t="str">
            <v>8000990552</v>
          </cell>
          <cell r="I763">
            <v>117343808</v>
          </cell>
          <cell r="J763">
            <v>42271424</v>
          </cell>
          <cell r="K763">
            <v>159615232</v>
          </cell>
          <cell r="L763">
            <v>167634000</v>
          </cell>
          <cell r="M763">
            <v>0.7</v>
          </cell>
          <cell r="N763">
            <v>9778651</v>
          </cell>
          <cell r="O763">
            <v>13301269</v>
          </cell>
          <cell r="P763">
            <v>48893255</v>
          </cell>
          <cell r="Q763">
            <v>79807614</v>
          </cell>
          <cell r="R763">
            <v>30914359</v>
          </cell>
          <cell r="S763">
            <v>13301269</v>
          </cell>
          <cell r="T763">
            <v>17613090</v>
          </cell>
          <cell r="U763">
            <v>13301269</v>
          </cell>
        </row>
        <row r="764">
          <cell r="A764">
            <v>52051</v>
          </cell>
          <cell r="B764" t="str">
            <v>52051</v>
          </cell>
          <cell r="C764" t="str">
            <v>NARIÑO</v>
          </cell>
          <cell r="D764" t="str">
            <v>ARBOLEDA</v>
          </cell>
          <cell r="E764" t="str">
            <v>8000990584</v>
          </cell>
          <cell r="G764" t="str">
            <v>No. 3656 del 29/09/2015</v>
          </cell>
          <cell r="H764" t="str">
            <v>Levantamiento medida cautelar Resolución DGAF- 4747 del 21/12/2015</v>
          </cell>
          <cell r="I764">
            <v>195649680</v>
          </cell>
          <cell r="J764">
            <v>88781712</v>
          </cell>
          <cell r="K764">
            <v>284431392</v>
          </cell>
          <cell r="L764">
            <v>279499552</v>
          </cell>
          <cell r="M764">
            <v>0.7</v>
          </cell>
          <cell r="N764">
            <v>16304140</v>
          </cell>
          <cell r="O764">
            <v>23702616</v>
          </cell>
          <cell r="P764">
            <v>81520700</v>
          </cell>
          <cell r="Q764">
            <v>142215696</v>
          </cell>
          <cell r="R764">
            <v>60694996</v>
          </cell>
          <cell r="S764">
            <v>23702616</v>
          </cell>
          <cell r="T764">
            <v>36992380</v>
          </cell>
          <cell r="U764">
            <v>23702616</v>
          </cell>
        </row>
        <row r="765">
          <cell r="A765">
            <v>52079</v>
          </cell>
          <cell r="B765" t="str">
            <v>52079</v>
          </cell>
          <cell r="C765" t="str">
            <v>NARIÑO</v>
          </cell>
          <cell r="D765" t="str">
            <v>BARBACOAS</v>
          </cell>
          <cell r="E765" t="str">
            <v>8000990617</v>
          </cell>
          <cell r="I765">
            <v>1445440512</v>
          </cell>
          <cell r="J765">
            <v>618636928</v>
          </cell>
          <cell r="K765">
            <v>2064077440</v>
          </cell>
          <cell r="L765">
            <v>2064914816</v>
          </cell>
          <cell r="M765">
            <v>0.7</v>
          </cell>
          <cell r="N765">
            <v>120453376</v>
          </cell>
          <cell r="O765">
            <v>172006453</v>
          </cell>
          <cell r="P765">
            <v>602266880</v>
          </cell>
          <cell r="Q765">
            <v>1032038718</v>
          </cell>
          <cell r="R765">
            <v>429771838</v>
          </cell>
          <cell r="S765">
            <v>172006453</v>
          </cell>
          <cell r="T765">
            <v>257765385</v>
          </cell>
          <cell r="U765">
            <v>172006453</v>
          </cell>
        </row>
        <row r="766">
          <cell r="A766">
            <v>52083</v>
          </cell>
          <cell r="B766" t="str">
            <v>52083</v>
          </cell>
          <cell r="C766" t="str">
            <v>NARIÑO</v>
          </cell>
          <cell r="D766" t="str">
            <v>BELEN</v>
          </cell>
          <cell r="E766" t="str">
            <v>8000354821</v>
          </cell>
          <cell r="I766">
            <v>70753544</v>
          </cell>
          <cell r="J766">
            <v>51587536</v>
          </cell>
          <cell r="K766">
            <v>122341080</v>
          </cell>
          <cell r="L766">
            <v>122341080</v>
          </cell>
          <cell r="M766">
            <v>0.58</v>
          </cell>
          <cell r="N766">
            <v>5896129</v>
          </cell>
          <cell r="O766">
            <v>10195090</v>
          </cell>
          <cell r="P766">
            <v>29480645</v>
          </cell>
          <cell r="Q766">
            <v>61170540</v>
          </cell>
          <cell r="R766">
            <v>31689895</v>
          </cell>
          <cell r="S766">
            <v>10195090</v>
          </cell>
          <cell r="T766">
            <v>21494805</v>
          </cell>
          <cell r="U766">
            <v>10195090</v>
          </cell>
        </row>
        <row r="767">
          <cell r="A767">
            <v>52110</v>
          </cell>
          <cell r="B767" t="str">
            <v>52110</v>
          </cell>
          <cell r="C767" t="str">
            <v>NARIÑO</v>
          </cell>
          <cell r="D767" t="str">
            <v>BUESACO</v>
          </cell>
          <cell r="E767" t="str">
            <v>8000990624</v>
          </cell>
          <cell r="I767">
            <v>410397376</v>
          </cell>
          <cell r="J767">
            <v>159225280</v>
          </cell>
          <cell r="K767">
            <v>569622656</v>
          </cell>
          <cell r="L767">
            <v>586281920</v>
          </cell>
          <cell r="M767">
            <v>0.7</v>
          </cell>
          <cell r="N767">
            <v>34199781</v>
          </cell>
          <cell r="O767">
            <v>47468555</v>
          </cell>
          <cell r="P767">
            <v>170998905</v>
          </cell>
          <cell r="Q767">
            <v>284811330</v>
          </cell>
          <cell r="R767">
            <v>113812425</v>
          </cell>
          <cell r="S767">
            <v>47468555</v>
          </cell>
          <cell r="T767">
            <v>66343870</v>
          </cell>
          <cell r="U767">
            <v>47468555</v>
          </cell>
        </row>
        <row r="768">
          <cell r="A768">
            <v>52203</v>
          </cell>
          <cell r="B768" t="str">
            <v>52203</v>
          </cell>
          <cell r="C768" t="str">
            <v>NARIÑO</v>
          </cell>
          <cell r="D768" t="str">
            <v>COLON-GENOVA</v>
          </cell>
          <cell r="E768" t="str">
            <v>8000198169</v>
          </cell>
          <cell r="G768" t="str">
            <v>No. 3656 del 29/09/2015</v>
          </cell>
          <cell r="H768" t="str">
            <v>Levantamiento medida cautelar Resolución DGAF- 1678 del 08/06/2016</v>
          </cell>
          <cell r="I768">
            <v>174105696</v>
          </cell>
          <cell r="J768">
            <v>61328832</v>
          </cell>
          <cell r="K768">
            <v>235434528</v>
          </cell>
          <cell r="L768">
            <v>248722400</v>
          </cell>
          <cell r="M768">
            <v>0.7</v>
          </cell>
          <cell r="N768">
            <v>14508808</v>
          </cell>
          <cell r="O768">
            <v>19619544</v>
          </cell>
          <cell r="P768">
            <v>0</v>
          </cell>
          <cell r="Q768">
            <v>117717264</v>
          </cell>
          <cell r="S768">
            <v>0</v>
          </cell>
          <cell r="T768">
            <v>0</v>
          </cell>
          <cell r="U768">
            <v>137336808</v>
          </cell>
        </row>
        <row r="769">
          <cell r="A769">
            <v>52207</v>
          </cell>
          <cell r="B769" t="str">
            <v>52207</v>
          </cell>
          <cell r="C769" t="str">
            <v>NARIÑO</v>
          </cell>
          <cell r="D769" t="str">
            <v>CONSACA</v>
          </cell>
          <cell r="E769" t="str">
            <v>8000190006</v>
          </cell>
          <cell r="I769">
            <v>182103376</v>
          </cell>
          <cell r="J769">
            <v>70652144</v>
          </cell>
          <cell r="K769">
            <v>252755520</v>
          </cell>
          <cell r="L769">
            <v>260147664</v>
          </cell>
          <cell r="M769">
            <v>0.7</v>
          </cell>
          <cell r="N769">
            <v>15175281</v>
          </cell>
          <cell r="O769">
            <v>21062960</v>
          </cell>
          <cell r="P769">
            <v>75876405</v>
          </cell>
          <cell r="Q769">
            <v>126377760</v>
          </cell>
          <cell r="R769">
            <v>50501355</v>
          </cell>
          <cell r="S769">
            <v>21062960</v>
          </cell>
          <cell r="T769">
            <v>29438395</v>
          </cell>
          <cell r="U769">
            <v>21062960</v>
          </cell>
        </row>
        <row r="770">
          <cell r="A770">
            <v>52210</v>
          </cell>
          <cell r="B770" t="str">
            <v>52210</v>
          </cell>
          <cell r="C770" t="str">
            <v>NARIÑO</v>
          </cell>
          <cell r="D770" t="str">
            <v>CONTADERO</v>
          </cell>
          <cell r="E770" t="str">
            <v>8000990649</v>
          </cell>
          <cell r="I770">
            <v>99288440</v>
          </cell>
          <cell r="J770">
            <v>38595048</v>
          </cell>
          <cell r="K770">
            <v>137883488</v>
          </cell>
          <cell r="L770">
            <v>141840624</v>
          </cell>
          <cell r="M770">
            <v>0.7</v>
          </cell>
          <cell r="N770">
            <v>8274037</v>
          </cell>
          <cell r="O770">
            <v>11490291</v>
          </cell>
          <cell r="P770">
            <v>41370185</v>
          </cell>
          <cell r="Q770">
            <v>68941746</v>
          </cell>
          <cell r="R770">
            <v>27571561</v>
          </cell>
          <cell r="S770">
            <v>11490291</v>
          </cell>
          <cell r="T770">
            <v>16081270</v>
          </cell>
          <cell r="U770">
            <v>11490291</v>
          </cell>
        </row>
        <row r="771">
          <cell r="A771">
            <v>52215</v>
          </cell>
          <cell r="B771" t="str">
            <v>52215</v>
          </cell>
          <cell r="C771" t="str">
            <v>NARIÑO</v>
          </cell>
          <cell r="D771" t="str">
            <v>CORDOBA</v>
          </cell>
          <cell r="E771" t="str">
            <v>8000350241</v>
          </cell>
          <cell r="G771" t="str">
            <v>No. 3656 del 29/09/2015</v>
          </cell>
          <cell r="H771" t="str">
            <v>Levantamiento medida cautelar Resolución DGAF- 4746 del 21/12/2015</v>
          </cell>
          <cell r="I771">
            <v>329651264</v>
          </cell>
          <cell r="J771">
            <v>158915520</v>
          </cell>
          <cell r="K771">
            <v>488566784</v>
          </cell>
          <cell r="L771">
            <v>470930368</v>
          </cell>
          <cell r="M771">
            <v>0.7</v>
          </cell>
          <cell r="N771">
            <v>27470939</v>
          </cell>
          <cell r="O771">
            <v>40713899</v>
          </cell>
          <cell r="P771">
            <v>137354695</v>
          </cell>
          <cell r="Q771">
            <v>244283394</v>
          </cell>
          <cell r="R771">
            <v>106928699</v>
          </cell>
          <cell r="S771">
            <v>40713899</v>
          </cell>
          <cell r="T771">
            <v>66214800</v>
          </cell>
          <cell r="U771">
            <v>40713899</v>
          </cell>
        </row>
        <row r="772">
          <cell r="A772">
            <v>52224</v>
          </cell>
          <cell r="B772" t="str">
            <v>52224</v>
          </cell>
          <cell r="C772" t="str">
            <v>NARIÑO</v>
          </cell>
          <cell r="D772" t="str">
            <v>CUASPUD-CARLOSAMA</v>
          </cell>
          <cell r="E772" t="str">
            <v>8000990703</v>
          </cell>
          <cell r="I772">
            <v>127296480</v>
          </cell>
          <cell r="J772">
            <v>49142272</v>
          </cell>
          <cell r="K772">
            <v>176438752</v>
          </cell>
          <cell r="L772">
            <v>181852112</v>
          </cell>
          <cell r="M772">
            <v>0.7</v>
          </cell>
          <cell r="N772">
            <v>10608040</v>
          </cell>
          <cell r="O772">
            <v>14703229</v>
          </cell>
          <cell r="P772">
            <v>53040200</v>
          </cell>
          <cell r="Q772">
            <v>88219374</v>
          </cell>
          <cell r="R772">
            <v>35179174</v>
          </cell>
          <cell r="S772">
            <v>14703229</v>
          </cell>
          <cell r="T772">
            <v>20475945</v>
          </cell>
          <cell r="U772">
            <v>14703229</v>
          </cell>
        </row>
        <row r="773">
          <cell r="A773">
            <v>52227</v>
          </cell>
          <cell r="B773" t="str">
            <v>52227</v>
          </cell>
          <cell r="C773" t="str">
            <v>NARIÑO</v>
          </cell>
          <cell r="D773" t="str">
            <v>CUMBAL</v>
          </cell>
          <cell r="E773" t="str">
            <v>8000990663</v>
          </cell>
          <cell r="G773" t="str">
            <v>No. 3656 del 29/09/2015</v>
          </cell>
          <cell r="H773" t="str">
            <v>Levantamiento medida cautelar Resolución DGAF- 4780 del 22/12/2015</v>
          </cell>
          <cell r="I773">
            <v>564060096</v>
          </cell>
          <cell r="J773">
            <v>241408448</v>
          </cell>
          <cell r="K773">
            <v>805468544</v>
          </cell>
          <cell r="L773">
            <v>805800128</v>
          </cell>
          <cell r="M773">
            <v>0.7</v>
          </cell>
          <cell r="N773">
            <v>47005008</v>
          </cell>
          <cell r="O773">
            <v>67122379</v>
          </cell>
          <cell r="P773">
            <v>235025040</v>
          </cell>
          <cell r="Q773">
            <v>402734274</v>
          </cell>
          <cell r="R773">
            <v>167709234</v>
          </cell>
          <cell r="S773">
            <v>67122379</v>
          </cell>
          <cell r="T773">
            <v>100586855</v>
          </cell>
          <cell r="U773">
            <v>67122379</v>
          </cell>
        </row>
        <row r="774">
          <cell r="A774">
            <v>52233</v>
          </cell>
          <cell r="B774" t="str">
            <v>52233</v>
          </cell>
          <cell r="C774" t="str">
            <v>NARIÑO</v>
          </cell>
          <cell r="D774" t="str">
            <v>CUMBITARA</v>
          </cell>
          <cell r="E774" t="str">
            <v>8000990728</v>
          </cell>
          <cell r="G774" t="str">
            <v>No. 3656 del 29/09/2015</v>
          </cell>
          <cell r="H774" t="str">
            <v>Levantamiento medida cautelar Resolución DGAF- 1723 del 13/06/2016</v>
          </cell>
          <cell r="I774">
            <v>223709472</v>
          </cell>
          <cell r="J774">
            <v>95732672</v>
          </cell>
          <cell r="K774">
            <v>319442144</v>
          </cell>
          <cell r="L774">
            <v>319584960</v>
          </cell>
          <cell r="M774">
            <v>0.7</v>
          </cell>
          <cell r="N774">
            <v>18642456</v>
          </cell>
          <cell r="O774">
            <v>26620179</v>
          </cell>
          <cell r="P774">
            <v>0</v>
          </cell>
          <cell r="Q774">
            <v>159721074</v>
          </cell>
          <cell r="S774">
            <v>0</v>
          </cell>
          <cell r="T774">
            <v>0</v>
          </cell>
          <cell r="U774">
            <v>186341253</v>
          </cell>
        </row>
        <row r="775">
          <cell r="A775">
            <v>52240</v>
          </cell>
          <cell r="B775" t="str">
            <v>52240</v>
          </cell>
          <cell r="C775" t="str">
            <v>NARIÑO</v>
          </cell>
          <cell r="D775" t="str">
            <v>CHACHAGUI</v>
          </cell>
          <cell r="E775" t="str">
            <v>8001999594</v>
          </cell>
          <cell r="I775">
            <v>202877184</v>
          </cell>
          <cell r="J775">
            <v>78569696</v>
          </cell>
          <cell r="K775">
            <v>281446880</v>
          </cell>
          <cell r="L775">
            <v>289824544</v>
          </cell>
          <cell r="M775">
            <v>0.7</v>
          </cell>
          <cell r="N775">
            <v>16906432</v>
          </cell>
          <cell r="O775">
            <v>23453907</v>
          </cell>
          <cell r="P775">
            <v>84532160</v>
          </cell>
          <cell r="Q775">
            <v>140723442</v>
          </cell>
          <cell r="R775">
            <v>56191282</v>
          </cell>
          <cell r="S775">
            <v>23453907</v>
          </cell>
          <cell r="T775">
            <v>32737375</v>
          </cell>
          <cell r="U775">
            <v>23453907</v>
          </cell>
        </row>
        <row r="776">
          <cell r="A776">
            <v>52250</v>
          </cell>
          <cell r="B776" t="str">
            <v>52250</v>
          </cell>
          <cell r="C776" t="str">
            <v>NARIÑO</v>
          </cell>
          <cell r="D776" t="str">
            <v>EL CHARCO</v>
          </cell>
          <cell r="E776" t="str">
            <v>8000990767</v>
          </cell>
          <cell r="I776">
            <v>1104917632</v>
          </cell>
          <cell r="J776">
            <v>472830848</v>
          </cell>
          <cell r="K776">
            <v>1577748480</v>
          </cell>
          <cell r="L776">
            <v>1578453760</v>
          </cell>
          <cell r="M776">
            <v>0.7</v>
          </cell>
          <cell r="N776">
            <v>92076469</v>
          </cell>
          <cell r="O776">
            <v>131479040</v>
          </cell>
          <cell r="P776">
            <v>460382345</v>
          </cell>
          <cell r="Q776">
            <v>788874240</v>
          </cell>
          <cell r="R776">
            <v>328491895</v>
          </cell>
          <cell r="S776">
            <v>131479040</v>
          </cell>
          <cell r="T776">
            <v>197012855</v>
          </cell>
          <cell r="U776">
            <v>131479040</v>
          </cell>
        </row>
        <row r="777">
          <cell r="A777">
            <v>52254</v>
          </cell>
          <cell r="B777" t="str">
            <v>52254</v>
          </cell>
          <cell r="C777" t="str">
            <v>NARIÑO</v>
          </cell>
          <cell r="D777" t="str">
            <v>EL PEÑOL</v>
          </cell>
          <cell r="E777" t="str">
            <v>8140022435</v>
          </cell>
          <cell r="I777">
            <v>106632752</v>
          </cell>
          <cell r="J777">
            <v>51527424</v>
          </cell>
          <cell r="K777">
            <v>158160176</v>
          </cell>
          <cell r="L777">
            <v>152332512</v>
          </cell>
          <cell r="M777">
            <v>0.7</v>
          </cell>
          <cell r="N777">
            <v>8886063</v>
          </cell>
          <cell r="O777">
            <v>13180015</v>
          </cell>
          <cell r="P777">
            <v>44430315</v>
          </cell>
          <cell r="Q777">
            <v>79080090</v>
          </cell>
          <cell r="R777">
            <v>34649775</v>
          </cell>
          <cell r="S777">
            <v>13180015</v>
          </cell>
          <cell r="T777">
            <v>21469760</v>
          </cell>
          <cell r="U777">
            <v>13180015</v>
          </cell>
        </row>
        <row r="778">
          <cell r="A778">
            <v>52256</v>
          </cell>
          <cell r="B778" t="str">
            <v>52256</v>
          </cell>
          <cell r="C778" t="str">
            <v>NARIÑO</v>
          </cell>
          <cell r="D778" t="str">
            <v>EL ROSARIO</v>
          </cell>
          <cell r="E778" t="str">
            <v>8000990799</v>
          </cell>
          <cell r="G778" t="str">
            <v>No. 3656 del 29/09/2015</v>
          </cell>
          <cell r="H778" t="str">
            <v>Levantamiento medida cautelar Resolución DGAF- 1283 del 05/05/2016</v>
          </cell>
          <cell r="I778">
            <v>197797856</v>
          </cell>
          <cell r="J778">
            <v>69811376</v>
          </cell>
          <cell r="K778">
            <v>267609232</v>
          </cell>
          <cell r="L778">
            <v>282568352</v>
          </cell>
          <cell r="M778">
            <v>0.7</v>
          </cell>
          <cell r="N778">
            <v>16483155</v>
          </cell>
          <cell r="O778">
            <v>22300769</v>
          </cell>
          <cell r="P778">
            <v>0</v>
          </cell>
          <cell r="Q778">
            <v>133804614</v>
          </cell>
          <cell r="R778">
            <v>133804614</v>
          </cell>
          <cell r="S778">
            <v>22300769</v>
          </cell>
          <cell r="T778">
            <v>111503845</v>
          </cell>
          <cell r="U778">
            <v>22300769</v>
          </cell>
        </row>
        <row r="779">
          <cell r="A779">
            <v>52258</v>
          </cell>
          <cell r="B779" t="str">
            <v>52258</v>
          </cell>
          <cell r="C779" t="str">
            <v>NARIÑO</v>
          </cell>
          <cell r="D779" t="str">
            <v>EL TABLON</v>
          </cell>
          <cell r="E779" t="str">
            <v>8000990807</v>
          </cell>
          <cell r="I779">
            <v>279507488</v>
          </cell>
          <cell r="J779">
            <v>119634208</v>
          </cell>
          <cell r="K779">
            <v>399141696</v>
          </cell>
          <cell r="L779">
            <v>399296448</v>
          </cell>
          <cell r="M779">
            <v>0.7</v>
          </cell>
          <cell r="N779">
            <v>23292291</v>
          </cell>
          <cell r="O779">
            <v>33261808</v>
          </cell>
          <cell r="P779">
            <v>116461455</v>
          </cell>
          <cell r="Q779">
            <v>199570848</v>
          </cell>
          <cell r="R779">
            <v>83109393</v>
          </cell>
          <cell r="S779">
            <v>33261808</v>
          </cell>
          <cell r="T779">
            <v>49847585</v>
          </cell>
          <cell r="U779">
            <v>33261808</v>
          </cell>
        </row>
        <row r="780">
          <cell r="A780">
            <v>52260</v>
          </cell>
          <cell r="B780" t="str">
            <v>52260</v>
          </cell>
          <cell r="C780" t="str">
            <v>NARIÑO</v>
          </cell>
          <cell r="D780" t="str">
            <v>EL TAMBO</v>
          </cell>
          <cell r="E780" t="str">
            <v>8000990846</v>
          </cell>
          <cell r="I780">
            <v>217111888</v>
          </cell>
          <cell r="J780">
            <v>110807504</v>
          </cell>
          <cell r="K780">
            <v>327919392</v>
          </cell>
          <cell r="L780">
            <v>310159840</v>
          </cell>
          <cell r="M780">
            <v>0.7</v>
          </cell>
          <cell r="N780">
            <v>18092657</v>
          </cell>
          <cell r="O780">
            <v>27326616</v>
          </cell>
          <cell r="P780">
            <v>90463285</v>
          </cell>
          <cell r="Q780">
            <v>163959696</v>
          </cell>
          <cell r="R780">
            <v>73496411</v>
          </cell>
          <cell r="S780">
            <v>27326616</v>
          </cell>
          <cell r="T780">
            <v>46169795</v>
          </cell>
          <cell r="U780">
            <v>27326616</v>
          </cell>
        </row>
        <row r="781">
          <cell r="A781">
            <v>52287</v>
          </cell>
          <cell r="B781" t="str">
            <v>52287</v>
          </cell>
          <cell r="C781" t="str">
            <v>NARIÑO</v>
          </cell>
          <cell r="D781" t="str">
            <v>FUNES</v>
          </cell>
          <cell r="E781" t="str">
            <v>8000990892</v>
          </cell>
          <cell r="I781">
            <v>123197128</v>
          </cell>
          <cell r="J781">
            <v>52723176</v>
          </cell>
          <cell r="K781">
            <v>175920304</v>
          </cell>
          <cell r="L781">
            <v>175995904</v>
          </cell>
          <cell r="M781">
            <v>0.7</v>
          </cell>
          <cell r="N781">
            <v>10266427</v>
          </cell>
          <cell r="O781">
            <v>14660025</v>
          </cell>
          <cell r="P781">
            <v>51332135</v>
          </cell>
          <cell r="Q781">
            <v>87960150</v>
          </cell>
          <cell r="R781">
            <v>36628015</v>
          </cell>
          <cell r="S781">
            <v>14660025</v>
          </cell>
          <cell r="T781">
            <v>21967990</v>
          </cell>
          <cell r="U781">
            <v>14660025</v>
          </cell>
        </row>
        <row r="782">
          <cell r="A782">
            <v>52317</v>
          </cell>
          <cell r="B782" t="str">
            <v>52317</v>
          </cell>
          <cell r="C782" t="str">
            <v>NARIÑO</v>
          </cell>
          <cell r="D782" t="str">
            <v>GUACHUCAL</v>
          </cell>
          <cell r="E782" t="str">
            <v>8000156891</v>
          </cell>
          <cell r="I782">
            <v>221143008</v>
          </cell>
          <cell r="J782">
            <v>90758112</v>
          </cell>
          <cell r="K782">
            <v>311901120</v>
          </cell>
          <cell r="L782">
            <v>315918592</v>
          </cell>
          <cell r="M782">
            <v>0.7</v>
          </cell>
          <cell r="N782">
            <v>18428584</v>
          </cell>
          <cell r="O782">
            <v>25991760</v>
          </cell>
          <cell r="P782">
            <v>92142920</v>
          </cell>
          <cell r="Q782">
            <v>155950560</v>
          </cell>
          <cell r="R782">
            <v>63807640</v>
          </cell>
          <cell r="S782">
            <v>25991760</v>
          </cell>
          <cell r="T782">
            <v>37815880</v>
          </cell>
          <cell r="U782">
            <v>25991760</v>
          </cell>
        </row>
        <row r="783">
          <cell r="A783">
            <v>52320</v>
          </cell>
          <cell r="B783" t="str">
            <v>52320</v>
          </cell>
          <cell r="C783" t="str">
            <v>NARIÑO</v>
          </cell>
          <cell r="D783" t="str">
            <v>GUAITARILLA</v>
          </cell>
          <cell r="E783" t="str">
            <v>8000990900</v>
          </cell>
          <cell r="G783" t="str">
            <v>No. 3656 del 29/09/2015</v>
          </cell>
          <cell r="H783" t="str">
            <v>Levantamiento medida cautelar Resolución DGAF- 4745 del 21/12/2015</v>
          </cell>
          <cell r="I783">
            <v>192597328</v>
          </cell>
          <cell r="J783">
            <v>79606192</v>
          </cell>
          <cell r="K783">
            <v>272203520</v>
          </cell>
          <cell r="L783">
            <v>275139040</v>
          </cell>
          <cell r="M783">
            <v>0.7</v>
          </cell>
          <cell r="N783">
            <v>16049777</v>
          </cell>
          <cell r="O783">
            <v>22683627</v>
          </cell>
          <cell r="P783">
            <v>80248885</v>
          </cell>
          <cell r="Q783">
            <v>136101762</v>
          </cell>
          <cell r="R783">
            <v>55852877</v>
          </cell>
          <cell r="S783">
            <v>22683627</v>
          </cell>
          <cell r="T783">
            <v>33169250</v>
          </cell>
          <cell r="U783">
            <v>22683627</v>
          </cell>
        </row>
        <row r="784">
          <cell r="A784">
            <v>52323</v>
          </cell>
          <cell r="B784" t="str">
            <v>52323</v>
          </cell>
          <cell r="C784" t="str">
            <v>NARIÑO</v>
          </cell>
          <cell r="D784" t="str">
            <v>GUALMATAN</v>
          </cell>
          <cell r="E784" t="str">
            <v>8000836727</v>
          </cell>
          <cell r="I784">
            <v>103659728</v>
          </cell>
          <cell r="J784">
            <v>51524528</v>
          </cell>
          <cell r="K784">
            <v>155184256</v>
          </cell>
          <cell r="L784">
            <v>148085328</v>
          </cell>
          <cell r="M784">
            <v>0.7</v>
          </cell>
          <cell r="N784">
            <v>8638311</v>
          </cell>
          <cell r="O784">
            <v>12932021</v>
          </cell>
          <cell r="P784">
            <v>43191555</v>
          </cell>
          <cell r="Q784">
            <v>77592126</v>
          </cell>
          <cell r="R784">
            <v>34400571</v>
          </cell>
          <cell r="S784">
            <v>12932021</v>
          </cell>
          <cell r="T784">
            <v>21468550</v>
          </cell>
          <cell r="U784">
            <v>12932021</v>
          </cell>
        </row>
        <row r="785">
          <cell r="A785">
            <v>52352</v>
          </cell>
          <cell r="B785" t="str">
            <v>52352</v>
          </cell>
          <cell r="C785" t="str">
            <v>NARIÑO</v>
          </cell>
          <cell r="D785" t="str">
            <v>ILES</v>
          </cell>
          <cell r="E785" t="str">
            <v>8000990925</v>
          </cell>
          <cell r="I785">
            <v>165564784</v>
          </cell>
          <cell r="J785">
            <v>58208304</v>
          </cell>
          <cell r="K785">
            <v>223773088</v>
          </cell>
          <cell r="L785">
            <v>236521120</v>
          </cell>
          <cell r="M785">
            <v>0.7</v>
          </cell>
          <cell r="N785">
            <v>13797065</v>
          </cell>
          <cell r="O785">
            <v>18647757</v>
          </cell>
          <cell r="P785">
            <v>68985325</v>
          </cell>
          <cell r="Q785">
            <v>111886542</v>
          </cell>
          <cell r="R785">
            <v>42901217</v>
          </cell>
          <cell r="S785">
            <v>18647757</v>
          </cell>
          <cell r="T785">
            <v>24253460</v>
          </cell>
          <cell r="U785">
            <v>18647757</v>
          </cell>
        </row>
        <row r="786">
          <cell r="A786">
            <v>52354</v>
          </cell>
          <cell r="B786" t="str">
            <v>52354</v>
          </cell>
          <cell r="C786" t="str">
            <v>NARIÑO</v>
          </cell>
          <cell r="D786" t="str">
            <v>IMUES</v>
          </cell>
          <cell r="E786" t="str">
            <v>8000190052</v>
          </cell>
          <cell r="I786">
            <v>128658888</v>
          </cell>
          <cell r="J786">
            <v>55063896</v>
          </cell>
          <cell r="K786">
            <v>183722784</v>
          </cell>
          <cell r="L786">
            <v>183798416</v>
          </cell>
          <cell r="M786">
            <v>0.7</v>
          </cell>
          <cell r="N786">
            <v>10721574</v>
          </cell>
          <cell r="O786">
            <v>15310232</v>
          </cell>
          <cell r="P786">
            <v>53607870</v>
          </cell>
          <cell r="Q786">
            <v>91861392</v>
          </cell>
          <cell r="R786">
            <v>38253522</v>
          </cell>
          <cell r="S786">
            <v>15310232</v>
          </cell>
          <cell r="T786">
            <v>22943290</v>
          </cell>
          <cell r="U786">
            <v>15310232</v>
          </cell>
        </row>
        <row r="787">
          <cell r="A787">
            <v>52378</v>
          </cell>
          <cell r="B787" t="str">
            <v>52378</v>
          </cell>
          <cell r="C787" t="str">
            <v>NARIÑO</v>
          </cell>
          <cell r="D787" t="str">
            <v>LA CRUZ</v>
          </cell>
          <cell r="E787" t="str">
            <v>8000990989</v>
          </cell>
          <cell r="I787">
            <v>371812192</v>
          </cell>
          <cell r="J787">
            <v>159120064</v>
          </cell>
          <cell r="K787">
            <v>530932256</v>
          </cell>
          <cell r="L787">
            <v>531160288</v>
          </cell>
          <cell r="M787">
            <v>0.7</v>
          </cell>
          <cell r="N787">
            <v>30984349</v>
          </cell>
          <cell r="O787">
            <v>44244355</v>
          </cell>
          <cell r="P787">
            <v>154921745</v>
          </cell>
          <cell r="Q787">
            <v>265466130</v>
          </cell>
          <cell r="R787">
            <v>110544385</v>
          </cell>
          <cell r="S787">
            <v>44244355</v>
          </cell>
          <cell r="T787">
            <v>66300030</v>
          </cell>
          <cell r="U787">
            <v>44244355</v>
          </cell>
        </row>
        <row r="788">
          <cell r="A788">
            <v>52381</v>
          </cell>
          <cell r="B788" t="str">
            <v>52381</v>
          </cell>
          <cell r="C788" t="str">
            <v>NARIÑO</v>
          </cell>
          <cell r="D788" t="str">
            <v>LA FLORIDA</v>
          </cell>
          <cell r="E788" t="str">
            <v>8000991006</v>
          </cell>
          <cell r="I788">
            <v>149267648</v>
          </cell>
          <cell r="J788">
            <v>57912608</v>
          </cell>
          <cell r="K788">
            <v>207180256</v>
          </cell>
          <cell r="L788">
            <v>213239488</v>
          </cell>
          <cell r="M788">
            <v>0.7</v>
          </cell>
          <cell r="N788">
            <v>12438971</v>
          </cell>
          <cell r="O788">
            <v>17265021</v>
          </cell>
          <cell r="P788">
            <v>62194855</v>
          </cell>
          <cell r="Q788">
            <v>103590126</v>
          </cell>
          <cell r="R788">
            <v>41395271</v>
          </cell>
          <cell r="S788">
            <v>17265021</v>
          </cell>
          <cell r="T788">
            <v>24130250</v>
          </cell>
          <cell r="U788">
            <v>17265021</v>
          </cell>
        </row>
        <row r="789">
          <cell r="A789">
            <v>52385</v>
          </cell>
          <cell r="B789" t="str">
            <v>52385</v>
          </cell>
          <cell r="C789" t="str">
            <v>NARIÑO</v>
          </cell>
          <cell r="D789" t="str">
            <v>LA LLANADA</v>
          </cell>
          <cell r="E789" t="str">
            <v>8001498940</v>
          </cell>
          <cell r="I789">
            <v>74708152</v>
          </cell>
          <cell r="J789">
            <v>31978416</v>
          </cell>
          <cell r="K789">
            <v>106686568</v>
          </cell>
          <cell r="L789">
            <v>106725936</v>
          </cell>
          <cell r="M789">
            <v>0.7</v>
          </cell>
          <cell r="N789">
            <v>6225679</v>
          </cell>
          <cell r="O789">
            <v>8890547</v>
          </cell>
          <cell r="P789">
            <v>31128395</v>
          </cell>
          <cell r="Q789">
            <v>53343282</v>
          </cell>
          <cell r="R789">
            <v>22214887</v>
          </cell>
          <cell r="S789">
            <v>8890547</v>
          </cell>
          <cell r="T789">
            <v>13324340</v>
          </cell>
          <cell r="U789">
            <v>8890547</v>
          </cell>
        </row>
        <row r="790">
          <cell r="A790">
            <v>52390</v>
          </cell>
          <cell r="B790" t="str">
            <v>52390</v>
          </cell>
          <cell r="C790" t="str">
            <v>NARIÑO</v>
          </cell>
          <cell r="D790" t="str">
            <v>LA TOLA</v>
          </cell>
          <cell r="E790" t="str">
            <v>8002225020</v>
          </cell>
          <cell r="I790">
            <v>294934080</v>
          </cell>
          <cell r="J790">
            <v>126212064</v>
          </cell>
          <cell r="K790">
            <v>421146144</v>
          </cell>
          <cell r="L790">
            <v>421334432</v>
          </cell>
          <cell r="M790">
            <v>0.7</v>
          </cell>
          <cell r="N790">
            <v>24577840</v>
          </cell>
          <cell r="O790">
            <v>35095512</v>
          </cell>
          <cell r="P790">
            <v>122889200</v>
          </cell>
          <cell r="Q790">
            <v>210573072</v>
          </cell>
          <cell r="R790">
            <v>87683872</v>
          </cell>
          <cell r="S790">
            <v>35095512</v>
          </cell>
          <cell r="T790">
            <v>52588360</v>
          </cell>
          <cell r="U790">
            <v>35095512</v>
          </cell>
        </row>
        <row r="791">
          <cell r="A791">
            <v>52399</v>
          </cell>
          <cell r="B791" t="str">
            <v>52399</v>
          </cell>
          <cell r="C791" t="str">
            <v>NARIÑO</v>
          </cell>
          <cell r="D791" t="str">
            <v>LA UNION</v>
          </cell>
          <cell r="E791" t="str">
            <v>8000991020</v>
          </cell>
          <cell r="I791">
            <v>433492672</v>
          </cell>
          <cell r="J791">
            <v>167853120</v>
          </cell>
          <cell r="K791">
            <v>601345792</v>
          </cell>
          <cell r="L791">
            <v>619275264</v>
          </cell>
          <cell r="M791">
            <v>0.7</v>
          </cell>
          <cell r="N791">
            <v>36124389</v>
          </cell>
          <cell r="O791">
            <v>50112149</v>
          </cell>
          <cell r="P791">
            <v>180621945</v>
          </cell>
          <cell r="Q791">
            <v>300672894</v>
          </cell>
          <cell r="R791">
            <v>120050949</v>
          </cell>
          <cell r="S791">
            <v>50112149</v>
          </cell>
          <cell r="T791">
            <v>69938800</v>
          </cell>
          <cell r="U791">
            <v>50112149</v>
          </cell>
        </row>
        <row r="792">
          <cell r="A792">
            <v>52405</v>
          </cell>
          <cell r="B792" t="str">
            <v>52405</v>
          </cell>
          <cell r="C792" t="str">
            <v>NARIÑO</v>
          </cell>
          <cell r="D792" t="str">
            <v>LEIVA</v>
          </cell>
          <cell r="E792" t="str">
            <v>8000191115</v>
          </cell>
          <cell r="I792">
            <v>228396544</v>
          </cell>
          <cell r="J792">
            <v>88781504</v>
          </cell>
          <cell r="K792">
            <v>317178048</v>
          </cell>
          <cell r="L792">
            <v>326280768</v>
          </cell>
          <cell r="M792">
            <v>0.7</v>
          </cell>
          <cell r="N792">
            <v>19033045</v>
          </cell>
          <cell r="O792">
            <v>26431504</v>
          </cell>
          <cell r="P792">
            <v>95165225</v>
          </cell>
          <cell r="Q792">
            <v>158589024</v>
          </cell>
          <cell r="R792">
            <v>63423799</v>
          </cell>
          <cell r="S792">
            <v>26431504</v>
          </cell>
          <cell r="T792">
            <v>36992295</v>
          </cell>
          <cell r="U792">
            <v>26431504</v>
          </cell>
        </row>
        <row r="793">
          <cell r="A793">
            <v>52411</v>
          </cell>
          <cell r="B793" t="str">
            <v>52411</v>
          </cell>
          <cell r="C793" t="str">
            <v>NARIÑO</v>
          </cell>
          <cell r="D793" t="str">
            <v>LINARES</v>
          </cell>
          <cell r="E793" t="str">
            <v>8000991052</v>
          </cell>
          <cell r="I793">
            <v>185877744</v>
          </cell>
          <cell r="J793">
            <v>52114336</v>
          </cell>
          <cell r="K793">
            <v>237992080</v>
          </cell>
          <cell r="L793">
            <v>265539648</v>
          </cell>
          <cell r="M793">
            <v>0.7</v>
          </cell>
          <cell r="N793">
            <v>15489812</v>
          </cell>
          <cell r="O793">
            <v>19832673</v>
          </cell>
          <cell r="P793">
            <v>77449060</v>
          </cell>
          <cell r="Q793">
            <v>118996038</v>
          </cell>
          <cell r="R793">
            <v>41546978</v>
          </cell>
          <cell r="S793">
            <v>19832673</v>
          </cell>
          <cell r="T793">
            <v>21714305</v>
          </cell>
          <cell r="U793">
            <v>19832673</v>
          </cell>
        </row>
        <row r="794">
          <cell r="A794">
            <v>52418</v>
          </cell>
          <cell r="B794" t="str">
            <v>52418</v>
          </cell>
          <cell r="C794" t="str">
            <v>NARIÑO</v>
          </cell>
          <cell r="D794" t="str">
            <v>LOS ANDES</v>
          </cell>
          <cell r="E794" t="str">
            <v>8000191122</v>
          </cell>
          <cell r="I794">
            <v>220002848</v>
          </cell>
          <cell r="J794">
            <v>94159456</v>
          </cell>
          <cell r="K794">
            <v>314162304</v>
          </cell>
          <cell r="L794">
            <v>314289792</v>
          </cell>
          <cell r="M794">
            <v>0.7</v>
          </cell>
          <cell r="N794">
            <v>18333571</v>
          </cell>
          <cell r="O794">
            <v>26180192</v>
          </cell>
          <cell r="P794">
            <v>91667855</v>
          </cell>
          <cell r="Q794">
            <v>157081152</v>
          </cell>
          <cell r="R794">
            <v>65413297</v>
          </cell>
          <cell r="S794">
            <v>26180192</v>
          </cell>
          <cell r="T794">
            <v>39233105</v>
          </cell>
          <cell r="U794">
            <v>26180192</v>
          </cell>
        </row>
        <row r="795">
          <cell r="A795">
            <v>52427</v>
          </cell>
          <cell r="B795" t="str">
            <v>52427</v>
          </cell>
          <cell r="C795" t="str">
            <v>NARIÑO</v>
          </cell>
          <cell r="D795" t="str">
            <v>MAGUI-PAYAN</v>
          </cell>
          <cell r="E795" t="str">
            <v>8000991061</v>
          </cell>
          <cell r="I795">
            <v>498164288</v>
          </cell>
          <cell r="J795">
            <v>213180992</v>
          </cell>
          <cell r="K795">
            <v>711345280</v>
          </cell>
          <cell r="L795">
            <v>711663296</v>
          </cell>
          <cell r="M795">
            <v>0.7</v>
          </cell>
          <cell r="N795">
            <v>41513691</v>
          </cell>
          <cell r="O795">
            <v>59278773</v>
          </cell>
          <cell r="P795">
            <v>207568455</v>
          </cell>
          <cell r="Q795">
            <v>355672638</v>
          </cell>
          <cell r="R795">
            <v>148104183</v>
          </cell>
          <cell r="S795">
            <v>59278773</v>
          </cell>
          <cell r="T795">
            <v>88825410</v>
          </cell>
          <cell r="U795">
            <v>59278773</v>
          </cell>
        </row>
        <row r="796">
          <cell r="A796">
            <v>52435</v>
          </cell>
          <cell r="B796" t="str">
            <v>52435</v>
          </cell>
          <cell r="C796" t="str">
            <v>NARIÑO</v>
          </cell>
          <cell r="D796" t="str">
            <v>MALLAMA</v>
          </cell>
          <cell r="E796" t="str">
            <v>8000991084</v>
          </cell>
          <cell r="I796">
            <v>136060480</v>
          </cell>
          <cell r="J796">
            <v>52788496</v>
          </cell>
          <cell r="K796">
            <v>188848976</v>
          </cell>
          <cell r="L796">
            <v>194372096</v>
          </cell>
          <cell r="M796">
            <v>0.7</v>
          </cell>
          <cell r="N796">
            <v>11338373</v>
          </cell>
          <cell r="O796">
            <v>15737415</v>
          </cell>
          <cell r="P796">
            <v>56691865</v>
          </cell>
          <cell r="Q796">
            <v>94424490</v>
          </cell>
          <cell r="R796">
            <v>37732625</v>
          </cell>
          <cell r="S796">
            <v>15737415</v>
          </cell>
          <cell r="T796">
            <v>21995210</v>
          </cell>
          <cell r="U796">
            <v>15737415</v>
          </cell>
        </row>
        <row r="797">
          <cell r="A797">
            <v>52473</v>
          </cell>
          <cell r="B797" t="str">
            <v>52473</v>
          </cell>
          <cell r="C797" t="str">
            <v>NARIÑO</v>
          </cell>
          <cell r="D797" t="str">
            <v>MOSQUERA</v>
          </cell>
          <cell r="E797" t="str">
            <v>8000991117</v>
          </cell>
          <cell r="I797">
            <v>293022560</v>
          </cell>
          <cell r="J797">
            <v>125394048</v>
          </cell>
          <cell r="K797">
            <v>418416608</v>
          </cell>
          <cell r="L797">
            <v>418603648</v>
          </cell>
          <cell r="M797">
            <v>0.7</v>
          </cell>
          <cell r="N797">
            <v>24418547</v>
          </cell>
          <cell r="O797">
            <v>34868051</v>
          </cell>
          <cell r="P797">
            <v>122092735</v>
          </cell>
          <cell r="Q797">
            <v>209208306</v>
          </cell>
          <cell r="R797">
            <v>87115571</v>
          </cell>
          <cell r="S797">
            <v>34868051</v>
          </cell>
          <cell r="T797">
            <v>52247520</v>
          </cell>
          <cell r="U797">
            <v>34868051</v>
          </cell>
        </row>
        <row r="798">
          <cell r="A798">
            <v>52480</v>
          </cell>
          <cell r="B798" t="str">
            <v>52480</v>
          </cell>
          <cell r="C798" t="str">
            <v>NARIÑO</v>
          </cell>
          <cell r="D798" t="str">
            <v>NARIÑO</v>
          </cell>
          <cell r="E798" t="str">
            <v>8140037344</v>
          </cell>
          <cell r="I798">
            <v>57379572</v>
          </cell>
          <cell r="J798">
            <v>26921180</v>
          </cell>
          <cell r="K798">
            <v>84300752</v>
          </cell>
          <cell r="L798">
            <v>81970816</v>
          </cell>
          <cell r="M798">
            <v>0.7</v>
          </cell>
          <cell r="N798">
            <v>4781631</v>
          </cell>
          <cell r="O798">
            <v>7025063</v>
          </cell>
          <cell r="P798">
            <v>23908155</v>
          </cell>
          <cell r="Q798">
            <v>42150378</v>
          </cell>
          <cell r="R798">
            <v>18242223</v>
          </cell>
          <cell r="S798">
            <v>7025063</v>
          </cell>
          <cell r="T798">
            <v>11217160</v>
          </cell>
          <cell r="U798">
            <v>7025063</v>
          </cell>
        </row>
        <row r="799">
          <cell r="A799">
            <v>52490</v>
          </cell>
          <cell r="B799" t="str">
            <v>52490</v>
          </cell>
          <cell r="C799" t="str">
            <v>NARIÑO</v>
          </cell>
          <cell r="D799" t="str">
            <v>OLAYA HERRERA</v>
          </cell>
          <cell r="E799" t="str">
            <v>8000991131</v>
          </cell>
          <cell r="I799">
            <v>817942336</v>
          </cell>
          <cell r="J799">
            <v>317947584</v>
          </cell>
          <cell r="K799">
            <v>1135889920</v>
          </cell>
          <cell r="L799">
            <v>1168489088</v>
          </cell>
          <cell r="M799">
            <v>0.7</v>
          </cell>
          <cell r="N799">
            <v>68161861</v>
          </cell>
          <cell r="O799">
            <v>94657493</v>
          </cell>
          <cell r="P799">
            <v>340809305</v>
          </cell>
          <cell r="Q799">
            <v>567944958</v>
          </cell>
          <cell r="R799">
            <v>227135653</v>
          </cell>
          <cell r="S799">
            <v>94657493</v>
          </cell>
          <cell r="T799">
            <v>132478160</v>
          </cell>
          <cell r="U799">
            <v>94657493</v>
          </cell>
        </row>
        <row r="800">
          <cell r="A800">
            <v>52506</v>
          </cell>
          <cell r="B800" t="str">
            <v>52506</v>
          </cell>
          <cell r="C800" t="str">
            <v>NARIÑO</v>
          </cell>
          <cell r="D800" t="str">
            <v>OSPINA</v>
          </cell>
          <cell r="E800" t="str">
            <v>8000991156</v>
          </cell>
          <cell r="I800">
            <v>99864256</v>
          </cell>
          <cell r="J800">
            <v>52827968</v>
          </cell>
          <cell r="K800">
            <v>152692224</v>
          </cell>
          <cell r="L800">
            <v>142663232</v>
          </cell>
          <cell r="M800">
            <v>0.7</v>
          </cell>
          <cell r="N800">
            <v>8322021</v>
          </cell>
          <cell r="O800">
            <v>12724352</v>
          </cell>
          <cell r="P800">
            <v>41610105</v>
          </cell>
          <cell r="Q800">
            <v>76346112</v>
          </cell>
          <cell r="R800">
            <v>34736007</v>
          </cell>
          <cell r="S800">
            <v>12724352</v>
          </cell>
          <cell r="T800">
            <v>22011655</v>
          </cell>
          <cell r="U800">
            <v>12724352</v>
          </cell>
        </row>
        <row r="801">
          <cell r="A801">
            <v>52520</v>
          </cell>
          <cell r="B801" t="str">
            <v>52520</v>
          </cell>
          <cell r="C801" t="str">
            <v>NARIÑO</v>
          </cell>
          <cell r="D801" t="str">
            <v>FRANCISCO PIZARRO</v>
          </cell>
          <cell r="E801" t="str">
            <v>8000990853</v>
          </cell>
          <cell r="I801">
            <v>275690272</v>
          </cell>
          <cell r="J801">
            <v>96925568</v>
          </cell>
          <cell r="K801">
            <v>372615840</v>
          </cell>
          <cell r="L801">
            <v>393843232</v>
          </cell>
          <cell r="M801">
            <v>0.7</v>
          </cell>
          <cell r="N801">
            <v>22974189</v>
          </cell>
          <cell r="O801">
            <v>31051320</v>
          </cell>
          <cell r="P801">
            <v>114870945</v>
          </cell>
          <cell r="Q801">
            <v>186307920</v>
          </cell>
          <cell r="R801">
            <v>71436975</v>
          </cell>
          <cell r="S801">
            <v>31051320</v>
          </cell>
          <cell r="T801">
            <v>40385655</v>
          </cell>
          <cell r="U801">
            <v>31051320</v>
          </cell>
        </row>
        <row r="802">
          <cell r="A802">
            <v>52540</v>
          </cell>
          <cell r="B802" t="str">
            <v>52540</v>
          </cell>
          <cell r="C802" t="str">
            <v>NARIÑO</v>
          </cell>
          <cell r="D802" t="str">
            <v>POLICARPA</v>
          </cell>
          <cell r="E802" t="str">
            <v>8000203249</v>
          </cell>
          <cell r="I802">
            <v>251132160</v>
          </cell>
          <cell r="J802">
            <v>87934816</v>
          </cell>
          <cell r="K802">
            <v>339066976</v>
          </cell>
          <cell r="L802">
            <v>358760224</v>
          </cell>
          <cell r="M802">
            <v>0.7</v>
          </cell>
          <cell r="N802">
            <v>20927680</v>
          </cell>
          <cell r="O802">
            <v>28255581</v>
          </cell>
          <cell r="P802">
            <v>104638400</v>
          </cell>
          <cell r="Q802">
            <v>169533486</v>
          </cell>
          <cell r="R802">
            <v>64895086</v>
          </cell>
          <cell r="S802">
            <v>28255581</v>
          </cell>
          <cell r="T802">
            <v>36639505</v>
          </cell>
          <cell r="U802">
            <v>28255581</v>
          </cell>
        </row>
        <row r="803">
          <cell r="A803">
            <v>52560</v>
          </cell>
          <cell r="B803" t="str">
            <v>52560</v>
          </cell>
          <cell r="C803" t="str">
            <v>NARIÑO</v>
          </cell>
          <cell r="D803" t="str">
            <v>POTOSI</v>
          </cell>
          <cell r="E803" t="str">
            <v>8000372324</v>
          </cell>
          <cell r="I803">
            <v>184028176</v>
          </cell>
          <cell r="J803">
            <v>78761040</v>
          </cell>
          <cell r="K803">
            <v>262789216</v>
          </cell>
          <cell r="L803">
            <v>262897392</v>
          </cell>
          <cell r="M803">
            <v>0.7</v>
          </cell>
          <cell r="N803">
            <v>15335681</v>
          </cell>
          <cell r="O803">
            <v>21899101</v>
          </cell>
          <cell r="P803">
            <v>76678405</v>
          </cell>
          <cell r="Q803">
            <v>131394606</v>
          </cell>
          <cell r="R803">
            <v>54716201</v>
          </cell>
          <cell r="S803">
            <v>21899101</v>
          </cell>
          <cell r="T803">
            <v>32817100</v>
          </cell>
          <cell r="U803">
            <v>21899101</v>
          </cell>
        </row>
        <row r="804">
          <cell r="A804">
            <v>52565</v>
          </cell>
          <cell r="B804" t="str">
            <v>52565</v>
          </cell>
          <cell r="C804" t="str">
            <v>NARIÑO</v>
          </cell>
          <cell r="D804" t="str">
            <v>PROVIDENCIA</v>
          </cell>
          <cell r="E804" t="str">
            <v>8002224989</v>
          </cell>
          <cell r="I804">
            <v>100834640</v>
          </cell>
          <cell r="J804">
            <v>39196080</v>
          </cell>
          <cell r="K804">
            <v>140030720</v>
          </cell>
          <cell r="L804">
            <v>144049488</v>
          </cell>
          <cell r="M804">
            <v>0.7</v>
          </cell>
          <cell r="N804">
            <v>8402887</v>
          </cell>
          <cell r="O804">
            <v>11669227</v>
          </cell>
          <cell r="P804">
            <v>42014435</v>
          </cell>
          <cell r="Q804">
            <v>70015362</v>
          </cell>
          <cell r="R804">
            <v>28000927</v>
          </cell>
          <cell r="S804">
            <v>11669227</v>
          </cell>
          <cell r="T804">
            <v>16331700</v>
          </cell>
          <cell r="U804">
            <v>11669227</v>
          </cell>
        </row>
        <row r="805">
          <cell r="A805">
            <v>52573</v>
          </cell>
          <cell r="B805" t="str">
            <v>52573</v>
          </cell>
          <cell r="C805" t="str">
            <v>NARIÑO</v>
          </cell>
          <cell r="D805" t="str">
            <v>PUERRES</v>
          </cell>
          <cell r="E805">
            <v>8000991188</v>
          </cell>
          <cell r="I805">
            <v>132588256</v>
          </cell>
          <cell r="J805">
            <v>39406240</v>
          </cell>
          <cell r="K805">
            <v>171994496</v>
          </cell>
          <cell r="L805">
            <v>189411792</v>
          </cell>
          <cell r="M805">
            <v>0.7</v>
          </cell>
          <cell r="N805">
            <v>11049021</v>
          </cell>
          <cell r="O805">
            <v>14332875</v>
          </cell>
          <cell r="P805">
            <v>55245105</v>
          </cell>
          <cell r="Q805">
            <v>85997250</v>
          </cell>
          <cell r="R805">
            <v>30752145</v>
          </cell>
          <cell r="S805">
            <v>14332875</v>
          </cell>
          <cell r="T805">
            <v>16419270</v>
          </cell>
          <cell r="U805">
            <v>14332875</v>
          </cell>
        </row>
        <row r="806">
          <cell r="A806">
            <v>52585</v>
          </cell>
          <cell r="B806" t="str">
            <v>52585</v>
          </cell>
          <cell r="C806" t="str">
            <v>NARIÑO</v>
          </cell>
          <cell r="D806" t="str">
            <v>PUPIALES</v>
          </cell>
          <cell r="E806">
            <v>8000991228</v>
          </cell>
          <cell r="I806">
            <v>282067488</v>
          </cell>
          <cell r="J806">
            <v>140781984</v>
          </cell>
          <cell r="K806">
            <v>422849472</v>
          </cell>
          <cell r="L806">
            <v>402953568</v>
          </cell>
          <cell r="M806">
            <v>0.7</v>
          </cell>
          <cell r="N806">
            <v>23505624</v>
          </cell>
          <cell r="O806">
            <v>35237456</v>
          </cell>
          <cell r="P806">
            <v>117528120</v>
          </cell>
          <cell r="Q806">
            <v>211424736</v>
          </cell>
          <cell r="R806">
            <v>93896616</v>
          </cell>
          <cell r="S806">
            <v>35237456</v>
          </cell>
          <cell r="T806">
            <v>58659160</v>
          </cell>
          <cell r="U806">
            <v>35237456</v>
          </cell>
        </row>
        <row r="807">
          <cell r="A807">
            <v>52612</v>
          </cell>
          <cell r="B807" t="str">
            <v>52612</v>
          </cell>
          <cell r="C807" t="str">
            <v>NARIÑO</v>
          </cell>
          <cell r="D807" t="str">
            <v>RICAURTE</v>
          </cell>
          <cell r="E807">
            <v>8000991274</v>
          </cell>
          <cell r="I807">
            <v>505784896</v>
          </cell>
          <cell r="J807">
            <v>216454656</v>
          </cell>
          <cell r="K807">
            <v>722239552</v>
          </cell>
          <cell r="L807">
            <v>722549888</v>
          </cell>
          <cell r="M807">
            <v>0.7</v>
          </cell>
          <cell r="N807">
            <v>42148741</v>
          </cell>
          <cell r="O807">
            <v>60186629</v>
          </cell>
          <cell r="P807">
            <v>210743705</v>
          </cell>
          <cell r="Q807">
            <v>361119774</v>
          </cell>
          <cell r="R807">
            <v>150376069</v>
          </cell>
          <cell r="S807">
            <v>60186629</v>
          </cell>
          <cell r="T807">
            <v>90189440</v>
          </cell>
          <cell r="U807">
            <v>60186629</v>
          </cell>
        </row>
        <row r="808">
          <cell r="A808">
            <v>52621</v>
          </cell>
          <cell r="B808" t="str">
            <v>52621</v>
          </cell>
          <cell r="C808" t="str">
            <v>NARIÑO</v>
          </cell>
          <cell r="D808" t="str">
            <v>ROBERTO PAYAN</v>
          </cell>
          <cell r="E808">
            <v>8000991321</v>
          </cell>
          <cell r="I808">
            <v>551240000</v>
          </cell>
          <cell r="J808">
            <v>250545024</v>
          </cell>
          <cell r="K808">
            <v>801785024</v>
          </cell>
          <cell r="L808">
            <v>787485696</v>
          </cell>
          <cell r="M808">
            <v>0.7</v>
          </cell>
          <cell r="N808">
            <v>45936667</v>
          </cell>
          <cell r="O808">
            <v>66815419</v>
          </cell>
          <cell r="P808">
            <v>229683335</v>
          </cell>
          <cell r="Q808">
            <v>400892514</v>
          </cell>
          <cell r="R808">
            <v>171209179</v>
          </cell>
          <cell r="S808">
            <v>66815419</v>
          </cell>
          <cell r="T808">
            <v>104393760</v>
          </cell>
          <cell r="U808">
            <v>66815419</v>
          </cell>
        </row>
        <row r="809">
          <cell r="A809">
            <v>52678</v>
          </cell>
          <cell r="B809" t="str">
            <v>52678</v>
          </cell>
          <cell r="C809" t="str">
            <v>NARIÑO</v>
          </cell>
          <cell r="D809" t="str">
            <v>SAMANIEGO</v>
          </cell>
          <cell r="E809">
            <v>8000991360</v>
          </cell>
          <cell r="I809">
            <v>496160000</v>
          </cell>
          <cell r="J809">
            <v>212348288</v>
          </cell>
          <cell r="K809">
            <v>708508288</v>
          </cell>
          <cell r="L809">
            <v>708800000</v>
          </cell>
          <cell r="M809">
            <v>0.7</v>
          </cell>
          <cell r="N809">
            <v>41346667</v>
          </cell>
          <cell r="O809">
            <v>59042357</v>
          </cell>
          <cell r="P809">
            <v>206733335</v>
          </cell>
          <cell r="Q809">
            <v>354254142</v>
          </cell>
          <cell r="R809">
            <v>147520807</v>
          </cell>
          <cell r="S809">
            <v>59042357</v>
          </cell>
          <cell r="T809">
            <v>88478450</v>
          </cell>
          <cell r="U809">
            <v>59042357</v>
          </cell>
        </row>
        <row r="810">
          <cell r="A810">
            <v>52683</v>
          </cell>
          <cell r="B810" t="str">
            <v>52683</v>
          </cell>
          <cell r="C810" t="str">
            <v>NARIÑO</v>
          </cell>
          <cell r="D810" t="str">
            <v>SANDONA</v>
          </cell>
          <cell r="E810">
            <v>8000991385</v>
          </cell>
          <cell r="I810">
            <v>321323072</v>
          </cell>
          <cell r="J810">
            <v>119984704</v>
          </cell>
          <cell r="K810">
            <v>441307776</v>
          </cell>
          <cell r="L810">
            <v>459032992</v>
          </cell>
          <cell r="M810">
            <v>0.7</v>
          </cell>
          <cell r="N810">
            <v>26776923</v>
          </cell>
          <cell r="O810">
            <v>36775648</v>
          </cell>
          <cell r="P810">
            <v>133884615</v>
          </cell>
          <cell r="Q810">
            <v>220653888</v>
          </cell>
          <cell r="R810">
            <v>86769273</v>
          </cell>
          <cell r="S810">
            <v>36775648</v>
          </cell>
          <cell r="T810">
            <v>49993625</v>
          </cell>
          <cell r="U810">
            <v>36775648</v>
          </cell>
        </row>
        <row r="811">
          <cell r="A811">
            <v>52685</v>
          </cell>
          <cell r="B811" t="str">
            <v>52685</v>
          </cell>
          <cell r="C811" t="str">
            <v>NARIÑO</v>
          </cell>
          <cell r="D811" t="str">
            <v>SAN BERNARDO</v>
          </cell>
          <cell r="E811">
            <v>8001930318</v>
          </cell>
          <cell r="I811">
            <v>141890608</v>
          </cell>
          <cell r="J811">
            <v>39781712</v>
          </cell>
          <cell r="K811">
            <v>181672320</v>
          </cell>
          <cell r="L811">
            <v>202700864</v>
          </cell>
          <cell r="M811">
            <v>0.7</v>
          </cell>
          <cell r="N811">
            <v>11824217</v>
          </cell>
          <cell r="O811">
            <v>15139360</v>
          </cell>
          <cell r="P811">
            <v>59121085</v>
          </cell>
          <cell r="Q811">
            <v>90836160</v>
          </cell>
          <cell r="R811">
            <v>31715075</v>
          </cell>
          <cell r="S811">
            <v>15139360</v>
          </cell>
          <cell r="T811">
            <v>16575715</v>
          </cell>
          <cell r="U811">
            <v>15139360</v>
          </cell>
        </row>
        <row r="812">
          <cell r="A812">
            <v>52687</v>
          </cell>
          <cell r="B812" t="str">
            <v>52687</v>
          </cell>
          <cell r="C812" t="str">
            <v>NARIÑO</v>
          </cell>
          <cell r="D812" t="str">
            <v>SAN LORENZO</v>
          </cell>
          <cell r="E812">
            <v>8000991425</v>
          </cell>
          <cell r="I812">
            <v>344430592</v>
          </cell>
          <cell r="J812">
            <v>147410624</v>
          </cell>
          <cell r="K812">
            <v>491841216</v>
          </cell>
          <cell r="L812">
            <v>492043648</v>
          </cell>
          <cell r="M812">
            <v>0.7</v>
          </cell>
          <cell r="N812">
            <v>28702549</v>
          </cell>
          <cell r="O812">
            <v>40986768</v>
          </cell>
          <cell r="P812">
            <v>143512745</v>
          </cell>
          <cell r="Q812">
            <v>245920608</v>
          </cell>
          <cell r="R812">
            <v>102407863</v>
          </cell>
          <cell r="S812">
            <v>40986768</v>
          </cell>
          <cell r="T812">
            <v>61421095</v>
          </cell>
          <cell r="U812">
            <v>40986768</v>
          </cell>
        </row>
        <row r="813">
          <cell r="A813">
            <v>52693</v>
          </cell>
          <cell r="B813" t="str">
            <v>52693</v>
          </cell>
          <cell r="C813" t="str">
            <v>NARIÑO</v>
          </cell>
          <cell r="D813" t="str">
            <v>SAN PABLO</v>
          </cell>
          <cell r="E813">
            <v>8000991432</v>
          </cell>
          <cell r="I813">
            <v>203977472</v>
          </cell>
          <cell r="J813">
            <v>89886208</v>
          </cell>
          <cell r="K813">
            <v>293863680</v>
          </cell>
          <cell r="L813">
            <v>291396384</v>
          </cell>
          <cell r="M813">
            <v>0.7</v>
          </cell>
          <cell r="N813">
            <v>16998123</v>
          </cell>
          <cell r="O813">
            <v>24488640</v>
          </cell>
          <cell r="P813">
            <v>84990615</v>
          </cell>
          <cell r="Q813">
            <v>146931840</v>
          </cell>
          <cell r="R813">
            <v>61941225</v>
          </cell>
          <cell r="S813">
            <v>24488640</v>
          </cell>
          <cell r="T813">
            <v>37452585</v>
          </cell>
          <cell r="U813">
            <v>24488640</v>
          </cell>
        </row>
        <row r="814">
          <cell r="A814">
            <v>52694</v>
          </cell>
          <cell r="B814" t="str">
            <v>52694</v>
          </cell>
          <cell r="C814" t="str">
            <v>NARIÑO</v>
          </cell>
          <cell r="D814" t="str">
            <v>SAN PEDRO DE CARTAGO</v>
          </cell>
          <cell r="E814">
            <v>8001487203</v>
          </cell>
          <cell r="I814">
            <v>117134104</v>
          </cell>
          <cell r="J814">
            <v>58147288</v>
          </cell>
          <cell r="K814">
            <v>175281392</v>
          </cell>
          <cell r="L814">
            <v>167334432</v>
          </cell>
          <cell r="M814">
            <v>0.7</v>
          </cell>
          <cell r="N814">
            <v>9761175</v>
          </cell>
          <cell r="O814">
            <v>14606783</v>
          </cell>
          <cell r="P814">
            <v>48805875</v>
          </cell>
          <cell r="Q814">
            <v>87640698</v>
          </cell>
          <cell r="R814">
            <v>38834823</v>
          </cell>
          <cell r="S814">
            <v>14606783</v>
          </cell>
          <cell r="T814">
            <v>24228040</v>
          </cell>
          <cell r="U814">
            <v>14606783</v>
          </cell>
        </row>
        <row r="815">
          <cell r="A815">
            <v>52696</v>
          </cell>
          <cell r="B815" t="str">
            <v>52696</v>
          </cell>
          <cell r="C815" t="str">
            <v>NARIÑO</v>
          </cell>
          <cell r="D815" t="str">
            <v>SANTA BARBARA</v>
          </cell>
          <cell r="E815">
            <v>8000991471</v>
          </cell>
          <cell r="I815">
            <v>528121632</v>
          </cell>
          <cell r="J815">
            <v>226000672</v>
          </cell>
          <cell r="K815">
            <v>754122304</v>
          </cell>
          <cell r="L815">
            <v>754459456</v>
          </cell>
          <cell r="M815">
            <v>0.7</v>
          </cell>
          <cell r="N815">
            <v>44010136</v>
          </cell>
          <cell r="O815">
            <v>62843525</v>
          </cell>
          <cell r="P815">
            <v>220050680</v>
          </cell>
          <cell r="Q815">
            <v>377061150</v>
          </cell>
          <cell r="R815">
            <v>157010470</v>
          </cell>
          <cell r="S815">
            <v>62843525</v>
          </cell>
          <cell r="T815">
            <v>94166945</v>
          </cell>
          <cell r="U815">
            <v>62843525</v>
          </cell>
        </row>
        <row r="816">
          <cell r="A816">
            <v>52699</v>
          </cell>
          <cell r="B816" t="str">
            <v>52699</v>
          </cell>
          <cell r="C816" t="str">
            <v>NARIÑO</v>
          </cell>
          <cell r="D816" t="str">
            <v>SANTACRUZ</v>
          </cell>
          <cell r="E816">
            <v>8000196850</v>
          </cell>
          <cell r="I816">
            <v>181016400</v>
          </cell>
          <cell r="J816">
            <v>70364064</v>
          </cell>
          <cell r="K816">
            <v>251380464</v>
          </cell>
          <cell r="L816">
            <v>258594848</v>
          </cell>
          <cell r="M816">
            <v>0.7</v>
          </cell>
          <cell r="N816">
            <v>15084700</v>
          </cell>
          <cell r="O816">
            <v>20948372</v>
          </cell>
          <cell r="P816">
            <v>75423500</v>
          </cell>
          <cell r="Q816">
            <v>125690232</v>
          </cell>
          <cell r="R816">
            <v>50266732</v>
          </cell>
          <cell r="S816">
            <v>20948372</v>
          </cell>
          <cell r="T816">
            <v>29318360</v>
          </cell>
          <cell r="U816">
            <v>20948372</v>
          </cell>
        </row>
        <row r="817">
          <cell r="A817">
            <v>52720</v>
          </cell>
          <cell r="B817" t="str">
            <v>52720</v>
          </cell>
          <cell r="C817" t="str">
            <v>NARIÑO</v>
          </cell>
          <cell r="D817" t="str">
            <v>SAPUYES</v>
          </cell>
          <cell r="E817">
            <v>8000991496</v>
          </cell>
          <cell r="I817">
            <v>85765512</v>
          </cell>
          <cell r="J817">
            <v>36714736</v>
          </cell>
          <cell r="K817">
            <v>122480248</v>
          </cell>
          <cell r="L817">
            <v>122522160</v>
          </cell>
          <cell r="M817">
            <v>0.7</v>
          </cell>
          <cell r="N817">
            <v>7147126</v>
          </cell>
          <cell r="O817">
            <v>10206687</v>
          </cell>
          <cell r="P817">
            <v>35735630</v>
          </cell>
          <cell r="Q817">
            <v>61240122</v>
          </cell>
          <cell r="R817">
            <v>25504492</v>
          </cell>
          <cell r="S817">
            <v>10206687</v>
          </cell>
          <cell r="T817">
            <v>15297805</v>
          </cell>
          <cell r="U817">
            <v>10206687</v>
          </cell>
        </row>
        <row r="818">
          <cell r="A818">
            <v>52786</v>
          </cell>
          <cell r="B818" t="str">
            <v>52786</v>
          </cell>
          <cell r="C818" t="str">
            <v>NARIÑO</v>
          </cell>
          <cell r="D818" t="str">
            <v>TAMINANGO</v>
          </cell>
          <cell r="E818">
            <v>8000249776</v>
          </cell>
          <cell r="I818">
            <v>354160736</v>
          </cell>
          <cell r="J818">
            <v>151598560</v>
          </cell>
          <cell r="K818">
            <v>505759296</v>
          </cell>
          <cell r="L818">
            <v>505943904</v>
          </cell>
          <cell r="M818">
            <v>0.7</v>
          </cell>
          <cell r="N818">
            <v>29513395</v>
          </cell>
          <cell r="O818">
            <v>42146608</v>
          </cell>
          <cell r="P818">
            <v>147566975</v>
          </cell>
          <cell r="Q818">
            <v>252879648</v>
          </cell>
          <cell r="R818">
            <v>105312673</v>
          </cell>
          <cell r="S818">
            <v>42146608</v>
          </cell>
          <cell r="T818">
            <v>63166065</v>
          </cell>
          <cell r="U818">
            <v>42146608</v>
          </cell>
        </row>
        <row r="819">
          <cell r="A819">
            <v>52788</v>
          </cell>
          <cell r="B819" t="str">
            <v>52788</v>
          </cell>
          <cell r="C819" t="str">
            <v>NARIÑO</v>
          </cell>
          <cell r="D819" t="str">
            <v>TANGUA</v>
          </cell>
          <cell r="E819">
            <v>8000991511</v>
          </cell>
          <cell r="I819">
            <v>168386160</v>
          </cell>
          <cell r="J819">
            <v>72066496</v>
          </cell>
          <cell r="K819">
            <v>240452656</v>
          </cell>
          <cell r="L819">
            <v>240551648</v>
          </cell>
          <cell r="M819">
            <v>0.7</v>
          </cell>
          <cell r="N819">
            <v>14032180</v>
          </cell>
          <cell r="O819">
            <v>20037721</v>
          </cell>
          <cell r="P819">
            <v>70160900</v>
          </cell>
          <cell r="Q819">
            <v>120226326</v>
          </cell>
          <cell r="R819">
            <v>50065426</v>
          </cell>
          <cell r="S819">
            <v>20037721</v>
          </cell>
          <cell r="T819">
            <v>30027705</v>
          </cell>
          <cell r="U819">
            <v>20037721</v>
          </cell>
        </row>
        <row r="820">
          <cell r="A820">
            <v>52838</v>
          </cell>
          <cell r="B820" t="str">
            <v>52838</v>
          </cell>
          <cell r="C820" t="str">
            <v>NARIÑO</v>
          </cell>
          <cell r="D820" t="str">
            <v>TUQUERRES</v>
          </cell>
          <cell r="E820">
            <v>8000991529</v>
          </cell>
          <cell r="I820">
            <v>697928896</v>
          </cell>
          <cell r="J820">
            <v>241832128</v>
          </cell>
          <cell r="K820">
            <v>939761024</v>
          </cell>
          <cell r="L820">
            <v>997041280</v>
          </cell>
          <cell r="M820">
            <v>0.7</v>
          </cell>
          <cell r="N820">
            <v>58160741</v>
          </cell>
          <cell r="O820">
            <v>78313419</v>
          </cell>
          <cell r="P820">
            <v>290803705</v>
          </cell>
          <cell r="Q820">
            <v>469880514</v>
          </cell>
          <cell r="R820">
            <v>179076809</v>
          </cell>
          <cell r="S820">
            <v>78313419</v>
          </cell>
          <cell r="T820">
            <v>100763390</v>
          </cell>
          <cell r="U820">
            <v>78313419</v>
          </cell>
        </row>
        <row r="821">
          <cell r="A821">
            <v>52885</v>
          </cell>
          <cell r="B821" t="str">
            <v>52885</v>
          </cell>
          <cell r="C821" t="str">
            <v>NARIÑO</v>
          </cell>
          <cell r="D821" t="str">
            <v>YACUANQUER</v>
          </cell>
          <cell r="E821">
            <v>8000991536</v>
          </cell>
          <cell r="I821">
            <v>204612512</v>
          </cell>
          <cell r="J821">
            <v>87565504</v>
          </cell>
          <cell r="K821">
            <v>292178016</v>
          </cell>
          <cell r="L821">
            <v>292303584</v>
          </cell>
          <cell r="M821">
            <v>0.7</v>
          </cell>
          <cell r="N821">
            <v>17051043</v>
          </cell>
          <cell r="O821">
            <v>24348168</v>
          </cell>
          <cell r="P821">
            <v>85255215</v>
          </cell>
          <cell r="Q821">
            <v>146089008</v>
          </cell>
          <cell r="R821">
            <v>60833793</v>
          </cell>
          <cell r="S821">
            <v>24348168</v>
          </cell>
          <cell r="T821">
            <v>36485625</v>
          </cell>
          <cell r="U821">
            <v>24348168</v>
          </cell>
        </row>
        <row r="822">
          <cell r="A822">
            <v>52001</v>
          </cell>
          <cell r="B822" t="str">
            <v>52001</v>
          </cell>
          <cell r="C822" t="str">
            <v>NARIÑO</v>
          </cell>
          <cell r="D822" t="str">
            <v>PASTO</v>
          </cell>
          <cell r="E822">
            <v>8912800003</v>
          </cell>
          <cell r="F822" t="str">
            <v>CERTIFICADO</v>
          </cell>
          <cell r="I822">
            <v>2897480192</v>
          </cell>
          <cell r="J822">
            <v>1240260096</v>
          </cell>
          <cell r="K822">
            <v>4137740288</v>
          </cell>
          <cell r="L822">
            <v>4139257344</v>
          </cell>
          <cell r="M822">
            <v>0.7</v>
          </cell>
          <cell r="N822">
            <v>241456683</v>
          </cell>
          <cell r="O822">
            <v>344811691</v>
          </cell>
          <cell r="P822">
            <v>1207283415</v>
          </cell>
          <cell r="Q822">
            <v>2068870146</v>
          </cell>
          <cell r="R822">
            <v>861586731</v>
          </cell>
          <cell r="S822">
            <v>861586731</v>
          </cell>
          <cell r="T822">
            <v>0</v>
          </cell>
          <cell r="U822">
            <v>344811691</v>
          </cell>
        </row>
        <row r="823">
          <cell r="A823">
            <v>52356</v>
          </cell>
          <cell r="B823" t="str">
            <v>52356</v>
          </cell>
          <cell r="C823" t="str">
            <v>NARIÑO</v>
          </cell>
          <cell r="D823" t="str">
            <v>IPIALES</v>
          </cell>
          <cell r="E823" t="str">
            <v>8000990957</v>
          </cell>
          <cell r="F823" t="str">
            <v>CERTIFICADO</v>
          </cell>
          <cell r="I823">
            <v>1584835840</v>
          </cell>
          <cell r="J823">
            <v>722162944</v>
          </cell>
          <cell r="K823">
            <v>2306998784</v>
          </cell>
          <cell r="L823">
            <v>2264051200</v>
          </cell>
          <cell r="M823">
            <v>0.7</v>
          </cell>
          <cell r="N823">
            <v>132069653</v>
          </cell>
          <cell r="O823">
            <v>192249899</v>
          </cell>
          <cell r="P823">
            <v>660348265</v>
          </cell>
          <cell r="Q823">
            <v>1153499394</v>
          </cell>
          <cell r="R823">
            <v>493151129</v>
          </cell>
          <cell r="S823">
            <v>493151129</v>
          </cell>
          <cell r="T823">
            <v>0</v>
          </cell>
          <cell r="U823">
            <v>192249899</v>
          </cell>
        </row>
        <row r="824">
          <cell r="A824">
            <v>52835</v>
          </cell>
          <cell r="B824" t="str">
            <v>52835</v>
          </cell>
          <cell r="C824" t="str">
            <v>NARIÑO</v>
          </cell>
          <cell r="D824" t="str">
            <v>TUMACO</v>
          </cell>
          <cell r="E824">
            <v>8912009162</v>
          </cell>
          <cell r="F824" t="str">
            <v>CERTIFICADO</v>
          </cell>
          <cell r="I824">
            <v>4322917376</v>
          </cell>
          <cell r="J824">
            <v>1513684992</v>
          </cell>
          <cell r="K824">
            <v>5836602368</v>
          </cell>
          <cell r="L824">
            <v>6175596544</v>
          </cell>
          <cell r="M824">
            <v>0.7</v>
          </cell>
          <cell r="N824">
            <v>360243115</v>
          </cell>
          <cell r="O824">
            <v>486383531</v>
          </cell>
          <cell r="P824">
            <v>1801215575</v>
          </cell>
          <cell r="Q824">
            <v>2918301186</v>
          </cell>
          <cell r="R824">
            <v>1117085611</v>
          </cell>
          <cell r="S824">
            <v>1117085611</v>
          </cell>
          <cell r="T824">
            <v>0</v>
          </cell>
          <cell r="U824">
            <v>486383531</v>
          </cell>
        </row>
        <row r="825">
          <cell r="A825">
            <v>54003</v>
          </cell>
          <cell r="B825" t="str">
            <v>54003</v>
          </cell>
          <cell r="C825" t="str">
            <v>NORTE DE SANTANDER</v>
          </cell>
          <cell r="D825" t="str">
            <v>ABREGO</v>
          </cell>
          <cell r="E825">
            <v>8905046120</v>
          </cell>
          <cell r="I825">
            <v>568682752</v>
          </cell>
          <cell r="J825">
            <v>220117248</v>
          </cell>
          <cell r="K825">
            <v>788800000</v>
          </cell>
          <cell r="L825">
            <v>812403968</v>
          </cell>
          <cell r="M825">
            <v>0.7</v>
          </cell>
          <cell r="N825">
            <v>47390229</v>
          </cell>
          <cell r="O825">
            <v>65733333</v>
          </cell>
          <cell r="P825">
            <v>236951145</v>
          </cell>
          <cell r="Q825">
            <v>394399998</v>
          </cell>
          <cell r="R825">
            <v>157448853</v>
          </cell>
          <cell r="S825">
            <v>65733333</v>
          </cell>
          <cell r="T825">
            <v>91715520</v>
          </cell>
          <cell r="U825">
            <v>65733333</v>
          </cell>
        </row>
        <row r="826">
          <cell r="A826">
            <v>54051</v>
          </cell>
          <cell r="B826" t="str">
            <v>54051</v>
          </cell>
          <cell r="C826" t="str">
            <v>NORTE DE SANTANDER</v>
          </cell>
          <cell r="D826" t="str">
            <v>ARBOLEDAS</v>
          </cell>
          <cell r="E826">
            <v>8905014367</v>
          </cell>
          <cell r="I826">
            <v>146901600</v>
          </cell>
          <cell r="J826">
            <v>62871712</v>
          </cell>
          <cell r="K826">
            <v>209773312</v>
          </cell>
          <cell r="L826">
            <v>209859440</v>
          </cell>
          <cell r="M826">
            <v>0.7</v>
          </cell>
          <cell r="N826">
            <v>12241800</v>
          </cell>
          <cell r="O826">
            <v>17481109</v>
          </cell>
          <cell r="P826">
            <v>61209000</v>
          </cell>
          <cell r="Q826">
            <v>104886654</v>
          </cell>
          <cell r="R826">
            <v>43677654</v>
          </cell>
          <cell r="S826">
            <v>17481109</v>
          </cell>
          <cell r="T826">
            <v>26196545</v>
          </cell>
          <cell r="U826">
            <v>17481109</v>
          </cell>
        </row>
        <row r="827">
          <cell r="A827">
            <v>54099</v>
          </cell>
          <cell r="B827" t="str">
            <v>54099</v>
          </cell>
          <cell r="C827" t="str">
            <v>NORTE DE SANTANDER</v>
          </cell>
          <cell r="D827" t="str">
            <v>BOCHALEMA</v>
          </cell>
          <cell r="E827">
            <v>8905056623</v>
          </cell>
          <cell r="I827">
            <v>83978024</v>
          </cell>
          <cell r="J827">
            <v>35957272</v>
          </cell>
          <cell r="K827">
            <v>119935296</v>
          </cell>
          <cell r="L827">
            <v>119968608</v>
          </cell>
          <cell r="M827">
            <v>0.7</v>
          </cell>
          <cell r="N827">
            <v>6998169</v>
          </cell>
          <cell r="O827">
            <v>9994608</v>
          </cell>
          <cell r="P827">
            <v>34990845</v>
          </cell>
          <cell r="Q827">
            <v>59967648</v>
          </cell>
          <cell r="R827">
            <v>24976803</v>
          </cell>
          <cell r="S827">
            <v>9994608</v>
          </cell>
          <cell r="T827">
            <v>14982195</v>
          </cell>
          <cell r="U827">
            <v>9994608</v>
          </cell>
        </row>
        <row r="828">
          <cell r="A828">
            <v>54109</v>
          </cell>
          <cell r="B828" t="str">
            <v>54109</v>
          </cell>
          <cell r="C828" t="str">
            <v>NORTE DE SANTANDER</v>
          </cell>
          <cell r="D828" t="str">
            <v>BUCARASICA</v>
          </cell>
          <cell r="E828">
            <v>8905034832</v>
          </cell>
          <cell r="I828">
            <v>112653432</v>
          </cell>
          <cell r="J828">
            <v>40363640</v>
          </cell>
          <cell r="K828">
            <v>153017072</v>
          </cell>
          <cell r="L828">
            <v>160933472</v>
          </cell>
          <cell r="M828">
            <v>0.7</v>
          </cell>
          <cell r="N828">
            <v>9387786</v>
          </cell>
          <cell r="O828">
            <v>12751423</v>
          </cell>
          <cell r="P828">
            <v>46938930</v>
          </cell>
          <cell r="Q828">
            <v>76508538</v>
          </cell>
          <cell r="R828">
            <v>29569608</v>
          </cell>
          <cell r="S828">
            <v>12751423</v>
          </cell>
          <cell r="T828">
            <v>16818185</v>
          </cell>
          <cell r="U828">
            <v>12751423</v>
          </cell>
        </row>
        <row r="829">
          <cell r="A829">
            <v>54125</v>
          </cell>
          <cell r="B829" t="str">
            <v>54125</v>
          </cell>
          <cell r="C829" t="str">
            <v>NORTE DE SANTANDER</v>
          </cell>
          <cell r="D829" t="str">
            <v>CACOTA</v>
          </cell>
          <cell r="E829">
            <v>8000992344</v>
          </cell>
          <cell r="I829">
            <v>46037312</v>
          </cell>
          <cell r="J829">
            <v>18475380</v>
          </cell>
          <cell r="K829">
            <v>64512692</v>
          </cell>
          <cell r="L829">
            <v>65767584</v>
          </cell>
          <cell r="M829">
            <v>0.7</v>
          </cell>
          <cell r="N829">
            <v>3836443</v>
          </cell>
          <cell r="O829">
            <v>5376058</v>
          </cell>
          <cell r="P829">
            <v>19182215</v>
          </cell>
          <cell r="Q829">
            <v>32256348</v>
          </cell>
          <cell r="R829">
            <v>13074133</v>
          </cell>
          <cell r="S829">
            <v>5376058</v>
          </cell>
          <cell r="T829">
            <v>7698075</v>
          </cell>
          <cell r="U829">
            <v>5376058</v>
          </cell>
        </row>
        <row r="830">
          <cell r="A830">
            <v>54128</v>
          </cell>
          <cell r="B830" t="str">
            <v>54128</v>
          </cell>
          <cell r="C830" t="str">
            <v>NORTE DE SANTANDER</v>
          </cell>
          <cell r="D830" t="str">
            <v>CACHIRA</v>
          </cell>
          <cell r="E830">
            <v>8905017766</v>
          </cell>
          <cell r="I830">
            <v>175571568</v>
          </cell>
          <cell r="J830">
            <v>77900960</v>
          </cell>
          <cell r="K830">
            <v>253472528</v>
          </cell>
          <cell r="L830">
            <v>250816512</v>
          </cell>
          <cell r="M830">
            <v>0.7</v>
          </cell>
          <cell r="N830">
            <v>14630964</v>
          </cell>
          <cell r="O830">
            <v>21122711</v>
          </cell>
          <cell r="P830">
            <v>73154820</v>
          </cell>
          <cell r="Q830">
            <v>126736266</v>
          </cell>
          <cell r="R830">
            <v>53581446</v>
          </cell>
          <cell r="S830">
            <v>21122711</v>
          </cell>
          <cell r="T830">
            <v>32458735</v>
          </cell>
          <cell r="U830">
            <v>21122711</v>
          </cell>
        </row>
        <row r="831">
          <cell r="A831">
            <v>54172</v>
          </cell>
          <cell r="B831" t="str">
            <v>54172</v>
          </cell>
          <cell r="C831" t="str">
            <v>NORTE DE SANTANDER</v>
          </cell>
          <cell r="D831" t="str">
            <v>CHINACOTA</v>
          </cell>
          <cell r="E831">
            <v>8905031060</v>
          </cell>
          <cell r="I831">
            <v>187844400</v>
          </cell>
          <cell r="J831">
            <v>80399920</v>
          </cell>
          <cell r="K831">
            <v>268244320</v>
          </cell>
          <cell r="L831">
            <v>268349136</v>
          </cell>
          <cell r="M831">
            <v>0.7</v>
          </cell>
          <cell r="N831">
            <v>15653700</v>
          </cell>
          <cell r="O831">
            <v>22353693</v>
          </cell>
          <cell r="P831">
            <v>78268500</v>
          </cell>
          <cell r="Q831">
            <v>134122158</v>
          </cell>
          <cell r="R831">
            <v>55853658</v>
          </cell>
          <cell r="S831">
            <v>22353693</v>
          </cell>
          <cell r="T831">
            <v>33499965</v>
          </cell>
          <cell r="U831">
            <v>22353693</v>
          </cell>
        </row>
        <row r="832">
          <cell r="A832">
            <v>54174</v>
          </cell>
          <cell r="B832" t="str">
            <v>54174</v>
          </cell>
          <cell r="C832" t="str">
            <v>NORTE DE SANTANDER</v>
          </cell>
          <cell r="D832" t="str">
            <v>CHITAGA</v>
          </cell>
          <cell r="E832">
            <v>8905014224</v>
          </cell>
          <cell r="I832">
            <v>170587904</v>
          </cell>
          <cell r="J832">
            <v>73008816</v>
          </cell>
          <cell r="K832">
            <v>243596720</v>
          </cell>
          <cell r="L832">
            <v>243696992</v>
          </cell>
          <cell r="M832">
            <v>0.7</v>
          </cell>
          <cell r="N832">
            <v>14215659</v>
          </cell>
          <cell r="O832">
            <v>20299727</v>
          </cell>
          <cell r="P832">
            <v>71078295</v>
          </cell>
          <cell r="Q832">
            <v>121798362</v>
          </cell>
          <cell r="R832">
            <v>50720067</v>
          </cell>
          <cell r="S832">
            <v>20299727</v>
          </cell>
          <cell r="T832">
            <v>30420340</v>
          </cell>
          <cell r="U832">
            <v>20299727</v>
          </cell>
        </row>
        <row r="833">
          <cell r="A833">
            <v>54206</v>
          </cell>
          <cell r="B833" t="str">
            <v>54206</v>
          </cell>
          <cell r="C833" t="str">
            <v>NORTE DE SANTANDER</v>
          </cell>
          <cell r="D833" t="str">
            <v>CONVENCION</v>
          </cell>
          <cell r="E833">
            <v>8000992369</v>
          </cell>
          <cell r="I833">
            <v>361468768</v>
          </cell>
          <cell r="J833">
            <v>140242080</v>
          </cell>
          <cell r="K833">
            <v>501710848</v>
          </cell>
          <cell r="L833">
            <v>516383968</v>
          </cell>
          <cell r="M833">
            <v>0.7</v>
          </cell>
          <cell r="N833">
            <v>30122397</v>
          </cell>
          <cell r="O833">
            <v>41809237</v>
          </cell>
          <cell r="P833">
            <v>150611985</v>
          </cell>
          <cell r="Q833">
            <v>250855422</v>
          </cell>
          <cell r="R833">
            <v>100243437</v>
          </cell>
          <cell r="S833">
            <v>41809237</v>
          </cell>
          <cell r="T833">
            <v>58434200</v>
          </cell>
          <cell r="U833">
            <v>41809237</v>
          </cell>
        </row>
        <row r="834">
          <cell r="A834">
            <v>54223</v>
          </cell>
          <cell r="B834" t="str">
            <v>54223</v>
          </cell>
          <cell r="C834" t="str">
            <v>NORTE DE SANTANDER</v>
          </cell>
          <cell r="D834" t="str">
            <v>CUCUTILLA</v>
          </cell>
          <cell r="E834">
            <v>8000132377</v>
          </cell>
          <cell r="I834">
            <v>138844400</v>
          </cell>
          <cell r="J834">
            <v>49356992</v>
          </cell>
          <cell r="K834">
            <v>188201392</v>
          </cell>
          <cell r="L834">
            <v>198349152</v>
          </cell>
          <cell r="M834">
            <v>0.7</v>
          </cell>
          <cell r="N834">
            <v>11570367</v>
          </cell>
          <cell r="O834">
            <v>15683449</v>
          </cell>
          <cell r="P834">
            <v>57851835</v>
          </cell>
          <cell r="Q834">
            <v>94100694</v>
          </cell>
          <cell r="R834">
            <v>36248859</v>
          </cell>
          <cell r="S834">
            <v>15683449</v>
          </cell>
          <cell r="T834">
            <v>20565410</v>
          </cell>
          <cell r="U834">
            <v>15683449</v>
          </cell>
        </row>
        <row r="835">
          <cell r="A835">
            <v>54239</v>
          </cell>
          <cell r="B835" t="str">
            <v>54239</v>
          </cell>
          <cell r="C835" t="str">
            <v>NORTE DE SANTANDER</v>
          </cell>
          <cell r="D835" t="str">
            <v>DURANIA</v>
          </cell>
          <cell r="E835">
            <v>8000992376</v>
          </cell>
          <cell r="I835">
            <v>58232392</v>
          </cell>
          <cell r="J835">
            <v>25859376</v>
          </cell>
          <cell r="K835">
            <v>84091768</v>
          </cell>
          <cell r="L835">
            <v>83189136</v>
          </cell>
          <cell r="M835">
            <v>0.7</v>
          </cell>
          <cell r="N835">
            <v>4852699</v>
          </cell>
          <cell r="O835">
            <v>7007647</v>
          </cell>
          <cell r="P835">
            <v>24263495</v>
          </cell>
          <cell r="Q835">
            <v>42045882</v>
          </cell>
          <cell r="R835">
            <v>17782387</v>
          </cell>
          <cell r="S835">
            <v>7007647</v>
          </cell>
          <cell r="T835">
            <v>10774740</v>
          </cell>
          <cell r="U835">
            <v>7007647</v>
          </cell>
        </row>
        <row r="836">
          <cell r="A836">
            <v>54245</v>
          </cell>
          <cell r="B836" t="str">
            <v>54245</v>
          </cell>
          <cell r="C836" t="str">
            <v>NORTE DE SANTANDER</v>
          </cell>
          <cell r="D836" t="str">
            <v>EL CARMEN</v>
          </cell>
          <cell r="E836">
            <v>8000992383</v>
          </cell>
          <cell r="I836">
            <v>280335232</v>
          </cell>
          <cell r="J836">
            <v>119971648</v>
          </cell>
          <cell r="K836">
            <v>400306880</v>
          </cell>
          <cell r="L836">
            <v>400478912</v>
          </cell>
          <cell r="M836">
            <v>0.7</v>
          </cell>
          <cell r="N836">
            <v>23361269</v>
          </cell>
          <cell r="O836">
            <v>33358907</v>
          </cell>
          <cell r="P836">
            <v>116806345</v>
          </cell>
          <cell r="Q836">
            <v>200153442</v>
          </cell>
          <cell r="R836">
            <v>83347097</v>
          </cell>
          <cell r="S836">
            <v>33358907</v>
          </cell>
          <cell r="T836">
            <v>49988190</v>
          </cell>
          <cell r="U836">
            <v>33358907</v>
          </cell>
        </row>
        <row r="837">
          <cell r="A837">
            <v>54250</v>
          </cell>
          <cell r="B837" t="str">
            <v>54250</v>
          </cell>
          <cell r="C837" t="str">
            <v>NORTE DE SANTANDER</v>
          </cell>
          <cell r="D837" t="str">
            <v>EL TARRA</v>
          </cell>
          <cell r="E837">
            <v>8001389593</v>
          </cell>
          <cell r="I837">
            <v>470799168</v>
          </cell>
          <cell r="J837">
            <v>201649472</v>
          </cell>
          <cell r="K837">
            <v>672448640</v>
          </cell>
          <cell r="L837">
            <v>672570240</v>
          </cell>
          <cell r="M837">
            <v>0.7</v>
          </cell>
          <cell r="N837">
            <v>39233264</v>
          </cell>
          <cell r="O837">
            <v>56037387</v>
          </cell>
          <cell r="P837">
            <v>196166320</v>
          </cell>
          <cell r="Q837">
            <v>336224322</v>
          </cell>
          <cell r="R837">
            <v>140058002</v>
          </cell>
          <cell r="S837">
            <v>56037387</v>
          </cell>
          <cell r="T837">
            <v>84020615</v>
          </cell>
          <cell r="U837">
            <v>56037387</v>
          </cell>
        </row>
        <row r="838">
          <cell r="A838">
            <v>54261</v>
          </cell>
          <cell r="B838" t="str">
            <v>54261</v>
          </cell>
          <cell r="C838" t="str">
            <v>NORTE DE SANTANDER</v>
          </cell>
          <cell r="D838" t="str">
            <v>EL ZULIA</v>
          </cell>
          <cell r="E838">
            <v>8000398039</v>
          </cell>
          <cell r="I838">
            <v>422485728</v>
          </cell>
          <cell r="J838">
            <v>150769504</v>
          </cell>
          <cell r="K838">
            <v>573255232</v>
          </cell>
          <cell r="L838">
            <v>603551040</v>
          </cell>
          <cell r="M838">
            <v>0.7</v>
          </cell>
          <cell r="N838">
            <v>35207144</v>
          </cell>
          <cell r="O838">
            <v>47771269</v>
          </cell>
          <cell r="P838">
            <v>176035720</v>
          </cell>
          <cell r="Q838">
            <v>286627614</v>
          </cell>
          <cell r="R838">
            <v>110591894</v>
          </cell>
          <cell r="S838">
            <v>47771269</v>
          </cell>
          <cell r="T838">
            <v>62820625</v>
          </cell>
          <cell r="U838">
            <v>47771269</v>
          </cell>
        </row>
        <row r="839">
          <cell r="A839">
            <v>54313</v>
          </cell>
          <cell r="B839" t="str">
            <v>54313</v>
          </cell>
          <cell r="C839" t="str">
            <v>NORTE DE SANTANDER</v>
          </cell>
          <cell r="D839" t="str">
            <v>GRAMALOTE</v>
          </cell>
          <cell r="E839">
            <v>8905014041</v>
          </cell>
          <cell r="I839">
            <v>68520960</v>
          </cell>
          <cell r="J839">
            <v>44589920</v>
          </cell>
          <cell r="K839">
            <v>113110880</v>
          </cell>
          <cell r="L839">
            <v>113110880</v>
          </cell>
          <cell r="M839">
            <v>0.61</v>
          </cell>
          <cell r="N839">
            <v>5710080</v>
          </cell>
          <cell r="O839">
            <v>9425907</v>
          </cell>
          <cell r="P839">
            <v>28550400</v>
          </cell>
          <cell r="Q839">
            <v>56555442</v>
          </cell>
          <cell r="R839">
            <v>28005042</v>
          </cell>
          <cell r="S839">
            <v>9425907</v>
          </cell>
          <cell r="T839">
            <v>18579135</v>
          </cell>
          <cell r="U839">
            <v>9425907</v>
          </cell>
        </row>
        <row r="840">
          <cell r="A840">
            <v>54344</v>
          </cell>
          <cell r="B840" t="str">
            <v>54344</v>
          </cell>
          <cell r="C840" t="str">
            <v>NORTE DE SANTANDER</v>
          </cell>
          <cell r="D840" t="str">
            <v>HACARI</v>
          </cell>
          <cell r="E840">
            <v>8000992416</v>
          </cell>
          <cell r="I840">
            <v>241492544</v>
          </cell>
          <cell r="J840">
            <v>103348608</v>
          </cell>
          <cell r="K840">
            <v>344841152</v>
          </cell>
          <cell r="L840">
            <v>344989344</v>
          </cell>
          <cell r="M840">
            <v>0.7</v>
          </cell>
          <cell r="N840">
            <v>20124379</v>
          </cell>
          <cell r="O840">
            <v>28736763</v>
          </cell>
          <cell r="P840">
            <v>100621895</v>
          </cell>
          <cell r="Q840">
            <v>172420578</v>
          </cell>
          <cell r="R840">
            <v>71798683</v>
          </cell>
          <cell r="S840">
            <v>28736763</v>
          </cell>
          <cell r="T840">
            <v>43061920</v>
          </cell>
          <cell r="U840">
            <v>28736763</v>
          </cell>
        </row>
        <row r="841">
          <cell r="A841">
            <v>54347</v>
          </cell>
          <cell r="B841" t="str">
            <v>54347</v>
          </cell>
          <cell r="C841" t="str">
            <v>NORTE DE SANTANDER</v>
          </cell>
          <cell r="D841" t="str">
            <v>HERRAN</v>
          </cell>
          <cell r="E841">
            <v>8000052929</v>
          </cell>
          <cell r="I841">
            <v>28274088</v>
          </cell>
          <cell r="J841">
            <v>8757496</v>
          </cell>
          <cell r="K841">
            <v>37031584</v>
          </cell>
          <cell r="L841">
            <v>40391556</v>
          </cell>
          <cell r="M841">
            <v>0.7</v>
          </cell>
          <cell r="N841">
            <v>2356174</v>
          </cell>
          <cell r="O841">
            <v>3085965</v>
          </cell>
          <cell r="P841">
            <v>11780870</v>
          </cell>
          <cell r="Q841">
            <v>18515790</v>
          </cell>
          <cell r="R841">
            <v>6734920</v>
          </cell>
          <cell r="S841">
            <v>3085965</v>
          </cell>
          <cell r="T841">
            <v>3648955</v>
          </cell>
          <cell r="U841">
            <v>3085965</v>
          </cell>
        </row>
        <row r="842">
          <cell r="A842">
            <v>54377</v>
          </cell>
          <cell r="B842" t="str">
            <v>54377</v>
          </cell>
          <cell r="C842" t="str">
            <v>NORTE DE SANTANDER</v>
          </cell>
          <cell r="D842" t="str">
            <v>LABATECA</v>
          </cell>
          <cell r="E842">
            <v>8905036807</v>
          </cell>
          <cell r="I842">
            <v>86073088</v>
          </cell>
          <cell r="J842">
            <v>30899168</v>
          </cell>
          <cell r="K842">
            <v>116972256</v>
          </cell>
          <cell r="L842">
            <v>122961552</v>
          </cell>
          <cell r="M842">
            <v>0.7</v>
          </cell>
          <cell r="N842">
            <v>7172757</v>
          </cell>
          <cell r="O842">
            <v>9747688</v>
          </cell>
          <cell r="P842">
            <v>35863785</v>
          </cell>
          <cell r="Q842">
            <v>58486128</v>
          </cell>
          <cell r="R842">
            <v>22622343</v>
          </cell>
          <cell r="S842">
            <v>9747688</v>
          </cell>
          <cell r="T842">
            <v>12874655</v>
          </cell>
          <cell r="U842">
            <v>9747688</v>
          </cell>
        </row>
        <row r="843">
          <cell r="A843">
            <v>54385</v>
          </cell>
          <cell r="B843" t="str">
            <v>54385</v>
          </cell>
          <cell r="C843" t="str">
            <v>NORTE DE SANTANDER</v>
          </cell>
          <cell r="D843" t="str">
            <v>LA ESPERANZA</v>
          </cell>
          <cell r="E843">
            <v>8002450219</v>
          </cell>
          <cell r="I843">
            <v>267124032</v>
          </cell>
          <cell r="J843">
            <v>125105728</v>
          </cell>
          <cell r="K843">
            <v>392229760</v>
          </cell>
          <cell r="L843">
            <v>381605760</v>
          </cell>
          <cell r="M843">
            <v>0.7</v>
          </cell>
          <cell r="N843">
            <v>22260336</v>
          </cell>
          <cell r="O843">
            <v>32685813</v>
          </cell>
          <cell r="P843">
            <v>111301680</v>
          </cell>
          <cell r="Q843">
            <v>196114878</v>
          </cell>
          <cell r="R843">
            <v>84813198</v>
          </cell>
          <cell r="S843">
            <v>32685813</v>
          </cell>
          <cell r="T843">
            <v>52127385</v>
          </cell>
          <cell r="U843">
            <v>32685813</v>
          </cell>
        </row>
        <row r="844">
          <cell r="A844">
            <v>54398</v>
          </cell>
          <cell r="B844" t="str">
            <v>54398</v>
          </cell>
          <cell r="C844" t="str">
            <v>NORTE DE SANTANDER</v>
          </cell>
          <cell r="D844" t="str">
            <v>LA PLAYA</v>
          </cell>
          <cell r="E844">
            <v>8000006818</v>
          </cell>
          <cell r="I844">
            <v>160633088</v>
          </cell>
          <cell r="J844">
            <v>62322160</v>
          </cell>
          <cell r="K844">
            <v>222955248</v>
          </cell>
          <cell r="L844">
            <v>229475856</v>
          </cell>
          <cell r="M844">
            <v>0.7</v>
          </cell>
          <cell r="N844">
            <v>13386091</v>
          </cell>
          <cell r="O844">
            <v>18579604</v>
          </cell>
          <cell r="P844">
            <v>66930455</v>
          </cell>
          <cell r="Q844">
            <v>111477624</v>
          </cell>
          <cell r="R844">
            <v>44547169</v>
          </cell>
          <cell r="S844">
            <v>18579604</v>
          </cell>
          <cell r="T844">
            <v>25967565</v>
          </cell>
          <cell r="U844">
            <v>18579604</v>
          </cell>
        </row>
        <row r="845">
          <cell r="A845">
            <v>54405</v>
          </cell>
          <cell r="B845" t="str">
            <v>54405</v>
          </cell>
          <cell r="C845" t="str">
            <v>NORTE DE SANTANDER</v>
          </cell>
          <cell r="D845" t="str">
            <v>LOS PATIOS</v>
          </cell>
          <cell r="E845">
            <v>8000441135</v>
          </cell>
          <cell r="I845">
            <v>547367488</v>
          </cell>
          <cell r="J845">
            <v>260363712</v>
          </cell>
          <cell r="K845">
            <v>807731200</v>
          </cell>
          <cell r="L845">
            <v>781953536</v>
          </cell>
          <cell r="M845">
            <v>0.7</v>
          </cell>
          <cell r="N845">
            <v>45613957</v>
          </cell>
          <cell r="O845">
            <v>67310933</v>
          </cell>
          <cell r="P845">
            <v>228069785</v>
          </cell>
          <cell r="Q845">
            <v>403865598</v>
          </cell>
          <cell r="R845">
            <v>175795813</v>
          </cell>
          <cell r="S845">
            <v>67310933</v>
          </cell>
          <cell r="T845">
            <v>108484880</v>
          </cell>
          <cell r="U845">
            <v>67310933</v>
          </cell>
        </row>
        <row r="846">
          <cell r="A846">
            <v>54418</v>
          </cell>
          <cell r="B846" t="str">
            <v>54418</v>
          </cell>
          <cell r="C846" t="str">
            <v>NORTE DE SANTANDER</v>
          </cell>
          <cell r="D846" t="str">
            <v>LOURDES</v>
          </cell>
          <cell r="E846">
            <v>8905026114</v>
          </cell>
          <cell r="I846">
            <v>48107264</v>
          </cell>
          <cell r="J846">
            <v>20590416</v>
          </cell>
          <cell r="K846">
            <v>68697680</v>
          </cell>
          <cell r="L846">
            <v>68724664</v>
          </cell>
          <cell r="M846">
            <v>0.7</v>
          </cell>
          <cell r="N846">
            <v>4008939</v>
          </cell>
          <cell r="O846">
            <v>5724807</v>
          </cell>
          <cell r="P846">
            <v>20044695</v>
          </cell>
          <cell r="Q846">
            <v>34348842</v>
          </cell>
          <cell r="R846">
            <v>14304147</v>
          </cell>
          <cell r="S846">
            <v>5724807</v>
          </cell>
          <cell r="T846">
            <v>8579340</v>
          </cell>
          <cell r="U846">
            <v>5724807</v>
          </cell>
        </row>
        <row r="847">
          <cell r="A847">
            <v>54480</v>
          </cell>
          <cell r="B847" t="str">
            <v>54480</v>
          </cell>
          <cell r="C847" t="str">
            <v>NORTE DE SANTANDER</v>
          </cell>
          <cell r="D847" t="str">
            <v>MUTISCUA</v>
          </cell>
          <cell r="E847">
            <v>8905032338</v>
          </cell>
          <cell r="I847">
            <v>55990884</v>
          </cell>
          <cell r="J847">
            <v>19897204</v>
          </cell>
          <cell r="K847">
            <v>75888088</v>
          </cell>
          <cell r="L847">
            <v>79986976</v>
          </cell>
          <cell r="M847">
            <v>0.7</v>
          </cell>
          <cell r="N847">
            <v>4665907</v>
          </cell>
          <cell r="O847">
            <v>6324007</v>
          </cell>
          <cell r="P847">
            <v>23329535</v>
          </cell>
          <cell r="Q847">
            <v>37944042</v>
          </cell>
          <cell r="R847">
            <v>14614507</v>
          </cell>
          <cell r="S847">
            <v>6324007</v>
          </cell>
          <cell r="T847">
            <v>8290500</v>
          </cell>
          <cell r="U847">
            <v>6324007</v>
          </cell>
        </row>
        <row r="848">
          <cell r="A848">
            <v>54498</v>
          </cell>
          <cell r="B848" t="str">
            <v>54498</v>
          </cell>
          <cell r="C848" t="str">
            <v>NORTE DE SANTANDER</v>
          </cell>
          <cell r="D848" t="str">
            <v>OCAÑA</v>
          </cell>
          <cell r="E848">
            <v>8905011022</v>
          </cell>
          <cell r="I848">
            <v>1130894848</v>
          </cell>
          <cell r="J848">
            <v>516942848</v>
          </cell>
          <cell r="K848">
            <v>1647837696</v>
          </cell>
          <cell r="L848">
            <v>1615564032</v>
          </cell>
          <cell r="M848">
            <v>0.7</v>
          </cell>
          <cell r="N848">
            <v>94241237</v>
          </cell>
          <cell r="O848">
            <v>137319808</v>
          </cell>
          <cell r="P848">
            <v>471206185</v>
          </cell>
          <cell r="Q848">
            <v>823918848</v>
          </cell>
          <cell r="R848">
            <v>352712663</v>
          </cell>
          <cell r="S848">
            <v>137319808</v>
          </cell>
          <cell r="T848">
            <v>215392855</v>
          </cell>
          <cell r="U848">
            <v>137319808</v>
          </cell>
        </row>
        <row r="849">
          <cell r="A849">
            <v>54518</v>
          </cell>
          <cell r="B849" t="str">
            <v>54518</v>
          </cell>
          <cell r="C849" t="str">
            <v>NORTE DE SANTANDER</v>
          </cell>
          <cell r="D849" t="str">
            <v>PAMPLONA</v>
          </cell>
          <cell r="E849">
            <v>8000076526</v>
          </cell>
          <cell r="I849">
            <v>358807072</v>
          </cell>
          <cell r="J849">
            <v>318902176</v>
          </cell>
          <cell r="K849">
            <v>677709248</v>
          </cell>
          <cell r="L849">
            <v>677709248</v>
          </cell>
          <cell r="M849">
            <v>0.53</v>
          </cell>
          <cell r="N849">
            <v>29900589</v>
          </cell>
          <cell r="O849">
            <v>56475771</v>
          </cell>
          <cell r="P849">
            <v>149502945</v>
          </cell>
          <cell r="Q849">
            <v>338854626</v>
          </cell>
          <cell r="R849">
            <v>189351681</v>
          </cell>
          <cell r="S849">
            <v>56475771</v>
          </cell>
          <cell r="T849">
            <v>132875910</v>
          </cell>
          <cell r="U849">
            <v>56475771</v>
          </cell>
        </row>
        <row r="850">
          <cell r="A850">
            <v>54520</v>
          </cell>
          <cell r="B850" t="str">
            <v>54520</v>
          </cell>
          <cell r="C850" t="str">
            <v>NORTE DE SANTANDER</v>
          </cell>
          <cell r="D850" t="str">
            <v>PAMPLONITA</v>
          </cell>
          <cell r="E850">
            <v>8905061168</v>
          </cell>
          <cell r="I850">
            <v>80323608</v>
          </cell>
          <cell r="J850">
            <v>34380192</v>
          </cell>
          <cell r="K850">
            <v>114703800</v>
          </cell>
          <cell r="L850">
            <v>114748016</v>
          </cell>
          <cell r="M850">
            <v>0.7</v>
          </cell>
          <cell r="N850">
            <v>6693634</v>
          </cell>
          <cell r="O850">
            <v>9558650</v>
          </cell>
          <cell r="P850">
            <v>33468170</v>
          </cell>
          <cell r="Q850">
            <v>57351900</v>
          </cell>
          <cell r="R850">
            <v>23883730</v>
          </cell>
          <cell r="S850">
            <v>9558650</v>
          </cell>
          <cell r="T850">
            <v>14325080</v>
          </cell>
          <cell r="U850">
            <v>9558650</v>
          </cell>
        </row>
        <row r="851">
          <cell r="A851">
            <v>54553</v>
          </cell>
          <cell r="B851" t="str">
            <v>54553</v>
          </cell>
          <cell r="C851" t="str">
            <v>NORTE DE SANTANDER</v>
          </cell>
          <cell r="D851" t="str">
            <v>PUERTO SANTANDER</v>
          </cell>
          <cell r="E851">
            <v>8002508531</v>
          </cell>
          <cell r="I851">
            <v>128458152</v>
          </cell>
          <cell r="J851">
            <v>54998360</v>
          </cell>
          <cell r="K851">
            <v>183456512</v>
          </cell>
          <cell r="L851">
            <v>183511648</v>
          </cell>
          <cell r="M851">
            <v>0.7</v>
          </cell>
          <cell r="N851">
            <v>10704846</v>
          </cell>
          <cell r="O851">
            <v>15288043</v>
          </cell>
          <cell r="P851">
            <v>53524230</v>
          </cell>
          <cell r="Q851">
            <v>91728258</v>
          </cell>
          <cell r="R851">
            <v>38204028</v>
          </cell>
          <cell r="S851">
            <v>15288043</v>
          </cell>
          <cell r="T851">
            <v>22915985</v>
          </cell>
          <cell r="U851">
            <v>15288043</v>
          </cell>
        </row>
        <row r="852">
          <cell r="A852">
            <v>54599</v>
          </cell>
          <cell r="B852" t="str">
            <v>54599</v>
          </cell>
          <cell r="C852" t="str">
            <v>NORTE DE SANTANDER</v>
          </cell>
          <cell r="D852" t="str">
            <v>RAGONVALIA</v>
          </cell>
          <cell r="E852">
            <v>8000992511</v>
          </cell>
          <cell r="I852">
            <v>73059872</v>
          </cell>
          <cell r="J852">
            <v>31268424</v>
          </cell>
          <cell r="K852">
            <v>104328296</v>
          </cell>
          <cell r="L852">
            <v>104371248</v>
          </cell>
          <cell r="M852">
            <v>0.7</v>
          </cell>
          <cell r="N852">
            <v>6088323</v>
          </cell>
          <cell r="O852">
            <v>8694025</v>
          </cell>
          <cell r="P852">
            <v>30441615</v>
          </cell>
          <cell r="Q852">
            <v>52164150</v>
          </cell>
          <cell r="R852">
            <v>21722535</v>
          </cell>
          <cell r="S852">
            <v>8694025</v>
          </cell>
          <cell r="T852">
            <v>13028510</v>
          </cell>
          <cell r="U852">
            <v>8694025</v>
          </cell>
        </row>
        <row r="853">
          <cell r="A853">
            <v>54660</v>
          </cell>
          <cell r="B853" t="str">
            <v>54660</v>
          </cell>
          <cell r="C853" t="str">
            <v>NORTE DE SANTANDER</v>
          </cell>
          <cell r="D853" t="str">
            <v>SALAZAR</v>
          </cell>
          <cell r="E853">
            <v>8905015490</v>
          </cell>
          <cell r="I853">
            <v>164464144</v>
          </cell>
          <cell r="J853">
            <v>58691152</v>
          </cell>
          <cell r="K853">
            <v>223155296</v>
          </cell>
          <cell r="L853">
            <v>234948768</v>
          </cell>
          <cell r="M853">
            <v>0.7</v>
          </cell>
          <cell r="N853">
            <v>13705345</v>
          </cell>
          <cell r="O853">
            <v>18596275</v>
          </cell>
          <cell r="P853">
            <v>68526725</v>
          </cell>
          <cell r="Q853">
            <v>111577650</v>
          </cell>
          <cell r="R853">
            <v>43050925</v>
          </cell>
          <cell r="S853">
            <v>18596275</v>
          </cell>
          <cell r="T853">
            <v>24454650</v>
          </cell>
          <cell r="U853">
            <v>18596275</v>
          </cell>
        </row>
        <row r="854">
          <cell r="A854">
            <v>54670</v>
          </cell>
          <cell r="B854" t="str">
            <v>54670</v>
          </cell>
          <cell r="C854" t="str">
            <v>NORTE DE SANTANDER</v>
          </cell>
          <cell r="D854" t="str">
            <v>SAN CALIXTO</v>
          </cell>
          <cell r="E854">
            <v>8000992606</v>
          </cell>
          <cell r="I854">
            <v>248582368</v>
          </cell>
          <cell r="J854">
            <v>89066848</v>
          </cell>
          <cell r="K854">
            <v>337649216</v>
          </cell>
          <cell r="L854">
            <v>355117664</v>
          </cell>
          <cell r="M854">
            <v>0.7</v>
          </cell>
          <cell r="N854">
            <v>20715197</v>
          </cell>
          <cell r="O854">
            <v>28137435</v>
          </cell>
          <cell r="P854">
            <v>103575985</v>
          </cell>
          <cell r="Q854">
            <v>168824610</v>
          </cell>
          <cell r="R854">
            <v>65248625</v>
          </cell>
          <cell r="S854">
            <v>28137435</v>
          </cell>
          <cell r="T854">
            <v>37111190</v>
          </cell>
          <cell r="U854">
            <v>28137435</v>
          </cell>
        </row>
        <row r="855">
          <cell r="A855">
            <v>54673</v>
          </cell>
          <cell r="B855" t="str">
            <v>54673</v>
          </cell>
          <cell r="C855" t="str">
            <v>NORTE DE SANTANDER</v>
          </cell>
          <cell r="D855" t="str">
            <v>SAN CAYETANO</v>
          </cell>
          <cell r="E855">
            <v>8905018764</v>
          </cell>
          <cell r="I855">
            <v>94563376</v>
          </cell>
          <cell r="J855">
            <v>44338688</v>
          </cell>
          <cell r="K855">
            <v>138902064</v>
          </cell>
          <cell r="L855">
            <v>135090528</v>
          </cell>
          <cell r="M855">
            <v>0.7</v>
          </cell>
          <cell r="N855">
            <v>7880281</v>
          </cell>
          <cell r="O855">
            <v>11575172</v>
          </cell>
          <cell r="P855">
            <v>39401405</v>
          </cell>
          <cell r="Q855">
            <v>69451032</v>
          </cell>
          <cell r="R855">
            <v>30049627</v>
          </cell>
          <cell r="S855">
            <v>11575172</v>
          </cell>
          <cell r="T855">
            <v>18474455</v>
          </cell>
          <cell r="U855">
            <v>11575172</v>
          </cell>
        </row>
        <row r="856">
          <cell r="A856">
            <v>54680</v>
          </cell>
          <cell r="B856" t="str">
            <v>54680</v>
          </cell>
          <cell r="C856" t="str">
            <v>NORTE DE SANTANDER</v>
          </cell>
          <cell r="D856" t="str">
            <v>SANTIAGO</v>
          </cell>
          <cell r="E856">
            <v>8000992620</v>
          </cell>
          <cell r="I856">
            <v>43470072</v>
          </cell>
          <cell r="J856">
            <v>16609308</v>
          </cell>
          <cell r="K856">
            <v>60079380</v>
          </cell>
          <cell r="L856">
            <v>62100104</v>
          </cell>
          <cell r="M856">
            <v>0.7</v>
          </cell>
          <cell r="N856">
            <v>3622506</v>
          </cell>
          <cell r="O856">
            <v>5006615</v>
          </cell>
          <cell r="P856">
            <v>18112530</v>
          </cell>
          <cell r="Q856">
            <v>30039690</v>
          </cell>
          <cell r="R856">
            <v>11927160</v>
          </cell>
          <cell r="S856">
            <v>5006615</v>
          </cell>
          <cell r="T856">
            <v>6920545</v>
          </cell>
          <cell r="U856">
            <v>5006615</v>
          </cell>
        </row>
        <row r="857">
          <cell r="A857">
            <v>54720</v>
          </cell>
          <cell r="B857" t="str">
            <v>54720</v>
          </cell>
          <cell r="C857" t="str">
            <v>NORTE DE SANTANDER</v>
          </cell>
          <cell r="D857" t="str">
            <v>SARDINATA</v>
          </cell>
          <cell r="E857">
            <v>8000992638</v>
          </cell>
          <cell r="I857">
            <v>451269664</v>
          </cell>
          <cell r="J857">
            <v>175082848</v>
          </cell>
          <cell r="K857">
            <v>626352512</v>
          </cell>
          <cell r="L857">
            <v>644670976</v>
          </cell>
          <cell r="M857">
            <v>0.7</v>
          </cell>
          <cell r="N857">
            <v>37605805</v>
          </cell>
          <cell r="O857">
            <v>52196043</v>
          </cell>
          <cell r="P857">
            <v>188029025</v>
          </cell>
          <cell r="Q857">
            <v>313176258</v>
          </cell>
          <cell r="R857">
            <v>125147233</v>
          </cell>
          <cell r="S857">
            <v>52196043</v>
          </cell>
          <cell r="T857">
            <v>72951190</v>
          </cell>
          <cell r="U857">
            <v>52196043</v>
          </cell>
        </row>
        <row r="858">
          <cell r="A858">
            <v>54743</v>
          </cell>
          <cell r="B858" t="str">
            <v>54743</v>
          </cell>
          <cell r="C858" t="str">
            <v>NORTE DE SANTANDER</v>
          </cell>
          <cell r="D858" t="str">
            <v>SILOS</v>
          </cell>
          <cell r="E858">
            <v>8905061286</v>
          </cell>
          <cell r="G858" t="str">
            <v>No. 3656 del 29/09/2015</v>
          </cell>
          <cell r="H858" t="str">
            <v>Medida cautelar de suspension de giros Resolución DGAF-3656 del 29/09/2015</v>
          </cell>
          <cell r="I858">
            <v>84466608</v>
          </cell>
          <cell r="J858">
            <v>26776976</v>
          </cell>
          <cell r="K858">
            <v>111243584</v>
          </cell>
          <cell r="L858">
            <v>120666592</v>
          </cell>
          <cell r="M858">
            <v>0.7</v>
          </cell>
          <cell r="N858">
            <v>7038884</v>
          </cell>
          <cell r="O858">
            <v>9270299</v>
          </cell>
          <cell r="P858">
            <v>0</v>
          </cell>
          <cell r="Q858">
            <v>55621794</v>
          </cell>
          <cell r="S858">
            <v>0</v>
          </cell>
          <cell r="T858">
            <v>0</v>
          </cell>
          <cell r="U858">
            <v>0</v>
          </cell>
        </row>
        <row r="859">
          <cell r="A859">
            <v>54800</v>
          </cell>
          <cell r="B859" t="str">
            <v>54800</v>
          </cell>
          <cell r="C859" t="str">
            <v>NORTE DE SANTANDER</v>
          </cell>
          <cell r="D859" t="str">
            <v>TEORAMA</v>
          </cell>
          <cell r="E859">
            <v>8000170229</v>
          </cell>
          <cell r="I859">
            <v>281837216</v>
          </cell>
          <cell r="J859">
            <v>101176096</v>
          </cell>
          <cell r="K859">
            <v>383013312</v>
          </cell>
          <cell r="L859">
            <v>402624608</v>
          </cell>
          <cell r="M859">
            <v>0.7</v>
          </cell>
          <cell r="N859">
            <v>23486435</v>
          </cell>
          <cell r="O859">
            <v>31917776</v>
          </cell>
          <cell r="P859">
            <v>117432175</v>
          </cell>
          <cell r="Q859">
            <v>191506656</v>
          </cell>
          <cell r="R859">
            <v>74074481</v>
          </cell>
          <cell r="S859">
            <v>31917776</v>
          </cell>
          <cell r="T859">
            <v>42156705</v>
          </cell>
          <cell r="U859">
            <v>31917776</v>
          </cell>
        </row>
        <row r="860">
          <cell r="A860">
            <v>54810</v>
          </cell>
          <cell r="B860" t="str">
            <v>54810</v>
          </cell>
          <cell r="C860" t="str">
            <v>NORTE DE SANTANDER</v>
          </cell>
          <cell r="D860" t="str">
            <v>TIBU</v>
          </cell>
          <cell r="E860">
            <v>8000706824</v>
          </cell>
          <cell r="I860">
            <v>1024676160</v>
          </cell>
          <cell r="J860">
            <v>438544576</v>
          </cell>
          <cell r="K860">
            <v>1463220736</v>
          </cell>
          <cell r="L860">
            <v>1463823104</v>
          </cell>
          <cell r="M860">
            <v>0.7</v>
          </cell>
          <cell r="N860">
            <v>85389680</v>
          </cell>
          <cell r="O860">
            <v>121935061</v>
          </cell>
          <cell r="P860">
            <v>426948400</v>
          </cell>
          <cell r="Q860">
            <v>731610366</v>
          </cell>
          <cell r="R860">
            <v>304661966</v>
          </cell>
          <cell r="S860">
            <v>121935061</v>
          </cell>
          <cell r="T860">
            <v>182726905</v>
          </cell>
          <cell r="U860">
            <v>121935061</v>
          </cell>
        </row>
        <row r="861">
          <cell r="A861">
            <v>54820</v>
          </cell>
          <cell r="B861" t="str">
            <v>54820</v>
          </cell>
          <cell r="C861" t="str">
            <v>NORTE DE SANTANDER</v>
          </cell>
          <cell r="D861" t="str">
            <v>TOLEDO</v>
          </cell>
          <cell r="E861">
            <v>8905013620</v>
          </cell>
          <cell r="I861">
            <v>308362880</v>
          </cell>
          <cell r="J861">
            <v>119421920</v>
          </cell>
          <cell r="K861">
            <v>427784800</v>
          </cell>
          <cell r="L861">
            <v>440518400</v>
          </cell>
          <cell r="M861">
            <v>0.7</v>
          </cell>
          <cell r="N861">
            <v>25696907</v>
          </cell>
          <cell r="O861">
            <v>35648733</v>
          </cell>
          <cell r="P861">
            <v>128484535</v>
          </cell>
          <cell r="Q861">
            <v>213892398</v>
          </cell>
          <cell r="R861">
            <v>85407863</v>
          </cell>
          <cell r="S861">
            <v>35648733</v>
          </cell>
          <cell r="T861">
            <v>49759130</v>
          </cell>
          <cell r="U861">
            <v>35648733</v>
          </cell>
        </row>
        <row r="862">
          <cell r="A862">
            <v>54871</v>
          </cell>
          <cell r="B862" t="str">
            <v>54871</v>
          </cell>
          <cell r="C862" t="str">
            <v>NORTE DE SANTANDER</v>
          </cell>
          <cell r="D862" t="str">
            <v>VILLA CARO</v>
          </cell>
          <cell r="E862">
            <v>8905019811</v>
          </cell>
          <cell r="I862">
            <v>89218816</v>
          </cell>
          <cell r="J862">
            <v>38184184</v>
          </cell>
          <cell r="K862">
            <v>127403000</v>
          </cell>
          <cell r="L862">
            <v>127455456</v>
          </cell>
          <cell r="M862">
            <v>0.7</v>
          </cell>
          <cell r="N862">
            <v>7434901</v>
          </cell>
          <cell r="O862">
            <v>10616917</v>
          </cell>
          <cell r="P862">
            <v>37174505</v>
          </cell>
          <cell r="Q862">
            <v>63701502</v>
          </cell>
          <cell r="R862">
            <v>26526997</v>
          </cell>
          <cell r="S862">
            <v>10616917</v>
          </cell>
          <cell r="T862">
            <v>15910080</v>
          </cell>
          <cell r="U862">
            <v>10616917</v>
          </cell>
        </row>
        <row r="863">
          <cell r="A863">
            <v>54874</v>
          </cell>
          <cell r="B863" t="str">
            <v>54874</v>
          </cell>
          <cell r="C863" t="str">
            <v>NORTE DE SANTANDER</v>
          </cell>
          <cell r="D863" t="str">
            <v>VILLA ROSARIO</v>
          </cell>
          <cell r="E863">
            <v>8905033730</v>
          </cell>
          <cell r="I863">
            <v>869686528</v>
          </cell>
          <cell r="J863">
            <v>372268672</v>
          </cell>
          <cell r="K863">
            <v>1241955200</v>
          </cell>
          <cell r="L863">
            <v>1242409344</v>
          </cell>
          <cell r="M863">
            <v>0.7</v>
          </cell>
          <cell r="N863">
            <v>72473877</v>
          </cell>
          <cell r="O863">
            <v>103496267</v>
          </cell>
          <cell r="P863">
            <v>362369385</v>
          </cell>
          <cell r="Q863">
            <v>620977602</v>
          </cell>
          <cell r="R863">
            <v>258608217</v>
          </cell>
          <cell r="S863">
            <v>103496267</v>
          </cell>
          <cell r="T863">
            <v>155111950</v>
          </cell>
          <cell r="U863">
            <v>103496267</v>
          </cell>
        </row>
        <row r="864">
          <cell r="A864">
            <v>54001</v>
          </cell>
          <cell r="B864" t="str">
            <v>54001</v>
          </cell>
          <cell r="C864" t="str">
            <v>NORTE DE SANTANDER</v>
          </cell>
          <cell r="D864" t="str">
            <v>CUCUTA</v>
          </cell>
          <cell r="E864">
            <v>8905014342</v>
          </cell>
          <cell r="F864" t="str">
            <v>CERTIFICADO</v>
          </cell>
          <cell r="I864">
            <v>6975720448</v>
          </cell>
          <cell r="J864">
            <v>3282224128</v>
          </cell>
          <cell r="K864">
            <v>10257944576</v>
          </cell>
          <cell r="L864">
            <v>9965314048</v>
          </cell>
          <cell r="M864">
            <v>0.7</v>
          </cell>
          <cell r="N864">
            <v>581310037</v>
          </cell>
          <cell r="O864">
            <v>854828715</v>
          </cell>
          <cell r="P864">
            <v>2906550185</v>
          </cell>
          <cell r="Q864">
            <v>5128972290</v>
          </cell>
          <cell r="R864">
            <v>2222422105</v>
          </cell>
          <cell r="S864">
            <v>2222422105</v>
          </cell>
          <cell r="T864">
            <v>0</v>
          </cell>
          <cell r="U864">
            <v>854828715</v>
          </cell>
        </row>
        <row r="865">
          <cell r="A865">
            <v>86001</v>
          </cell>
          <cell r="B865" t="str">
            <v>86001</v>
          </cell>
          <cell r="C865" t="str">
            <v>PUTUMAYO</v>
          </cell>
          <cell r="D865" t="str">
            <v>MOCOA</v>
          </cell>
          <cell r="E865">
            <v>8001028916</v>
          </cell>
          <cell r="I865">
            <v>650909632</v>
          </cell>
          <cell r="J865">
            <v>248096256</v>
          </cell>
          <cell r="K865">
            <v>899005888</v>
          </cell>
          <cell r="L865">
            <v>929870976</v>
          </cell>
          <cell r="M865">
            <v>0.7</v>
          </cell>
          <cell r="N865">
            <v>54242469</v>
          </cell>
          <cell r="O865">
            <v>74917157</v>
          </cell>
          <cell r="P865">
            <v>271212345</v>
          </cell>
          <cell r="Q865">
            <v>449502942</v>
          </cell>
          <cell r="R865">
            <v>178290597</v>
          </cell>
          <cell r="S865">
            <v>74917157</v>
          </cell>
          <cell r="T865">
            <v>103373440</v>
          </cell>
          <cell r="U865">
            <v>74917157</v>
          </cell>
        </row>
        <row r="866">
          <cell r="A866">
            <v>86219</v>
          </cell>
          <cell r="B866" t="str">
            <v>86219</v>
          </cell>
          <cell r="C866" t="str">
            <v>PUTUMAYO</v>
          </cell>
          <cell r="D866" t="str">
            <v>COLON</v>
          </cell>
          <cell r="E866">
            <v>8000186509</v>
          </cell>
          <cell r="I866">
            <v>52397192</v>
          </cell>
          <cell r="J866">
            <v>28460280</v>
          </cell>
          <cell r="K866">
            <v>80857472</v>
          </cell>
          <cell r="L866">
            <v>80857472</v>
          </cell>
          <cell r="M866">
            <v>0.65</v>
          </cell>
          <cell r="N866">
            <v>4366433</v>
          </cell>
          <cell r="O866">
            <v>6738123</v>
          </cell>
          <cell r="P866">
            <v>21832165</v>
          </cell>
          <cell r="Q866">
            <v>40428738</v>
          </cell>
          <cell r="R866">
            <v>18596573</v>
          </cell>
          <cell r="S866">
            <v>6738123</v>
          </cell>
          <cell r="T866">
            <v>11858450</v>
          </cell>
          <cell r="U866">
            <v>6738123</v>
          </cell>
        </row>
        <row r="867">
          <cell r="A867">
            <v>86320</v>
          </cell>
          <cell r="B867" t="str">
            <v>86320</v>
          </cell>
          <cell r="C867" t="str">
            <v>PUTUMAYO</v>
          </cell>
          <cell r="D867" t="str">
            <v>ORITO</v>
          </cell>
          <cell r="E867" t="str">
            <v>8001028962</v>
          </cell>
          <cell r="I867">
            <v>880125696</v>
          </cell>
          <cell r="J867">
            <v>415182720</v>
          </cell>
          <cell r="K867">
            <v>1295308416</v>
          </cell>
          <cell r="L867">
            <v>1257322368</v>
          </cell>
          <cell r="M867">
            <v>0.7</v>
          </cell>
          <cell r="N867">
            <v>73343808</v>
          </cell>
          <cell r="O867">
            <v>107942368</v>
          </cell>
          <cell r="P867">
            <v>366719040</v>
          </cell>
          <cell r="Q867">
            <v>647654208</v>
          </cell>
          <cell r="R867">
            <v>280935168</v>
          </cell>
          <cell r="S867">
            <v>107942368</v>
          </cell>
          <cell r="T867">
            <v>172992800</v>
          </cell>
          <cell r="U867">
            <v>107942368</v>
          </cell>
        </row>
        <row r="868">
          <cell r="A868">
            <v>86568</v>
          </cell>
          <cell r="B868" t="str">
            <v>86568</v>
          </cell>
          <cell r="C868" t="str">
            <v>PUTUMAYO</v>
          </cell>
          <cell r="D868" t="str">
            <v>PUERTO ASIS</v>
          </cell>
          <cell r="E868">
            <v>8912004613</v>
          </cell>
          <cell r="I868">
            <v>1011404032</v>
          </cell>
          <cell r="J868">
            <v>478097536</v>
          </cell>
          <cell r="K868">
            <v>1489501568</v>
          </cell>
          <cell r="L868">
            <v>1444862848</v>
          </cell>
          <cell r="M868">
            <v>0.7</v>
          </cell>
          <cell r="N868">
            <v>84283669</v>
          </cell>
          <cell r="O868">
            <v>124125131</v>
          </cell>
          <cell r="P868">
            <v>421418345</v>
          </cell>
          <cell r="Q868">
            <v>744750786</v>
          </cell>
          <cell r="R868">
            <v>323332441</v>
          </cell>
          <cell r="S868">
            <v>124125131</v>
          </cell>
          <cell r="T868">
            <v>199207310</v>
          </cell>
          <cell r="U868">
            <v>124125131</v>
          </cell>
        </row>
        <row r="869">
          <cell r="A869">
            <v>86569</v>
          </cell>
          <cell r="B869" t="str">
            <v>86569</v>
          </cell>
          <cell r="C869" t="str">
            <v>PUTUMAYO</v>
          </cell>
          <cell r="D869" t="str">
            <v>PUERTO CAICEDO</v>
          </cell>
          <cell r="E869" t="str">
            <v>8002298872</v>
          </cell>
          <cell r="I869">
            <v>187623840</v>
          </cell>
          <cell r="J869">
            <v>80329712</v>
          </cell>
          <cell r="K869">
            <v>267953552</v>
          </cell>
          <cell r="L869">
            <v>268034080</v>
          </cell>
          <cell r="M869">
            <v>0.7</v>
          </cell>
          <cell r="N869">
            <v>15635320</v>
          </cell>
          <cell r="O869">
            <v>22329463</v>
          </cell>
          <cell r="P869">
            <v>78176600</v>
          </cell>
          <cell r="Q869">
            <v>133976778</v>
          </cell>
          <cell r="R869">
            <v>55800178</v>
          </cell>
          <cell r="S869">
            <v>22329463</v>
          </cell>
          <cell r="T869">
            <v>33470715</v>
          </cell>
          <cell r="U869">
            <v>22329463</v>
          </cell>
        </row>
        <row r="870">
          <cell r="A870">
            <v>86571</v>
          </cell>
          <cell r="B870" t="str">
            <v>86571</v>
          </cell>
          <cell r="C870" t="str">
            <v>PUTUMAYO</v>
          </cell>
          <cell r="D870" t="str">
            <v>PUERTO GUZMAN</v>
          </cell>
          <cell r="E870">
            <v>8002224892</v>
          </cell>
          <cell r="I870">
            <v>737588160</v>
          </cell>
          <cell r="J870">
            <v>315739072</v>
          </cell>
          <cell r="K870">
            <v>1053327232</v>
          </cell>
          <cell r="L870">
            <v>1053697408</v>
          </cell>
          <cell r="M870">
            <v>0.7</v>
          </cell>
          <cell r="N870">
            <v>61465680</v>
          </cell>
          <cell r="O870">
            <v>87777269</v>
          </cell>
          <cell r="P870">
            <v>307328400</v>
          </cell>
          <cell r="Q870">
            <v>526663614</v>
          </cell>
          <cell r="R870">
            <v>219335214</v>
          </cell>
          <cell r="S870">
            <v>87777269</v>
          </cell>
          <cell r="T870">
            <v>131557945</v>
          </cell>
          <cell r="U870">
            <v>87777269</v>
          </cell>
        </row>
        <row r="871">
          <cell r="A871">
            <v>86573</v>
          </cell>
          <cell r="B871" t="str">
            <v>86573</v>
          </cell>
          <cell r="C871" t="str">
            <v>PUTUMAYO</v>
          </cell>
          <cell r="D871" t="str">
            <v>PUERTO LEGUIZAMO</v>
          </cell>
          <cell r="E871">
            <v>8912005138</v>
          </cell>
          <cell r="I871">
            <v>399294336</v>
          </cell>
          <cell r="J871">
            <v>170967808</v>
          </cell>
          <cell r="K871">
            <v>570262144</v>
          </cell>
          <cell r="L871">
            <v>570420480</v>
          </cell>
          <cell r="M871">
            <v>0.7</v>
          </cell>
          <cell r="N871">
            <v>33274528</v>
          </cell>
          <cell r="O871">
            <v>47521845</v>
          </cell>
          <cell r="P871">
            <v>166372640</v>
          </cell>
          <cell r="Q871">
            <v>285131070</v>
          </cell>
          <cell r="R871">
            <v>118758430</v>
          </cell>
          <cell r="S871">
            <v>47521845</v>
          </cell>
          <cell r="T871">
            <v>71236585</v>
          </cell>
          <cell r="U871">
            <v>47521845</v>
          </cell>
        </row>
        <row r="872">
          <cell r="A872">
            <v>86749</v>
          </cell>
          <cell r="B872" t="str">
            <v>86749</v>
          </cell>
          <cell r="C872" t="str">
            <v>PUTUMAYO</v>
          </cell>
          <cell r="D872" t="str">
            <v>SIBUNDOY</v>
          </cell>
          <cell r="E872">
            <v>8912016456</v>
          </cell>
          <cell r="I872">
            <v>210303376</v>
          </cell>
          <cell r="J872">
            <v>90022416</v>
          </cell>
          <cell r="K872">
            <v>300325792</v>
          </cell>
          <cell r="L872">
            <v>300433376</v>
          </cell>
          <cell r="M872">
            <v>0.7</v>
          </cell>
          <cell r="N872">
            <v>17525281</v>
          </cell>
          <cell r="O872">
            <v>25027149</v>
          </cell>
          <cell r="P872">
            <v>87626405</v>
          </cell>
          <cell r="Q872">
            <v>150162894</v>
          </cell>
          <cell r="R872">
            <v>62536489</v>
          </cell>
          <cell r="S872">
            <v>25027149</v>
          </cell>
          <cell r="T872">
            <v>37509340</v>
          </cell>
          <cell r="U872">
            <v>25027149</v>
          </cell>
        </row>
        <row r="873">
          <cell r="A873">
            <v>86755</v>
          </cell>
          <cell r="B873" t="str">
            <v>86755</v>
          </cell>
          <cell r="C873" t="str">
            <v>PUTUMAYO</v>
          </cell>
          <cell r="D873" t="str">
            <v>SAN FRANCISCO</v>
          </cell>
          <cell r="E873">
            <v>8001029036</v>
          </cell>
          <cell r="I873">
            <v>65104808</v>
          </cell>
          <cell r="J873">
            <v>27537392</v>
          </cell>
          <cell r="K873">
            <v>92642200</v>
          </cell>
          <cell r="L873">
            <v>93006872</v>
          </cell>
          <cell r="M873">
            <v>0.7</v>
          </cell>
          <cell r="N873">
            <v>5425401</v>
          </cell>
          <cell r="O873">
            <v>7720183</v>
          </cell>
          <cell r="P873">
            <v>27127005</v>
          </cell>
          <cell r="Q873">
            <v>46321098</v>
          </cell>
          <cell r="R873">
            <v>19194093</v>
          </cell>
          <cell r="S873">
            <v>7720183</v>
          </cell>
          <cell r="T873">
            <v>11473910</v>
          </cell>
          <cell r="U873">
            <v>7720183</v>
          </cell>
        </row>
        <row r="874">
          <cell r="A874">
            <v>86757</v>
          </cell>
          <cell r="B874" t="str">
            <v>86757</v>
          </cell>
          <cell r="C874" t="str">
            <v>PUTUMAYO</v>
          </cell>
          <cell r="D874" t="str">
            <v>SAN MIGUEL</v>
          </cell>
          <cell r="E874">
            <v>8002529229</v>
          </cell>
          <cell r="I874">
            <v>310311168</v>
          </cell>
          <cell r="J874">
            <v>146798976</v>
          </cell>
          <cell r="K874">
            <v>457110144</v>
          </cell>
          <cell r="L874">
            <v>443301664</v>
          </cell>
          <cell r="M874">
            <v>0.7</v>
          </cell>
          <cell r="N874">
            <v>25859264</v>
          </cell>
          <cell r="O874">
            <v>38092512</v>
          </cell>
          <cell r="P874">
            <v>129296320</v>
          </cell>
          <cell r="Q874">
            <v>228555072</v>
          </cell>
          <cell r="R874">
            <v>99258752</v>
          </cell>
          <cell r="S874">
            <v>38092512</v>
          </cell>
          <cell r="T874">
            <v>61166240</v>
          </cell>
          <cell r="U874">
            <v>38092512</v>
          </cell>
        </row>
        <row r="875">
          <cell r="A875">
            <v>86760</v>
          </cell>
          <cell r="B875" t="str">
            <v>86760</v>
          </cell>
          <cell r="C875" t="str">
            <v>PUTUMAYO</v>
          </cell>
          <cell r="D875" t="str">
            <v>SANTIAGO</v>
          </cell>
          <cell r="E875">
            <v>8001029068</v>
          </cell>
          <cell r="I875">
            <v>104575920</v>
          </cell>
          <cell r="J875">
            <v>48918096</v>
          </cell>
          <cell r="K875">
            <v>153494016</v>
          </cell>
          <cell r="L875">
            <v>153177344</v>
          </cell>
          <cell r="M875">
            <v>0.68</v>
          </cell>
          <cell r="N875">
            <v>8714660</v>
          </cell>
          <cell r="O875">
            <v>12791168</v>
          </cell>
          <cell r="P875">
            <v>43573300</v>
          </cell>
          <cell r="Q875">
            <v>76747008</v>
          </cell>
          <cell r="R875">
            <v>33173708</v>
          </cell>
          <cell r="S875">
            <v>12791168</v>
          </cell>
          <cell r="T875">
            <v>20382540</v>
          </cell>
          <cell r="U875">
            <v>12791168</v>
          </cell>
        </row>
        <row r="876">
          <cell r="A876">
            <v>86865</v>
          </cell>
          <cell r="B876" t="str">
            <v>86865</v>
          </cell>
          <cell r="C876" t="str">
            <v>PUTUMAYO</v>
          </cell>
          <cell r="D876" t="str">
            <v>VALLE GUAMUEZ</v>
          </cell>
          <cell r="E876">
            <v>8001029122</v>
          </cell>
          <cell r="I876">
            <v>541076800</v>
          </cell>
          <cell r="J876">
            <v>265054336</v>
          </cell>
          <cell r="K876">
            <v>806131136</v>
          </cell>
          <cell r="L876">
            <v>806131136</v>
          </cell>
          <cell r="M876">
            <v>0.67</v>
          </cell>
          <cell r="N876">
            <v>45089733</v>
          </cell>
          <cell r="O876">
            <v>67177595</v>
          </cell>
          <cell r="P876">
            <v>225448665</v>
          </cell>
          <cell r="Q876">
            <v>403065570</v>
          </cell>
          <cell r="R876">
            <v>177616905</v>
          </cell>
          <cell r="S876">
            <v>67177595</v>
          </cell>
          <cell r="T876">
            <v>110439310</v>
          </cell>
          <cell r="U876">
            <v>67177595</v>
          </cell>
        </row>
        <row r="877">
          <cell r="A877">
            <v>86885</v>
          </cell>
          <cell r="B877" t="str">
            <v>86885</v>
          </cell>
          <cell r="C877" t="str">
            <v>PUTUMAYO</v>
          </cell>
          <cell r="D877" t="str">
            <v>VILLAGARZON</v>
          </cell>
          <cell r="E877">
            <v>8000542490</v>
          </cell>
          <cell r="I877">
            <v>375994112</v>
          </cell>
          <cell r="J877">
            <v>160991232</v>
          </cell>
          <cell r="K877">
            <v>536985344</v>
          </cell>
          <cell r="L877">
            <v>537134464</v>
          </cell>
          <cell r="M877">
            <v>0.7</v>
          </cell>
          <cell r="N877">
            <v>31332843</v>
          </cell>
          <cell r="O877">
            <v>44748779</v>
          </cell>
          <cell r="P877">
            <v>156664215</v>
          </cell>
          <cell r="Q877">
            <v>268492674</v>
          </cell>
          <cell r="R877">
            <v>111828459</v>
          </cell>
          <cell r="S877">
            <v>44748779</v>
          </cell>
          <cell r="T877">
            <v>67079680</v>
          </cell>
          <cell r="U877">
            <v>44748779</v>
          </cell>
        </row>
        <row r="878">
          <cell r="A878">
            <v>63111</v>
          </cell>
          <cell r="B878" t="str">
            <v>63111</v>
          </cell>
          <cell r="C878" t="str">
            <v>QUINDIO</v>
          </cell>
          <cell r="D878" t="str">
            <v>BUENAVISTA</v>
          </cell>
          <cell r="E878">
            <v>8900018790</v>
          </cell>
          <cell r="I878">
            <v>31188370</v>
          </cell>
          <cell r="J878">
            <v>22932782</v>
          </cell>
          <cell r="K878">
            <v>54121152</v>
          </cell>
          <cell r="L878">
            <v>54121152</v>
          </cell>
          <cell r="M878">
            <v>0.58</v>
          </cell>
          <cell r="N878">
            <v>2599031</v>
          </cell>
          <cell r="O878">
            <v>4510096</v>
          </cell>
          <cell r="P878">
            <v>12995155</v>
          </cell>
          <cell r="Q878">
            <v>27060576</v>
          </cell>
          <cell r="R878">
            <v>14065421</v>
          </cell>
          <cell r="S878">
            <v>4510096</v>
          </cell>
          <cell r="T878">
            <v>9555325</v>
          </cell>
          <cell r="U878">
            <v>4510096</v>
          </cell>
        </row>
        <row r="879">
          <cell r="A879">
            <v>63130</v>
          </cell>
          <cell r="B879" t="str">
            <v>63130</v>
          </cell>
          <cell r="C879" t="str">
            <v>QUINDIO</v>
          </cell>
          <cell r="D879" t="str">
            <v>CALARCA</v>
          </cell>
          <cell r="E879">
            <v>8900004414</v>
          </cell>
          <cell r="I879">
            <v>596362112</v>
          </cell>
          <cell r="J879">
            <v>498975488</v>
          </cell>
          <cell r="K879">
            <v>1095337600</v>
          </cell>
          <cell r="L879">
            <v>1095337600</v>
          </cell>
          <cell r="M879">
            <v>0.54</v>
          </cell>
          <cell r="N879">
            <v>49696843</v>
          </cell>
          <cell r="O879">
            <v>91278133</v>
          </cell>
          <cell r="P879">
            <v>248484215</v>
          </cell>
          <cell r="Q879">
            <v>547668798</v>
          </cell>
          <cell r="R879">
            <v>299184583</v>
          </cell>
          <cell r="S879">
            <v>91278133</v>
          </cell>
          <cell r="T879">
            <v>207906450</v>
          </cell>
          <cell r="U879">
            <v>91278133</v>
          </cell>
        </row>
        <row r="880">
          <cell r="A880">
            <v>63190</v>
          </cell>
          <cell r="B880" t="str">
            <v>63190</v>
          </cell>
          <cell r="C880" t="str">
            <v>QUINDIO</v>
          </cell>
          <cell r="D880" t="str">
            <v>CIRCASIA</v>
          </cell>
          <cell r="E880">
            <v>8900010448</v>
          </cell>
          <cell r="I880">
            <v>223505952</v>
          </cell>
          <cell r="J880">
            <v>170664544</v>
          </cell>
          <cell r="K880">
            <v>394170496</v>
          </cell>
          <cell r="L880">
            <v>394170496</v>
          </cell>
          <cell r="M880">
            <v>0.57</v>
          </cell>
          <cell r="N880">
            <v>18625496</v>
          </cell>
          <cell r="O880">
            <v>32847541</v>
          </cell>
          <cell r="P880">
            <v>93127480</v>
          </cell>
          <cell r="Q880">
            <v>197085246</v>
          </cell>
          <cell r="R880">
            <v>103957766</v>
          </cell>
          <cell r="S880">
            <v>32847541</v>
          </cell>
          <cell r="T880">
            <v>71110225</v>
          </cell>
          <cell r="U880">
            <v>32847541</v>
          </cell>
        </row>
        <row r="881">
          <cell r="A881">
            <v>63212</v>
          </cell>
          <cell r="B881" t="str">
            <v>63212</v>
          </cell>
          <cell r="C881" t="str">
            <v>QUINDIO</v>
          </cell>
          <cell r="D881" t="str">
            <v>CORDOBA</v>
          </cell>
          <cell r="E881">
            <v>8900010613</v>
          </cell>
          <cell r="I881">
            <v>62376740</v>
          </cell>
          <cell r="J881">
            <v>27632268</v>
          </cell>
          <cell r="K881">
            <v>90009008</v>
          </cell>
          <cell r="L881">
            <v>90009008</v>
          </cell>
          <cell r="M881">
            <v>0.69</v>
          </cell>
          <cell r="N881">
            <v>5198062</v>
          </cell>
          <cell r="O881">
            <v>7500751</v>
          </cell>
          <cell r="P881">
            <v>25990310</v>
          </cell>
          <cell r="Q881">
            <v>45004506</v>
          </cell>
          <cell r="R881">
            <v>19014196</v>
          </cell>
          <cell r="S881">
            <v>7500751</v>
          </cell>
          <cell r="T881">
            <v>11513445</v>
          </cell>
          <cell r="U881">
            <v>7500751</v>
          </cell>
        </row>
        <row r="882">
          <cell r="A882">
            <v>63272</v>
          </cell>
          <cell r="B882" t="str">
            <v>63272</v>
          </cell>
          <cell r="C882" t="str">
            <v>QUINDIO</v>
          </cell>
          <cell r="D882" t="str">
            <v>FILANDIA</v>
          </cell>
          <cell r="E882">
            <v>8900013395</v>
          </cell>
          <cell r="I882">
            <v>110824512</v>
          </cell>
          <cell r="J882">
            <v>90729568</v>
          </cell>
          <cell r="K882">
            <v>201554080</v>
          </cell>
          <cell r="L882">
            <v>201554080</v>
          </cell>
          <cell r="M882">
            <v>0.55</v>
          </cell>
          <cell r="N882">
            <v>9235376</v>
          </cell>
          <cell r="O882">
            <v>16796173</v>
          </cell>
          <cell r="P882">
            <v>46176880</v>
          </cell>
          <cell r="Q882">
            <v>100777038</v>
          </cell>
          <cell r="R882">
            <v>54600158</v>
          </cell>
          <cell r="S882">
            <v>16796173</v>
          </cell>
          <cell r="T882">
            <v>37803985</v>
          </cell>
          <cell r="U882">
            <v>16796173</v>
          </cell>
        </row>
        <row r="883">
          <cell r="A883">
            <v>63302</v>
          </cell>
          <cell r="B883" t="str">
            <v>63302</v>
          </cell>
          <cell r="C883" t="str">
            <v>QUINDIO</v>
          </cell>
          <cell r="D883" t="str">
            <v>GENOVA</v>
          </cell>
          <cell r="E883">
            <v>8900008646</v>
          </cell>
          <cell r="I883">
            <v>91016648</v>
          </cell>
          <cell r="J883">
            <v>42516008</v>
          </cell>
          <cell r="K883">
            <v>133532656</v>
          </cell>
          <cell r="L883">
            <v>133532656</v>
          </cell>
          <cell r="M883">
            <v>0.68</v>
          </cell>
          <cell r="N883">
            <v>7584721</v>
          </cell>
          <cell r="O883">
            <v>11127721</v>
          </cell>
          <cell r="P883">
            <v>37923605</v>
          </cell>
          <cell r="Q883">
            <v>66766326</v>
          </cell>
          <cell r="R883">
            <v>28842721</v>
          </cell>
          <cell r="S883">
            <v>11127721</v>
          </cell>
          <cell r="T883">
            <v>17715000</v>
          </cell>
          <cell r="U883">
            <v>11127721</v>
          </cell>
        </row>
        <row r="884">
          <cell r="A884">
            <v>63401</v>
          </cell>
          <cell r="B884" t="str">
            <v>63401</v>
          </cell>
          <cell r="C884" t="str">
            <v>QUINDIO</v>
          </cell>
          <cell r="D884" t="str">
            <v>LA TEBAIDA</v>
          </cell>
          <cell r="E884">
            <v>8900005641</v>
          </cell>
          <cell r="I884">
            <v>417624736</v>
          </cell>
          <cell r="J884">
            <v>178811744</v>
          </cell>
          <cell r="K884">
            <v>596436480</v>
          </cell>
          <cell r="L884">
            <v>596606720</v>
          </cell>
          <cell r="M884">
            <v>0.7</v>
          </cell>
          <cell r="N884">
            <v>34802061</v>
          </cell>
          <cell r="O884">
            <v>49703040</v>
          </cell>
          <cell r="P884">
            <v>174010305</v>
          </cell>
          <cell r="Q884">
            <v>298218240</v>
          </cell>
          <cell r="R884">
            <v>124207935</v>
          </cell>
          <cell r="S884">
            <v>49703040</v>
          </cell>
          <cell r="T884">
            <v>74504895</v>
          </cell>
          <cell r="U884">
            <v>49703040</v>
          </cell>
        </row>
        <row r="885">
          <cell r="A885">
            <v>63470</v>
          </cell>
          <cell r="B885" t="str">
            <v>63470</v>
          </cell>
          <cell r="C885" t="str">
            <v>QUINDIO</v>
          </cell>
          <cell r="D885" t="str">
            <v>MONTENEGRO</v>
          </cell>
          <cell r="E885">
            <v>8900008581</v>
          </cell>
          <cell r="I885">
            <v>407390496</v>
          </cell>
          <cell r="J885">
            <v>222068512</v>
          </cell>
          <cell r="K885">
            <v>629459008</v>
          </cell>
          <cell r="L885">
            <v>629459008</v>
          </cell>
          <cell r="M885">
            <v>0.65</v>
          </cell>
          <cell r="N885">
            <v>33949208</v>
          </cell>
          <cell r="O885">
            <v>52454917</v>
          </cell>
          <cell r="P885">
            <v>169746040</v>
          </cell>
          <cell r="Q885">
            <v>314729502</v>
          </cell>
          <cell r="R885">
            <v>144983462</v>
          </cell>
          <cell r="S885">
            <v>52454917</v>
          </cell>
          <cell r="T885">
            <v>92528545</v>
          </cell>
          <cell r="U885">
            <v>52454917</v>
          </cell>
        </row>
        <row r="886">
          <cell r="A886">
            <v>63548</v>
          </cell>
          <cell r="B886" t="str">
            <v>63548</v>
          </cell>
          <cell r="C886" t="str">
            <v>QUINDIO</v>
          </cell>
          <cell r="D886" t="str">
            <v>PIJAO</v>
          </cell>
          <cell r="E886">
            <v>8900011819</v>
          </cell>
          <cell r="I886">
            <v>78321088</v>
          </cell>
          <cell r="J886">
            <v>98167248</v>
          </cell>
          <cell r="K886">
            <v>176488336</v>
          </cell>
          <cell r="L886">
            <v>176488336</v>
          </cell>
          <cell r="M886">
            <v>0.44</v>
          </cell>
          <cell r="N886">
            <v>6526757</v>
          </cell>
          <cell r="O886">
            <v>14707361</v>
          </cell>
          <cell r="P886">
            <v>32633785</v>
          </cell>
          <cell r="Q886">
            <v>88244166</v>
          </cell>
          <cell r="R886">
            <v>45687303</v>
          </cell>
          <cell r="S886">
            <v>14707361</v>
          </cell>
          <cell r="T886">
            <v>40903020</v>
          </cell>
          <cell r="U886">
            <v>14707361</v>
          </cell>
        </row>
        <row r="887">
          <cell r="A887">
            <v>63594</v>
          </cell>
          <cell r="B887" t="str">
            <v>63594</v>
          </cell>
          <cell r="C887" t="str">
            <v>QUINDIO</v>
          </cell>
          <cell r="D887" t="str">
            <v>QUIMBAYA</v>
          </cell>
          <cell r="E887">
            <v>8900006134</v>
          </cell>
          <cell r="I887">
            <v>349012576</v>
          </cell>
          <cell r="J887">
            <v>174628480</v>
          </cell>
          <cell r="K887">
            <v>523641056</v>
          </cell>
          <cell r="L887">
            <v>523641056</v>
          </cell>
          <cell r="M887">
            <v>0.67</v>
          </cell>
          <cell r="N887">
            <v>29084381</v>
          </cell>
          <cell r="O887">
            <v>43636755</v>
          </cell>
          <cell r="P887">
            <v>145421905</v>
          </cell>
          <cell r="Q887">
            <v>261820530</v>
          </cell>
          <cell r="R887">
            <v>116398625</v>
          </cell>
          <cell r="S887">
            <v>43636755</v>
          </cell>
          <cell r="T887">
            <v>72761870</v>
          </cell>
          <cell r="U887">
            <v>43636755</v>
          </cell>
        </row>
        <row r="888">
          <cell r="A888">
            <v>63690</v>
          </cell>
          <cell r="B888" t="str">
            <v>63690</v>
          </cell>
          <cell r="C888" t="str">
            <v>QUINDIO</v>
          </cell>
          <cell r="D888" t="str">
            <v>SALENTO</v>
          </cell>
          <cell r="E888">
            <v>8900011270</v>
          </cell>
          <cell r="I888">
            <v>72201232</v>
          </cell>
          <cell r="J888">
            <v>44299472</v>
          </cell>
          <cell r="K888">
            <v>116500704</v>
          </cell>
          <cell r="L888">
            <v>116500704</v>
          </cell>
          <cell r="M888">
            <v>0.62</v>
          </cell>
          <cell r="N888">
            <v>6016769</v>
          </cell>
          <cell r="O888">
            <v>9708392</v>
          </cell>
          <cell r="P888">
            <v>30083845</v>
          </cell>
          <cell r="Q888">
            <v>58250352</v>
          </cell>
          <cell r="R888">
            <v>28166507</v>
          </cell>
          <cell r="S888">
            <v>9708392</v>
          </cell>
          <cell r="T888">
            <v>18458115</v>
          </cell>
          <cell r="U888">
            <v>9708392</v>
          </cell>
        </row>
        <row r="889">
          <cell r="A889">
            <v>63001</v>
          </cell>
          <cell r="B889" t="str">
            <v>63001</v>
          </cell>
          <cell r="C889" t="str">
            <v>QUINDIO</v>
          </cell>
          <cell r="D889" t="str">
            <v>ARMENIA</v>
          </cell>
          <cell r="E889">
            <v>8900004643</v>
          </cell>
          <cell r="F889" t="str">
            <v>CERTIFICADO</v>
          </cell>
          <cell r="I889">
            <v>2020223744</v>
          </cell>
          <cell r="J889">
            <v>959993600</v>
          </cell>
          <cell r="K889">
            <v>2980217344</v>
          </cell>
          <cell r="L889">
            <v>2886033920</v>
          </cell>
          <cell r="M889">
            <v>0.7</v>
          </cell>
          <cell r="N889">
            <v>168351979</v>
          </cell>
          <cell r="O889">
            <v>248351445</v>
          </cell>
          <cell r="P889">
            <v>841759895</v>
          </cell>
          <cell r="Q889">
            <v>1490108670</v>
          </cell>
          <cell r="R889">
            <v>648348775</v>
          </cell>
          <cell r="S889">
            <v>648348775</v>
          </cell>
          <cell r="T889">
            <v>0</v>
          </cell>
          <cell r="U889">
            <v>248351445</v>
          </cell>
        </row>
        <row r="890">
          <cell r="A890">
            <v>66045</v>
          </cell>
          <cell r="B890" t="str">
            <v>66045</v>
          </cell>
          <cell r="C890" t="str">
            <v>RISARALDA</v>
          </cell>
          <cell r="D890" t="str">
            <v>APIA</v>
          </cell>
          <cell r="E890">
            <v>8914800223</v>
          </cell>
          <cell r="I890">
            <v>135555104</v>
          </cell>
          <cell r="J890">
            <v>64077824</v>
          </cell>
          <cell r="K890">
            <v>199632928</v>
          </cell>
          <cell r="L890">
            <v>193650160</v>
          </cell>
          <cell r="M890">
            <v>0.7</v>
          </cell>
          <cell r="N890">
            <v>11296259</v>
          </cell>
          <cell r="O890">
            <v>16636077</v>
          </cell>
          <cell r="P890">
            <v>56481295</v>
          </cell>
          <cell r="Q890">
            <v>99816462</v>
          </cell>
          <cell r="R890">
            <v>43335167</v>
          </cell>
          <cell r="S890">
            <v>16636077</v>
          </cell>
          <cell r="T890">
            <v>26699090</v>
          </cell>
          <cell r="U890">
            <v>16636077</v>
          </cell>
        </row>
        <row r="891">
          <cell r="A891">
            <v>66075</v>
          </cell>
          <cell r="B891" t="str">
            <v>66075</v>
          </cell>
          <cell r="C891" t="str">
            <v>RISARALDA</v>
          </cell>
          <cell r="D891" t="str">
            <v>BALBOA</v>
          </cell>
          <cell r="E891">
            <v>8908011431</v>
          </cell>
          <cell r="I891">
            <v>74269584</v>
          </cell>
          <cell r="J891">
            <v>31800368</v>
          </cell>
          <cell r="K891">
            <v>106069952</v>
          </cell>
          <cell r="L891">
            <v>106099408</v>
          </cell>
          <cell r="M891">
            <v>0.7</v>
          </cell>
          <cell r="N891">
            <v>6189132</v>
          </cell>
          <cell r="O891">
            <v>8839163</v>
          </cell>
          <cell r="P891">
            <v>30945660</v>
          </cell>
          <cell r="Q891">
            <v>53034978</v>
          </cell>
          <cell r="R891">
            <v>22089318</v>
          </cell>
          <cell r="S891">
            <v>8839163</v>
          </cell>
          <cell r="T891">
            <v>13250155</v>
          </cell>
          <cell r="U891">
            <v>8839163</v>
          </cell>
        </row>
        <row r="892">
          <cell r="A892">
            <v>66088</v>
          </cell>
          <cell r="B892" t="str">
            <v>66088</v>
          </cell>
          <cell r="C892" t="str">
            <v>RISARALDA</v>
          </cell>
          <cell r="D892" t="str">
            <v>BELEN DE UMBRIA</v>
          </cell>
          <cell r="E892">
            <v>8914800248</v>
          </cell>
          <cell r="I892">
            <v>267765920</v>
          </cell>
          <cell r="J892">
            <v>142954528</v>
          </cell>
          <cell r="K892">
            <v>410720448</v>
          </cell>
          <cell r="L892">
            <v>410720448</v>
          </cell>
          <cell r="M892">
            <v>0.65</v>
          </cell>
          <cell r="N892">
            <v>22313827</v>
          </cell>
          <cell r="O892">
            <v>34226704</v>
          </cell>
          <cell r="P892">
            <v>111569135</v>
          </cell>
          <cell r="Q892">
            <v>205360224</v>
          </cell>
          <cell r="R892">
            <v>93791089</v>
          </cell>
          <cell r="S892">
            <v>34226704</v>
          </cell>
          <cell r="T892">
            <v>59564385</v>
          </cell>
          <cell r="U892">
            <v>34226704</v>
          </cell>
        </row>
        <row r="893">
          <cell r="A893">
            <v>66318</v>
          </cell>
          <cell r="B893" t="str">
            <v>66318</v>
          </cell>
          <cell r="C893" t="str">
            <v>RISARALDA</v>
          </cell>
          <cell r="D893" t="str">
            <v>GUATICA</v>
          </cell>
          <cell r="E893">
            <v>8914800255</v>
          </cell>
          <cell r="I893">
            <v>150042912</v>
          </cell>
          <cell r="J893">
            <v>59866944</v>
          </cell>
          <cell r="K893">
            <v>209909856</v>
          </cell>
          <cell r="L893">
            <v>214347008</v>
          </cell>
          <cell r="M893">
            <v>0.7</v>
          </cell>
          <cell r="N893">
            <v>12503576</v>
          </cell>
          <cell r="O893">
            <v>17492488</v>
          </cell>
          <cell r="P893">
            <v>62517880</v>
          </cell>
          <cell r="Q893">
            <v>104954928</v>
          </cell>
          <cell r="R893">
            <v>42437048</v>
          </cell>
          <cell r="S893">
            <v>17492488</v>
          </cell>
          <cell r="T893">
            <v>24944560</v>
          </cell>
          <cell r="U893">
            <v>17492488</v>
          </cell>
        </row>
        <row r="894">
          <cell r="A894">
            <v>66383</v>
          </cell>
          <cell r="B894" t="str">
            <v>66383</v>
          </cell>
          <cell r="C894" t="str">
            <v>RISARALDA</v>
          </cell>
          <cell r="D894" t="str">
            <v>LA CELIA</v>
          </cell>
          <cell r="E894">
            <v>8914800262</v>
          </cell>
          <cell r="I894">
            <v>81494072</v>
          </cell>
          <cell r="J894">
            <v>44009120</v>
          </cell>
          <cell r="K894">
            <v>125503192</v>
          </cell>
          <cell r="L894">
            <v>125503192</v>
          </cell>
          <cell r="M894">
            <v>0.65</v>
          </cell>
          <cell r="N894">
            <v>6791173</v>
          </cell>
          <cell r="O894">
            <v>10458599</v>
          </cell>
          <cell r="P894">
            <v>33955865</v>
          </cell>
          <cell r="Q894">
            <v>62751594</v>
          </cell>
          <cell r="R894">
            <v>28795729</v>
          </cell>
          <cell r="S894">
            <v>10458599</v>
          </cell>
          <cell r="T894">
            <v>18337130</v>
          </cell>
          <cell r="U894">
            <v>10458599</v>
          </cell>
        </row>
        <row r="895">
          <cell r="A895">
            <v>66400</v>
          </cell>
          <cell r="B895" t="str">
            <v>66400</v>
          </cell>
          <cell r="C895" t="str">
            <v>RISARALDA</v>
          </cell>
          <cell r="D895" t="str">
            <v>LA VIRGINIA</v>
          </cell>
          <cell r="E895">
            <v>8914800271</v>
          </cell>
          <cell r="I895">
            <v>372730080</v>
          </cell>
          <cell r="J895">
            <v>159577376</v>
          </cell>
          <cell r="K895">
            <v>532307456</v>
          </cell>
          <cell r="L895">
            <v>532471552</v>
          </cell>
          <cell r="M895">
            <v>0.7</v>
          </cell>
          <cell r="N895">
            <v>31060840</v>
          </cell>
          <cell r="O895">
            <v>44358955</v>
          </cell>
          <cell r="P895">
            <v>155304200</v>
          </cell>
          <cell r="Q895">
            <v>266153730</v>
          </cell>
          <cell r="R895">
            <v>110849530</v>
          </cell>
          <cell r="S895">
            <v>44358955</v>
          </cell>
          <cell r="T895">
            <v>66490575</v>
          </cell>
          <cell r="U895">
            <v>44358955</v>
          </cell>
        </row>
        <row r="896">
          <cell r="A896">
            <v>66440</v>
          </cell>
          <cell r="B896" t="str">
            <v>66440</v>
          </cell>
          <cell r="C896" t="str">
            <v>RISARALDA</v>
          </cell>
          <cell r="D896" t="str">
            <v>MARSELLA</v>
          </cell>
          <cell r="E896">
            <v>8000993177</v>
          </cell>
          <cell r="I896">
            <v>210248464</v>
          </cell>
          <cell r="J896">
            <v>90459600</v>
          </cell>
          <cell r="K896">
            <v>300708064</v>
          </cell>
          <cell r="L896">
            <v>300708064</v>
          </cell>
          <cell r="M896">
            <v>0.7</v>
          </cell>
          <cell r="N896">
            <v>17520705</v>
          </cell>
          <cell r="O896">
            <v>25059005</v>
          </cell>
          <cell r="P896">
            <v>87603525</v>
          </cell>
          <cell r="Q896">
            <v>150354030</v>
          </cell>
          <cell r="R896">
            <v>62750505</v>
          </cell>
          <cell r="S896">
            <v>25059005</v>
          </cell>
          <cell r="T896">
            <v>37691500</v>
          </cell>
          <cell r="U896">
            <v>25059005</v>
          </cell>
        </row>
        <row r="897">
          <cell r="A897">
            <v>66456</v>
          </cell>
          <cell r="B897" t="str">
            <v>66456</v>
          </cell>
          <cell r="C897" t="str">
            <v>RISARALDA</v>
          </cell>
          <cell r="D897" t="str">
            <v>MISTRATO</v>
          </cell>
          <cell r="E897">
            <v>8000310757</v>
          </cell>
          <cell r="I897">
            <v>289413472</v>
          </cell>
          <cell r="J897">
            <v>128516640</v>
          </cell>
          <cell r="K897">
            <v>417930112</v>
          </cell>
          <cell r="L897">
            <v>413447776</v>
          </cell>
          <cell r="M897">
            <v>0.7</v>
          </cell>
          <cell r="N897">
            <v>24117789</v>
          </cell>
          <cell r="O897">
            <v>34827509</v>
          </cell>
          <cell r="P897">
            <v>120588945</v>
          </cell>
          <cell r="Q897">
            <v>208965054</v>
          </cell>
          <cell r="R897">
            <v>88376109</v>
          </cell>
          <cell r="S897">
            <v>34827509</v>
          </cell>
          <cell r="T897">
            <v>53548600</v>
          </cell>
          <cell r="U897">
            <v>34827509</v>
          </cell>
        </row>
        <row r="898">
          <cell r="A898">
            <v>66572</v>
          </cell>
          <cell r="B898" t="str">
            <v>66572</v>
          </cell>
          <cell r="C898" t="str">
            <v>RISARALDA</v>
          </cell>
          <cell r="D898" t="str">
            <v>PUEBLO RICO</v>
          </cell>
          <cell r="E898">
            <v>8914800311</v>
          </cell>
          <cell r="I898">
            <v>374055744</v>
          </cell>
          <cell r="J898">
            <v>193788928</v>
          </cell>
          <cell r="K898">
            <v>567844672</v>
          </cell>
          <cell r="L898">
            <v>534365312</v>
          </cell>
          <cell r="M898">
            <v>0.7</v>
          </cell>
          <cell r="N898">
            <v>31171312</v>
          </cell>
          <cell r="O898">
            <v>47320389</v>
          </cell>
          <cell r="P898">
            <v>155856560</v>
          </cell>
          <cell r="Q898">
            <v>283922334</v>
          </cell>
          <cell r="R898">
            <v>128065774</v>
          </cell>
          <cell r="S898">
            <v>47320389</v>
          </cell>
          <cell r="T898">
            <v>80745385</v>
          </cell>
          <cell r="U898">
            <v>47320389</v>
          </cell>
        </row>
        <row r="899">
          <cell r="A899">
            <v>66594</v>
          </cell>
          <cell r="B899" t="str">
            <v>66594</v>
          </cell>
          <cell r="C899" t="str">
            <v>RISARALDA</v>
          </cell>
          <cell r="D899" t="str">
            <v>QUINCHIA</v>
          </cell>
          <cell r="E899">
            <v>8914800327</v>
          </cell>
          <cell r="I899">
            <v>411045856</v>
          </cell>
          <cell r="J899">
            <v>225983776</v>
          </cell>
          <cell r="K899">
            <v>637029632</v>
          </cell>
          <cell r="L899">
            <v>587208320</v>
          </cell>
          <cell r="M899">
            <v>0.7</v>
          </cell>
          <cell r="N899">
            <v>34253821</v>
          </cell>
          <cell r="O899">
            <v>53085803</v>
          </cell>
          <cell r="P899">
            <v>171269105</v>
          </cell>
          <cell r="Q899">
            <v>318514818</v>
          </cell>
          <cell r="R899">
            <v>147245713</v>
          </cell>
          <cell r="S899">
            <v>53085803</v>
          </cell>
          <cell r="T899">
            <v>94159910</v>
          </cell>
          <cell r="U899">
            <v>53085803</v>
          </cell>
        </row>
        <row r="900">
          <cell r="A900">
            <v>66682</v>
          </cell>
          <cell r="B900" t="str">
            <v>66682</v>
          </cell>
          <cell r="C900" t="str">
            <v>RISARALDA</v>
          </cell>
          <cell r="D900" t="str">
            <v>SANTA ROSA DE CABAL</v>
          </cell>
          <cell r="E900">
            <v>8914800334</v>
          </cell>
          <cell r="I900">
            <v>607881856</v>
          </cell>
          <cell r="J900">
            <v>379063232</v>
          </cell>
          <cell r="K900">
            <v>986945088</v>
          </cell>
          <cell r="L900">
            <v>986945088</v>
          </cell>
          <cell r="M900">
            <v>0.62</v>
          </cell>
          <cell r="N900">
            <v>50656821</v>
          </cell>
          <cell r="O900">
            <v>82245424</v>
          </cell>
          <cell r="P900">
            <v>253284105</v>
          </cell>
          <cell r="Q900">
            <v>493472544</v>
          </cell>
          <cell r="R900">
            <v>240188439</v>
          </cell>
          <cell r="S900">
            <v>82245424</v>
          </cell>
          <cell r="T900">
            <v>157943015</v>
          </cell>
          <cell r="U900">
            <v>82245424</v>
          </cell>
        </row>
        <row r="901">
          <cell r="A901">
            <v>66687</v>
          </cell>
          <cell r="B901" t="str">
            <v>66687</v>
          </cell>
          <cell r="C901" t="str">
            <v>RISARALDA</v>
          </cell>
          <cell r="D901" t="str">
            <v>SANTUARIO</v>
          </cell>
          <cell r="E901">
            <v>8914800341</v>
          </cell>
          <cell r="I901">
            <v>153831488</v>
          </cell>
          <cell r="J901">
            <v>63517056</v>
          </cell>
          <cell r="K901">
            <v>217348544</v>
          </cell>
          <cell r="L901">
            <v>219759264</v>
          </cell>
          <cell r="M901">
            <v>0.7</v>
          </cell>
          <cell r="N901">
            <v>12819291</v>
          </cell>
          <cell r="O901">
            <v>18112379</v>
          </cell>
          <cell r="P901">
            <v>64096455</v>
          </cell>
          <cell r="Q901">
            <v>108674274</v>
          </cell>
          <cell r="R901">
            <v>44577819</v>
          </cell>
          <cell r="S901">
            <v>18112379</v>
          </cell>
          <cell r="T901">
            <v>26465440</v>
          </cell>
          <cell r="U901">
            <v>18112379</v>
          </cell>
        </row>
        <row r="902">
          <cell r="A902">
            <v>66001</v>
          </cell>
          <cell r="B902" t="str">
            <v>66001</v>
          </cell>
          <cell r="C902" t="str">
            <v>RISARALDA</v>
          </cell>
          <cell r="D902" t="str">
            <v>PEREIRA</v>
          </cell>
          <cell r="E902">
            <v>8914800302</v>
          </cell>
          <cell r="F902" t="str">
            <v>CERTIFICADO</v>
          </cell>
          <cell r="I902">
            <v>3641052672</v>
          </cell>
          <cell r="J902">
            <v>1716550144</v>
          </cell>
          <cell r="K902">
            <v>5357602816</v>
          </cell>
          <cell r="L902">
            <v>5201503744</v>
          </cell>
          <cell r="M902">
            <v>0.7</v>
          </cell>
          <cell r="N902">
            <v>303421056</v>
          </cell>
          <cell r="O902">
            <v>446466901</v>
          </cell>
          <cell r="P902">
            <v>1517105280</v>
          </cell>
          <cell r="Q902">
            <v>2678801406</v>
          </cell>
          <cell r="R902">
            <v>1161696126</v>
          </cell>
          <cell r="S902">
            <v>1161696126</v>
          </cell>
          <cell r="T902">
            <v>0</v>
          </cell>
          <cell r="U902">
            <v>446466901</v>
          </cell>
        </row>
        <row r="903">
          <cell r="A903">
            <v>66170</v>
          </cell>
          <cell r="B903" t="str">
            <v>66170</v>
          </cell>
          <cell r="C903" t="str">
            <v>RISARALDA</v>
          </cell>
          <cell r="D903" t="str">
            <v>DOSQUEBRADAS</v>
          </cell>
          <cell r="E903">
            <v>8000993106</v>
          </cell>
          <cell r="F903" t="str">
            <v>CERTIFICADO</v>
          </cell>
          <cell r="I903">
            <v>1515065856</v>
          </cell>
          <cell r="J903">
            <v>648567040</v>
          </cell>
          <cell r="K903">
            <v>2163632896</v>
          </cell>
          <cell r="L903">
            <v>2164379648</v>
          </cell>
          <cell r="M903">
            <v>0.7</v>
          </cell>
          <cell r="N903">
            <v>126255488</v>
          </cell>
          <cell r="O903">
            <v>180302741</v>
          </cell>
          <cell r="P903">
            <v>631277440</v>
          </cell>
          <cell r="Q903">
            <v>1081816446</v>
          </cell>
          <cell r="R903">
            <v>450539006</v>
          </cell>
          <cell r="S903">
            <v>450539006</v>
          </cell>
          <cell r="T903">
            <v>0</v>
          </cell>
          <cell r="U903">
            <v>180302741</v>
          </cell>
        </row>
        <row r="904">
          <cell r="A904">
            <v>88001</v>
          </cell>
          <cell r="B904" t="str">
            <v>88001</v>
          </cell>
          <cell r="C904" t="str">
            <v>SAN ANDRES</v>
          </cell>
          <cell r="D904" t="str">
            <v>SAN ANDRES</v>
          </cell>
          <cell r="E904">
            <v>8924000382</v>
          </cell>
          <cell r="I904">
            <v>676751552</v>
          </cell>
          <cell r="J904">
            <v>243790016</v>
          </cell>
          <cell r="K904">
            <v>920541568</v>
          </cell>
          <cell r="L904">
            <v>966787904</v>
          </cell>
          <cell r="M904">
            <v>0.7</v>
          </cell>
          <cell r="N904">
            <v>56395963</v>
          </cell>
          <cell r="O904">
            <v>76711797</v>
          </cell>
          <cell r="P904">
            <v>281979815</v>
          </cell>
          <cell r="Q904">
            <v>460270782</v>
          </cell>
          <cell r="R904">
            <v>178290967</v>
          </cell>
          <cell r="S904">
            <v>76711797</v>
          </cell>
          <cell r="T904">
            <v>101579170</v>
          </cell>
          <cell r="U904">
            <v>76711797</v>
          </cell>
        </row>
        <row r="905">
          <cell r="A905">
            <v>88564</v>
          </cell>
          <cell r="B905" t="str">
            <v>88564</v>
          </cell>
          <cell r="C905" t="str">
            <v>SAN ANDRES</v>
          </cell>
          <cell r="D905" t="str">
            <v>PROVIDENCIA Y SANTA CATALINA</v>
          </cell>
          <cell r="E905">
            <v>8001030211</v>
          </cell>
          <cell r="I905">
            <v>49373476</v>
          </cell>
          <cell r="J905">
            <v>21133964</v>
          </cell>
          <cell r="K905">
            <v>70507440</v>
          </cell>
          <cell r="L905">
            <v>70533536</v>
          </cell>
          <cell r="M905">
            <v>0.7</v>
          </cell>
          <cell r="N905">
            <v>4114456</v>
          </cell>
          <cell r="O905">
            <v>5875620</v>
          </cell>
          <cell r="P905">
            <v>20572280</v>
          </cell>
          <cell r="Q905">
            <v>35253720</v>
          </cell>
          <cell r="R905">
            <v>14681440</v>
          </cell>
          <cell r="S905">
            <v>5875620</v>
          </cell>
          <cell r="T905">
            <v>8805820</v>
          </cell>
          <cell r="U905">
            <v>5875620</v>
          </cell>
        </row>
        <row r="906">
          <cell r="A906">
            <v>68013</v>
          </cell>
          <cell r="B906" t="str">
            <v>68013</v>
          </cell>
          <cell r="C906" t="str">
            <v>SANTANDER</v>
          </cell>
          <cell r="D906" t="str">
            <v>AGUADA</v>
          </cell>
          <cell r="E906" t="str">
            <v>8902109281</v>
          </cell>
          <cell r="I906">
            <v>24210040</v>
          </cell>
          <cell r="J906">
            <v>12455476</v>
          </cell>
          <cell r="K906">
            <v>36665516</v>
          </cell>
          <cell r="L906">
            <v>34585772</v>
          </cell>
          <cell r="M906">
            <v>0.7</v>
          </cell>
          <cell r="N906">
            <v>2017503</v>
          </cell>
          <cell r="O906">
            <v>3055460</v>
          </cell>
          <cell r="P906">
            <v>10087515</v>
          </cell>
          <cell r="Q906">
            <v>18332760</v>
          </cell>
          <cell r="R906">
            <v>8245245</v>
          </cell>
          <cell r="S906">
            <v>3055460</v>
          </cell>
          <cell r="T906">
            <v>5189785</v>
          </cell>
          <cell r="U906">
            <v>3055460</v>
          </cell>
        </row>
        <row r="907">
          <cell r="A907">
            <v>68020</v>
          </cell>
          <cell r="B907" t="str">
            <v>68020</v>
          </cell>
          <cell r="C907" t="str">
            <v>SANTANDER</v>
          </cell>
          <cell r="D907" t="str">
            <v>ALBANIA</v>
          </cell>
          <cell r="E907" t="str">
            <v>8000994555</v>
          </cell>
          <cell r="I907">
            <v>56462876</v>
          </cell>
          <cell r="J907">
            <v>21906372</v>
          </cell>
          <cell r="K907">
            <v>78369248</v>
          </cell>
          <cell r="L907">
            <v>80661248</v>
          </cell>
          <cell r="M907">
            <v>0.7</v>
          </cell>
          <cell r="N907">
            <v>4705240</v>
          </cell>
          <cell r="O907">
            <v>6530771</v>
          </cell>
          <cell r="P907">
            <v>23526200</v>
          </cell>
          <cell r="Q907">
            <v>39184626</v>
          </cell>
          <cell r="R907">
            <v>15658426</v>
          </cell>
          <cell r="S907">
            <v>6530771</v>
          </cell>
          <cell r="T907">
            <v>9127655</v>
          </cell>
          <cell r="U907">
            <v>6530771</v>
          </cell>
        </row>
        <row r="908">
          <cell r="A908">
            <v>68051</v>
          </cell>
          <cell r="B908" t="str">
            <v>68051</v>
          </cell>
          <cell r="C908" t="str">
            <v>SANTANDER</v>
          </cell>
          <cell r="D908" t="str">
            <v>ARATOCA</v>
          </cell>
          <cell r="E908" t="str">
            <v>8902053345</v>
          </cell>
          <cell r="I908">
            <v>128823560</v>
          </cell>
          <cell r="J908">
            <v>60997832</v>
          </cell>
          <cell r="K908">
            <v>189821392</v>
          </cell>
          <cell r="L908">
            <v>184033664</v>
          </cell>
          <cell r="M908">
            <v>0.7</v>
          </cell>
          <cell r="N908">
            <v>10735297</v>
          </cell>
          <cell r="O908">
            <v>15818449</v>
          </cell>
          <cell r="P908">
            <v>53676485</v>
          </cell>
          <cell r="Q908">
            <v>94910694</v>
          </cell>
          <cell r="R908">
            <v>41234209</v>
          </cell>
          <cell r="S908">
            <v>15818449</v>
          </cell>
          <cell r="T908">
            <v>25415760</v>
          </cell>
          <cell r="U908">
            <v>15818449</v>
          </cell>
        </row>
        <row r="909">
          <cell r="A909">
            <v>68077</v>
          </cell>
          <cell r="B909" t="str">
            <v>68077</v>
          </cell>
          <cell r="C909" t="str">
            <v>SANTANDER</v>
          </cell>
          <cell r="D909" t="str">
            <v>BARBOSA</v>
          </cell>
          <cell r="E909" t="str">
            <v>8902060338</v>
          </cell>
          <cell r="I909">
            <v>226201376</v>
          </cell>
          <cell r="J909">
            <v>96841344</v>
          </cell>
          <cell r="K909">
            <v>323042720</v>
          </cell>
          <cell r="L909">
            <v>323144832</v>
          </cell>
          <cell r="M909">
            <v>0.7</v>
          </cell>
          <cell r="N909">
            <v>18850115</v>
          </cell>
          <cell r="O909">
            <v>26920227</v>
          </cell>
          <cell r="P909">
            <v>94250575</v>
          </cell>
          <cell r="Q909">
            <v>161521362</v>
          </cell>
          <cell r="R909">
            <v>67270787</v>
          </cell>
          <cell r="S909">
            <v>26920227</v>
          </cell>
          <cell r="T909">
            <v>40350560</v>
          </cell>
          <cell r="U909">
            <v>26920227</v>
          </cell>
        </row>
        <row r="910">
          <cell r="A910">
            <v>68079</v>
          </cell>
          <cell r="B910" t="str">
            <v>68079</v>
          </cell>
          <cell r="C910" t="str">
            <v>SANTANDER</v>
          </cell>
          <cell r="D910" t="str">
            <v>BARICHARA</v>
          </cell>
          <cell r="E910" t="str">
            <v>8902109321</v>
          </cell>
          <cell r="I910">
            <v>91294080</v>
          </cell>
          <cell r="J910">
            <v>42990192</v>
          </cell>
          <cell r="K910">
            <v>134284272</v>
          </cell>
          <cell r="L910">
            <v>130420112</v>
          </cell>
          <cell r="M910">
            <v>0.7</v>
          </cell>
          <cell r="N910">
            <v>7607840</v>
          </cell>
          <cell r="O910">
            <v>11190356</v>
          </cell>
          <cell r="P910">
            <v>38039200</v>
          </cell>
          <cell r="Q910">
            <v>67142136</v>
          </cell>
          <cell r="R910">
            <v>29102936</v>
          </cell>
          <cell r="S910">
            <v>11190356</v>
          </cell>
          <cell r="T910">
            <v>17912580</v>
          </cell>
          <cell r="U910">
            <v>11190356</v>
          </cell>
        </row>
        <row r="911">
          <cell r="A911">
            <v>68092</v>
          </cell>
          <cell r="B911" t="str">
            <v>68092</v>
          </cell>
          <cell r="C911" t="str">
            <v>SANTANDER</v>
          </cell>
          <cell r="D911" t="str">
            <v>BETULIA</v>
          </cell>
          <cell r="E911" t="str">
            <v>8902081191</v>
          </cell>
          <cell r="I911">
            <v>112232640</v>
          </cell>
          <cell r="J911">
            <v>43789312</v>
          </cell>
          <cell r="K911">
            <v>156021952</v>
          </cell>
          <cell r="L911">
            <v>160332352</v>
          </cell>
          <cell r="M911">
            <v>0.7</v>
          </cell>
          <cell r="N911">
            <v>9352720</v>
          </cell>
          <cell r="O911">
            <v>13001829</v>
          </cell>
          <cell r="P911">
            <v>46763600</v>
          </cell>
          <cell r="Q911">
            <v>78010974</v>
          </cell>
          <cell r="R911">
            <v>31247374</v>
          </cell>
          <cell r="S911">
            <v>13001829</v>
          </cell>
          <cell r="T911">
            <v>18245545</v>
          </cell>
          <cell r="U911">
            <v>13001829</v>
          </cell>
        </row>
        <row r="912">
          <cell r="A912">
            <v>68101</v>
          </cell>
          <cell r="B912" t="str">
            <v>68101</v>
          </cell>
          <cell r="C912" t="str">
            <v>SANTANDER</v>
          </cell>
          <cell r="D912" t="str">
            <v>BOLIVAR</v>
          </cell>
          <cell r="E912" t="str">
            <v>8902108909</v>
          </cell>
          <cell r="G912" t="str">
            <v>No. 3656 del 29/09/2015</v>
          </cell>
          <cell r="H912" t="str">
            <v>Levantamiento medida cautelar Resolución DGAF- 4751 del 21/12/2015</v>
          </cell>
          <cell r="I912">
            <v>216707584</v>
          </cell>
          <cell r="J912">
            <v>92771040</v>
          </cell>
          <cell r="K912">
            <v>309478624</v>
          </cell>
          <cell r="L912">
            <v>309582272</v>
          </cell>
          <cell r="M912">
            <v>0.7</v>
          </cell>
          <cell r="N912">
            <v>18058965</v>
          </cell>
          <cell r="O912">
            <v>25789885</v>
          </cell>
          <cell r="P912">
            <v>90294825</v>
          </cell>
          <cell r="Q912">
            <v>154739310</v>
          </cell>
          <cell r="R912">
            <v>64444485</v>
          </cell>
          <cell r="S912">
            <v>25789885</v>
          </cell>
          <cell r="T912">
            <v>38654600</v>
          </cell>
          <cell r="U912">
            <v>25789885</v>
          </cell>
        </row>
        <row r="913">
          <cell r="A913">
            <v>68121</v>
          </cell>
          <cell r="B913" t="str">
            <v>68121</v>
          </cell>
          <cell r="C913" t="str">
            <v>SANTANDER</v>
          </cell>
          <cell r="D913" t="str">
            <v>CABRERA</v>
          </cell>
          <cell r="E913" t="str">
            <v>8902055753</v>
          </cell>
          <cell r="I913">
            <v>28984866</v>
          </cell>
          <cell r="J913">
            <v>11245502</v>
          </cell>
          <cell r="K913">
            <v>40230368</v>
          </cell>
          <cell r="L913">
            <v>41406952</v>
          </cell>
          <cell r="M913">
            <v>0.7</v>
          </cell>
          <cell r="N913">
            <v>2415406</v>
          </cell>
          <cell r="O913">
            <v>3352531</v>
          </cell>
          <cell r="P913">
            <v>12077030</v>
          </cell>
          <cell r="Q913">
            <v>20115186</v>
          </cell>
          <cell r="R913">
            <v>8038156</v>
          </cell>
          <cell r="S913">
            <v>3352531</v>
          </cell>
          <cell r="T913">
            <v>4685625</v>
          </cell>
          <cell r="U913">
            <v>3352531</v>
          </cell>
        </row>
        <row r="914">
          <cell r="A914">
            <v>68132</v>
          </cell>
          <cell r="B914" t="str">
            <v>68132</v>
          </cell>
          <cell r="C914" t="str">
            <v>SANTANDER</v>
          </cell>
          <cell r="D914" t="str">
            <v>CALIFORNIA</v>
          </cell>
          <cell r="E914" t="str">
            <v>8902109677</v>
          </cell>
          <cell r="G914" t="str">
            <v>No. 3656 del 29/09/2015</v>
          </cell>
          <cell r="H914" t="str">
            <v>Levantamiento medida cautelar Resolución DGAF- 1157 del 25/04/2016</v>
          </cell>
          <cell r="I914">
            <v>19107504</v>
          </cell>
          <cell r="J914">
            <v>8734222</v>
          </cell>
          <cell r="K914">
            <v>27841726</v>
          </cell>
          <cell r="L914">
            <v>27296436</v>
          </cell>
          <cell r="M914">
            <v>0.7</v>
          </cell>
          <cell r="N914">
            <v>1592292</v>
          </cell>
          <cell r="O914">
            <v>2320144</v>
          </cell>
          <cell r="P914">
            <v>7961460</v>
          </cell>
          <cell r="Q914">
            <v>13920864</v>
          </cell>
          <cell r="R914">
            <v>5959404</v>
          </cell>
          <cell r="S914">
            <v>2320144</v>
          </cell>
          <cell r="T914">
            <v>3639260</v>
          </cell>
          <cell r="U914">
            <v>2320144</v>
          </cell>
        </row>
        <row r="915">
          <cell r="A915">
            <v>68147</v>
          </cell>
          <cell r="B915" t="str">
            <v>68147</v>
          </cell>
          <cell r="C915" t="str">
            <v>SANTANDER</v>
          </cell>
          <cell r="D915" t="str">
            <v>CAPITANEJO</v>
          </cell>
          <cell r="E915" t="str">
            <v>8902051198</v>
          </cell>
          <cell r="I915">
            <v>89968320</v>
          </cell>
          <cell r="J915">
            <v>38508040</v>
          </cell>
          <cell r="K915">
            <v>128476360</v>
          </cell>
          <cell r="L915">
            <v>128526168</v>
          </cell>
          <cell r="M915">
            <v>0.7</v>
          </cell>
          <cell r="N915">
            <v>7497360</v>
          </cell>
          <cell r="O915">
            <v>10706363</v>
          </cell>
          <cell r="P915">
            <v>37486800</v>
          </cell>
          <cell r="Q915">
            <v>64238178</v>
          </cell>
          <cell r="R915">
            <v>26751378</v>
          </cell>
          <cell r="S915">
            <v>10706363</v>
          </cell>
          <cell r="T915">
            <v>16045015</v>
          </cell>
          <cell r="U915">
            <v>10706363</v>
          </cell>
        </row>
        <row r="916">
          <cell r="A916">
            <v>68152</v>
          </cell>
          <cell r="B916" t="str">
            <v>68152</v>
          </cell>
          <cell r="C916" t="str">
            <v>SANTANDER</v>
          </cell>
          <cell r="D916" t="str">
            <v>CARCASI</v>
          </cell>
          <cell r="E916" t="str">
            <v>8902109337</v>
          </cell>
          <cell r="I916">
            <v>79983936</v>
          </cell>
          <cell r="J916">
            <v>34229776</v>
          </cell>
          <cell r="K916">
            <v>114213712</v>
          </cell>
          <cell r="L916">
            <v>114262760</v>
          </cell>
          <cell r="M916">
            <v>0.7</v>
          </cell>
          <cell r="N916">
            <v>6665328</v>
          </cell>
          <cell r="O916">
            <v>9517809</v>
          </cell>
          <cell r="P916">
            <v>33326640</v>
          </cell>
          <cell r="Q916">
            <v>57106854</v>
          </cell>
          <cell r="R916">
            <v>23780214</v>
          </cell>
          <cell r="S916">
            <v>9517809</v>
          </cell>
          <cell r="T916">
            <v>14262405</v>
          </cell>
          <cell r="U916">
            <v>9517809</v>
          </cell>
        </row>
        <row r="917">
          <cell r="A917">
            <v>68160</v>
          </cell>
          <cell r="B917" t="str">
            <v>68160</v>
          </cell>
          <cell r="C917" t="str">
            <v>SANTANDER</v>
          </cell>
          <cell r="D917" t="str">
            <v>CEPITA</v>
          </cell>
          <cell r="E917" t="str">
            <v>8902046993</v>
          </cell>
          <cell r="I917">
            <v>30358538</v>
          </cell>
          <cell r="J917">
            <v>11696318</v>
          </cell>
          <cell r="K917">
            <v>42054856</v>
          </cell>
          <cell r="L917">
            <v>43369340</v>
          </cell>
          <cell r="M917">
            <v>0.7</v>
          </cell>
          <cell r="N917">
            <v>2529878</v>
          </cell>
          <cell r="O917">
            <v>3504571</v>
          </cell>
          <cell r="P917">
            <v>12649390</v>
          </cell>
          <cell r="Q917">
            <v>21027426</v>
          </cell>
          <cell r="R917">
            <v>8378036</v>
          </cell>
          <cell r="S917">
            <v>3504571</v>
          </cell>
          <cell r="T917">
            <v>4873465</v>
          </cell>
          <cell r="U917">
            <v>3504571</v>
          </cell>
        </row>
        <row r="918">
          <cell r="A918">
            <v>68162</v>
          </cell>
          <cell r="B918" t="str">
            <v>68162</v>
          </cell>
          <cell r="C918" t="str">
            <v>SANTANDER</v>
          </cell>
          <cell r="D918" t="str">
            <v>CERRITO</v>
          </cell>
          <cell r="E918" t="str">
            <v>8902098899</v>
          </cell>
          <cell r="I918">
            <v>90200088</v>
          </cell>
          <cell r="J918">
            <v>34416776</v>
          </cell>
          <cell r="K918">
            <v>124616864</v>
          </cell>
          <cell r="L918">
            <v>128857264</v>
          </cell>
          <cell r="M918">
            <v>0.7</v>
          </cell>
          <cell r="N918">
            <v>7516674</v>
          </cell>
          <cell r="O918">
            <v>10384739</v>
          </cell>
          <cell r="P918">
            <v>37583370</v>
          </cell>
          <cell r="Q918">
            <v>62308434</v>
          </cell>
          <cell r="R918">
            <v>24725064</v>
          </cell>
          <cell r="S918">
            <v>10384739</v>
          </cell>
          <cell r="T918">
            <v>14340325</v>
          </cell>
          <cell r="U918">
            <v>10384739</v>
          </cell>
        </row>
        <row r="919">
          <cell r="A919">
            <v>68167</v>
          </cell>
          <cell r="B919" t="str">
            <v>68167</v>
          </cell>
          <cell r="C919" t="str">
            <v>SANTANDER</v>
          </cell>
          <cell r="D919" t="str">
            <v>CHARALA</v>
          </cell>
          <cell r="E919" t="str">
            <v>8902050634</v>
          </cell>
          <cell r="G919" t="str">
            <v>No. 3656 del 29/09/2015</v>
          </cell>
          <cell r="H919" t="str">
            <v>Levantamiento medida cautelar Resolución DGAF- 1252 del 2/05/2016</v>
          </cell>
          <cell r="I919">
            <v>161697280</v>
          </cell>
          <cell r="J919">
            <v>76142896</v>
          </cell>
          <cell r="K919">
            <v>237840176</v>
          </cell>
          <cell r="L919">
            <v>230996112</v>
          </cell>
          <cell r="M919">
            <v>0.7</v>
          </cell>
          <cell r="N919">
            <v>13474773</v>
          </cell>
          <cell r="O919">
            <v>19820015</v>
          </cell>
          <cell r="P919">
            <v>67373865</v>
          </cell>
          <cell r="Q919">
            <v>118920090</v>
          </cell>
          <cell r="R919">
            <v>51546225</v>
          </cell>
          <cell r="S919">
            <v>19820015</v>
          </cell>
          <cell r="T919">
            <v>31726210</v>
          </cell>
          <cell r="U919">
            <v>19820015</v>
          </cell>
        </row>
        <row r="920">
          <cell r="A920">
            <v>68169</v>
          </cell>
          <cell r="B920" t="str">
            <v>68169</v>
          </cell>
          <cell r="C920" t="str">
            <v>SANTANDER</v>
          </cell>
          <cell r="D920" t="str">
            <v>CHARTA</v>
          </cell>
          <cell r="E920" t="str">
            <v>8902067249</v>
          </cell>
          <cell r="I920">
            <v>27671060</v>
          </cell>
          <cell r="J920">
            <v>12692888</v>
          </cell>
          <cell r="K920">
            <v>40363948</v>
          </cell>
          <cell r="L920">
            <v>39530088</v>
          </cell>
          <cell r="M920">
            <v>0.7</v>
          </cell>
          <cell r="N920">
            <v>2305922</v>
          </cell>
          <cell r="O920">
            <v>3363662</v>
          </cell>
          <cell r="P920">
            <v>11529610</v>
          </cell>
          <cell r="Q920">
            <v>20181972</v>
          </cell>
          <cell r="R920">
            <v>8652362</v>
          </cell>
          <cell r="S920">
            <v>3363662</v>
          </cell>
          <cell r="T920">
            <v>5288700</v>
          </cell>
          <cell r="U920">
            <v>3363662</v>
          </cell>
        </row>
        <row r="921">
          <cell r="A921">
            <v>68176</v>
          </cell>
          <cell r="B921" t="str">
            <v>68176</v>
          </cell>
          <cell r="C921" t="str">
            <v>SANTANDER</v>
          </cell>
          <cell r="D921" t="str">
            <v>CHIMA</v>
          </cell>
          <cell r="E921" t="str">
            <v>8902062904</v>
          </cell>
          <cell r="I921">
            <v>34877396</v>
          </cell>
          <cell r="J921">
            <v>16602288</v>
          </cell>
          <cell r="K921">
            <v>51479684</v>
          </cell>
          <cell r="L921">
            <v>49824848</v>
          </cell>
          <cell r="M921">
            <v>0.7</v>
          </cell>
          <cell r="N921">
            <v>2906450</v>
          </cell>
          <cell r="O921">
            <v>4289974</v>
          </cell>
          <cell r="P921">
            <v>14532250</v>
          </cell>
          <cell r="Q921">
            <v>25739844</v>
          </cell>
          <cell r="R921">
            <v>11207594</v>
          </cell>
          <cell r="S921">
            <v>4289974</v>
          </cell>
          <cell r="T921">
            <v>6917620</v>
          </cell>
          <cell r="U921">
            <v>4289974</v>
          </cell>
        </row>
        <row r="922">
          <cell r="A922">
            <v>68179</v>
          </cell>
          <cell r="B922" t="str">
            <v>68179</v>
          </cell>
          <cell r="C922" t="str">
            <v>SANTANDER</v>
          </cell>
          <cell r="D922" t="str">
            <v>CHIPATA</v>
          </cell>
          <cell r="E922" t="str">
            <v>8902080985</v>
          </cell>
          <cell r="I922">
            <v>66922252</v>
          </cell>
          <cell r="J922">
            <v>28643908</v>
          </cell>
          <cell r="K922">
            <v>95566160</v>
          </cell>
          <cell r="L922">
            <v>95603216</v>
          </cell>
          <cell r="M922">
            <v>0.7</v>
          </cell>
          <cell r="N922">
            <v>5576854</v>
          </cell>
          <cell r="O922">
            <v>7963847</v>
          </cell>
          <cell r="P922">
            <v>27884270</v>
          </cell>
          <cell r="Q922">
            <v>47783082</v>
          </cell>
          <cell r="R922">
            <v>19898812</v>
          </cell>
          <cell r="S922">
            <v>7963847</v>
          </cell>
          <cell r="T922">
            <v>11934965</v>
          </cell>
          <cell r="U922">
            <v>7963847</v>
          </cell>
        </row>
        <row r="923">
          <cell r="A923">
            <v>68190</v>
          </cell>
          <cell r="B923" t="str">
            <v>68190</v>
          </cell>
          <cell r="C923" t="str">
            <v>SANTANDER</v>
          </cell>
          <cell r="D923" t="str">
            <v>CIMITARRA</v>
          </cell>
          <cell r="E923" t="str">
            <v>8902083632</v>
          </cell>
          <cell r="I923">
            <v>585340544</v>
          </cell>
          <cell r="J923">
            <v>276123328</v>
          </cell>
          <cell r="K923">
            <v>861463872</v>
          </cell>
          <cell r="L923">
            <v>836200768</v>
          </cell>
          <cell r="M923">
            <v>0.7</v>
          </cell>
          <cell r="N923">
            <v>48778379</v>
          </cell>
          <cell r="O923">
            <v>71788656</v>
          </cell>
          <cell r="P923">
            <v>243891895</v>
          </cell>
          <cell r="Q923">
            <v>430731936</v>
          </cell>
          <cell r="R923">
            <v>186840041</v>
          </cell>
          <cell r="S923">
            <v>71788656</v>
          </cell>
          <cell r="T923">
            <v>115051385</v>
          </cell>
          <cell r="U923">
            <v>71788656</v>
          </cell>
        </row>
        <row r="924">
          <cell r="A924">
            <v>68207</v>
          </cell>
          <cell r="B924" t="str">
            <v>68207</v>
          </cell>
          <cell r="C924" t="str">
            <v>SANTANDER</v>
          </cell>
          <cell r="D924" t="str">
            <v>CONCEPCION</v>
          </cell>
          <cell r="E924" t="str">
            <v>8001040601</v>
          </cell>
          <cell r="I924">
            <v>66188208</v>
          </cell>
          <cell r="J924">
            <v>35832184</v>
          </cell>
          <cell r="K924">
            <v>102020392</v>
          </cell>
          <cell r="L924">
            <v>94554584</v>
          </cell>
          <cell r="M924">
            <v>0.7</v>
          </cell>
          <cell r="N924">
            <v>5515684</v>
          </cell>
          <cell r="O924">
            <v>8501699</v>
          </cell>
          <cell r="P924">
            <v>27578420</v>
          </cell>
          <cell r="Q924">
            <v>51010194</v>
          </cell>
          <cell r="R924">
            <v>23431774</v>
          </cell>
          <cell r="S924">
            <v>8501699</v>
          </cell>
          <cell r="T924">
            <v>14930075</v>
          </cell>
          <cell r="U924">
            <v>8501699</v>
          </cell>
        </row>
        <row r="925">
          <cell r="A925">
            <v>68209</v>
          </cell>
          <cell r="B925" t="str">
            <v>68209</v>
          </cell>
          <cell r="C925" t="str">
            <v>SANTANDER</v>
          </cell>
          <cell r="D925" t="str">
            <v>CONFINES</v>
          </cell>
          <cell r="E925" t="str">
            <v>8902089473</v>
          </cell>
          <cell r="I925">
            <v>31422812</v>
          </cell>
          <cell r="J925">
            <v>13453088</v>
          </cell>
          <cell r="K925">
            <v>44875900</v>
          </cell>
          <cell r="L925">
            <v>44889732</v>
          </cell>
          <cell r="M925">
            <v>0.7</v>
          </cell>
          <cell r="N925">
            <v>2618568</v>
          </cell>
          <cell r="O925">
            <v>3739658</v>
          </cell>
          <cell r="P925">
            <v>13092840</v>
          </cell>
          <cell r="Q925">
            <v>22437948</v>
          </cell>
          <cell r="R925">
            <v>9345108</v>
          </cell>
          <cell r="S925">
            <v>3739658</v>
          </cell>
          <cell r="T925">
            <v>5605450</v>
          </cell>
          <cell r="U925">
            <v>3739658</v>
          </cell>
        </row>
        <row r="926">
          <cell r="A926">
            <v>68211</v>
          </cell>
          <cell r="B926" t="str">
            <v>68211</v>
          </cell>
          <cell r="C926" t="str">
            <v>SANTANDER</v>
          </cell>
          <cell r="D926" t="str">
            <v>CONTRATACION</v>
          </cell>
          <cell r="E926">
            <v>8902060581</v>
          </cell>
          <cell r="I926">
            <v>43082584</v>
          </cell>
          <cell r="J926">
            <v>20818916</v>
          </cell>
          <cell r="K926">
            <v>63901500</v>
          </cell>
          <cell r="L926">
            <v>63901500</v>
          </cell>
          <cell r="M926">
            <v>0.67</v>
          </cell>
          <cell r="N926">
            <v>3590215</v>
          </cell>
          <cell r="O926">
            <v>5325125</v>
          </cell>
          <cell r="P926">
            <v>17951075</v>
          </cell>
          <cell r="Q926">
            <v>31950750</v>
          </cell>
          <cell r="R926">
            <v>13999675</v>
          </cell>
          <cell r="S926">
            <v>5325125</v>
          </cell>
          <cell r="T926">
            <v>8674550</v>
          </cell>
          <cell r="U926">
            <v>5325125</v>
          </cell>
        </row>
        <row r="927">
          <cell r="A927">
            <v>68217</v>
          </cell>
          <cell r="B927" t="str">
            <v>68217</v>
          </cell>
          <cell r="C927" t="str">
            <v>SANTANDER</v>
          </cell>
          <cell r="D927" t="str">
            <v>COROMORO</v>
          </cell>
          <cell r="E927" t="str">
            <v>8902050587</v>
          </cell>
          <cell r="G927" t="str">
            <v>No. 3656 del 29/09/2015</v>
          </cell>
          <cell r="H927" t="str">
            <v>Levantamiento medida cautelar Resolución DGAF- 4607 del 15/12/2015</v>
          </cell>
          <cell r="I927">
            <v>84128408</v>
          </cell>
          <cell r="J927">
            <v>32477432</v>
          </cell>
          <cell r="K927">
            <v>116605840</v>
          </cell>
          <cell r="L927">
            <v>120183440</v>
          </cell>
          <cell r="M927">
            <v>0.7</v>
          </cell>
          <cell r="N927">
            <v>7010701</v>
          </cell>
          <cell r="O927">
            <v>9717153</v>
          </cell>
          <cell r="P927">
            <v>35053505</v>
          </cell>
          <cell r="Q927">
            <v>58302918</v>
          </cell>
          <cell r="R927">
            <v>23249413</v>
          </cell>
          <cell r="S927">
            <v>9717153</v>
          </cell>
          <cell r="T927">
            <v>13532260</v>
          </cell>
          <cell r="U927">
            <v>9717153</v>
          </cell>
        </row>
        <row r="928">
          <cell r="A928">
            <v>68229</v>
          </cell>
          <cell r="B928" t="str">
            <v>68229</v>
          </cell>
          <cell r="C928" t="str">
            <v>SANTANDER</v>
          </cell>
          <cell r="D928" t="str">
            <v>CURITI</v>
          </cell>
          <cell r="E928" t="str">
            <v>8000994895</v>
          </cell>
          <cell r="I928">
            <v>166329824</v>
          </cell>
          <cell r="J928">
            <v>71207136</v>
          </cell>
          <cell r="K928">
            <v>237536960</v>
          </cell>
          <cell r="L928">
            <v>237614032</v>
          </cell>
          <cell r="M928">
            <v>0.7</v>
          </cell>
          <cell r="N928">
            <v>13860819</v>
          </cell>
          <cell r="O928">
            <v>19794747</v>
          </cell>
          <cell r="P928">
            <v>69304095</v>
          </cell>
          <cell r="Q928">
            <v>118768482</v>
          </cell>
          <cell r="R928">
            <v>49464387</v>
          </cell>
          <cell r="S928">
            <v>19794747</v>
          </cell>
          <cell r="T928">
            <v>29669640</v>
          </cell>
          <cell r="U928">
            <v>19794747</v>
          </cell>
        </row>
        <row r="929">
          <cell r="A929">
            <v>68235</v>
          </cell>
          <cell r="B929" t="str">
            <v>68235</v>
          </cell>
          <cell r="C929" t="str">
            <v>SANTANDER</v>
          </cell>
          <cell r="D929" t="str">
            <v>EL CARMEN</v>
          </cell>
          <cell r="E929" t="str">
            <v>8902708596</v>
          </cell>
          <cell r="I929">
            <v>300272736</v>
          </cell>
          <cell r="J929">
            <v>116432128</v>
          </cell>
          <cell r="K929">
            <v>416704864</v>
          </cell>
          <cell r="L929">
            <v>428961056</v>
          </cell>
          <cell r="M929">
            <v>0.7</v>
          </cell>
          <cell r="N929">
            <v>25022728</v>
          </cell>
          <cell r="O929">
            <v>34725405</v>
          </cell>
          <cell r="P929">
            <v>125113640</v>
          </cell>
          <cell r="Q929">
            <v>208352430</v>
          </cell>
          <cell r="R929">
            <v>83238790</v>
          </cell>
          <cell r="S929">
            <v>34725405</v>
          </cell>
          <cell r="T929">
            <v>48513385</v>
          </cell>
          <cell r="U929">
            <v>34725405</v>
          </cell>
        </row>
        <row r="930">
          <cell r="A930">
            <v>68245</v>
          </cell>
          <cell r="B930" t="str">
            <v>68245</v>
          </cell>
          <cell r="C930" t="str">
            <v>SANTANDER</v>
          </cell>
          <cell r="D930" t="str">
            <v>GUACAMAYO</v>
          </cell>
          <cell r="E930" t="str">
            <v>8902054391</v>
          </cell>
          <cell r="I930">
            <v>29194584</v>
          </cell>
          <cell r="J930">
            <v>11704512</v>
          </cell>
          <cell r="K930">
            <v>40899096</v>
          </cell>
          <cell r="L930">
            <v>41706548</v>
          </cell>
          <cell r="M930">
            <v>0.7</v>
          </cell>
          <cell r="N930">
            <v>2432882</v>
          </cell>
          <cell r="O930">
            <v>3408258</v>
          </cell>
          <cell r="P930">
            <v>12164410</v>
          </cell>
          <cell r="Q930">
            <v>20449548</v>
          </cell>
          <cell r="R930">
            <v>8285138</v>
          </cell>
          <cell r="S930">
            <v>3408258</v>
          </cell>
          <cell r="T930">
            <v>4876880</v>
          </cell>
          <cell r="U930">
            <v>3408258</v>
          </cell>
        </row>
        <row r="931">
          <cell r="A931">
            <v>68250</v>
          </cell>
          <cell r="B931" t="str">
            <v>68250</v>
          </cell>
          <cell r="C931" t="str">
            <v>SANTANDER</v>
          </cell>
          <cell r="D931" t="str">
            <v>EL PEÑON</v>
          </cell>
          <cell r="E931" t="str">
            <v>8002139673</v>
          </cell>
          <cell r="I931">
            <v>102451552</v>
          </cell>
          <cell r="J931">
            <v>48146848</v>
          </cell>
          <cell r="K931">
            <v>150598400</v>
          </cell>
          <cell r="L931">
            <v>146359360</v>
          </cell>
          <cell r="M931">
            <v>0.7</v>
          </cell>
          <cell r="N931">
            <v>8537629</v>
          </cell>
          <cell r="O931">
            <v>12549867</v>
          </cell>
          <cell r="P931">
            <v>42688145</v>
          </cell>
          <cell r="Q931">
            <v>75299202</v>
          </cell>
          <cell r="R931">
            <v>32611057</v>
          </cell>
          <cell r="S931">
            <v>12549867</v>
          </cell>
          <cell r="T931">
            <v>20061190</v>
          </cell>
          <cell r="U931">
            <v>12549867</v>
          </cell>
        </row>
        <row r="932">
          <cell r="A932">
            <v>68255</v>
          </cell>
          <cell r="B932" t="str">
            <v>68255</v>
          </cell>
          <cell r="C932" t="str">
            <v>SANTANDER</v>
          </cell>
          <cell r="D932" t="str">
            <v>EL PLAYON</v>
          </cell>
          <cell r="E932" t="str">
            <v>8902081990</v>
          </cell>
          <cell r="G932" t="str">
            <v>No. 3656 del 29/09/2015</v>
          </cell>
          <cell r="H932" t="str">
            <v>Levantamiento medida cautelar Resolución DGAF- 4748 del 21/12/2015</v>
          </cell>
          <cell r="I932">
            <v>257810784</v>
          </cell>
          <cell r="J932">
            <v>110365344</v>
          </cell>
          <cell r="K932">
            <v>368176128</v>
          </cell>
          <cell r="L932">
            <v>368301120</v>
          </cell>
          <cell r="M932">
            <v>0.7</v>
          </cell>
          <cell r="N932">
            <v>21484232</v>
          </cell>
          <cell r="O932">
            <v>30681344</v>
          </cell>
          <cell r="P932">
            <v>107421160</v>
          </cell>
          <cell r="Q932">
            <v>184088064</v>
          </cell>
          <cell r="R932">
            <v>76666904</v>
          </cell>
          <cell r="S932">
            <v>30681344</v>
          </cell>
          <cell r="T932">
            <v>45985560</v>
          </cell>
          <cell r="U932">
            <v>30681344</v>
          </cell>
        </row>
        <row r="933">
          <cell r="A933">
            <v>68264</v>
          </cell>
          <cell r="B933" t="str">
            <v>68264</v>
          </cell>
          <cell r="C933" t="str">
            <v>SANTANDER</v>
          </cell>
          <cell r="D933" t="str">
            <v>ENCINO</v>
          </cell>
          <cell r="E933" t="str">
            <v>8902051141</v>
          </cell>
          <cell r="I933">
            <v>31175904</v>
          </cell>
          <cell r="J933">
            <v>10703460</v>
          </cell>
          <cell r="K933">
            <v>41879364</v>
          </cell>
          <cell r="L933">
            <v>44537008</v>
          </cell>
          <cell r="M933">
            <v>0.7</v>
          </cell>
          <cell r="N933">
            <v>2597992</v>
          </cell>
          <cell r="O933">
            <v>3489947</v>
          </cell>
          <cell r="P933">
            <v>12989960</v>
          </cell>
          <cell r="Q933">
            <v>20939682</v>
          </cell>
          <cell r="R933">
            <v>7949722</v>
          </cell>
          <cell r="S933">
            <v>3489947</v>
          </cell>
          <cell r="T933">
            <v>4459775</v>
          </cell>
          <cell r="U933">
            <v>3489947</v>
          </cell>
        </row>
        <row r="934">
          <cell r="A934">
            <v>68266</v>
          </cell>
          <cell r="B934" t="str">
            <v>68266</v>
          </cell>
          <cell r="C934" t="str">
            <v>SANTANDER</v>
          </cell>
          <cell r="D934" t="str">
            <v>ENCISO</v>
          </cell>
          <cell r="E934" t="str">
            <v>8902096663</v>
          </cell>
          <cell r="I934">
            <v>54059928</v>
          </cell>
          <cell r="J934">
            <v>25707488</v>
          </cell>
          <cell r="K934">
            <v>79767416</v>
          </cell>
          <cell r="L934">
            <v>77228464</v>
          </cell>
          <cell r="M934">
            <v>0.7</v>
          </cell>
          <cell r="N934">
            <v>4504994</v>
          </cell>
          <cell r="O934">
            <v>6647285</v>
          </cell>
          <cell r="P934">
            <v>22524970</v>
          </cell>
          <cell r="Q934">
            <v>39883710</v>
          </cell>
          <cell r="R934">
            <v>17358740</v>
          </cell>
          <cell r="S934">
            <v>6647285</v>
          </cell>
          <cell r="T934">
            <v>10711455</v>
          </cell>
          <cell r="U934">
            <v>6647285</v>
          </cell>
        </row>
        <row r="935">
          <cell r="A935">
            <v>68271</v>
          </cell>
          <cell r="B935" t="str">
            <v>68271</v>
          </cell>
          <cell r="C935" t="str">
            <v>SANTANDER</v>
          </cell>
          <cell r="D935" t="str">
            <v>FLORIAN</v>
          </cell>
          <cell r="E935" t="str">
            <v>8902096402</v>
          </cell>
          <cell r="I935">
            <v>116788576</v>
          </cell>
          <cell r="J935">
            <v>49983584</v>
          </cell>
          <cell r="K935">
            <v>166772160</v>
          </cell>
          <cell r="L935">
            <v>166840832</v>
          </cell>
          <cell r="M935">
            <v>0.7</v>
          </cell>
          <cell r="N935">
            <v>9732381</v>
          </cell>
          <cell r="O935">
            <v>13897680</v>
          </cell>
          <cell r="P935">
            <v>48661905</v>
          </cell>
          <cell r="Q935">
            <v>83386080</v>
          </cell>
          <cell r="R935">
            <v>34724175</v>
          </cell>
          <cell r="S935">
            <v>13897680</v>
          </cell>
          <cell r="T935">
            <v>20826495</v>
          </cell>
          <cell r="U935">
            <v>13897680</v>
          </cell>
        </row>
        <row r="936">
          <cell r="A936">
            <v>68296</v>
          </cell>
          <cell r="B936" t="str">
            <v>68296</v>
          </cell>
          <cell r="C936" t="str">
            <v>SANTANDER</v>
          </cell>
          <cell r="D936" t="str">
            <v>GALAN</v>
          </cell>
          <cell r="E936" t="str">
            <v>8902067224</v>
          </cell>
          <cell r="I936">
            <v>41637688</v>
          </cell>
          <cell r="J936">
            <v>17823656</v>
          </cell>
          <cell r="K936">
            <v>59461344</v>
          </cell>
          <cell r="L936">
            <v>59482412</v>
          </cell>
          <cell r="M936">
            <v>0.7</v>
          </cell>
          <cell r="N936">
            <v>3469807</v>
          </cell>
          <cell r="O936">
            <v>4955112</v>
          </cell>
          <cell r="P936">
            <v>17349035</v>
          </cell>
          <cell r="Q936">
            <v>29730672</v>
          </cell>
          <cell r="R936">
            <v>12381637</v>
          </cell>
          <cell r="S936">
            <v>4955112</v>
          </cell>
          <cell r="T936">
            <v>7426525</v>
          </cell>
          <cell r="U936">
            <v>4955112</v>
          </cell>
        </row>
        <row r="937">
          <cell r="A937">
            <v>68298</v>
          </cell>
          <cell r="B937" t="str">
            <v>68298</v>
          </cell>
          <cell r="C937" t="str">
            <v>SANTANDER</v>
          </cell>
          <cell r="D937" t="str">
            <v>GAMBITA</v>
          </cell>
          <cell r="E937" t="str">
            <v>8000996917</v>
          </cell>
          <cell r="I937">
            <v>71426432</v>
          </cell>
          <cell r="J937">
            <v>25548608</v>
          </cell>
          <cell r="K937">
            <v>96975040</v>
          </cell>
          <cell r="L937">
            <v>102037760</v>
          </cell>
          <cell r="M937">
            <v>0.7</v>
          </cell>
          <cell r="N937">
            <v>5952203</v>
          </cell>
          <cell r="O937">
            <v>8081253</v>
          </cell>
          <cell r="P937">
            <v>29761015</v>
          </cell>
          <cell r="Q937">
            <v>48487518</v>
          </cell>
          <cell r="R937">
            <v>18726503</v>
          </cell>
          <cell r="S937">
            <v>8081253</v>
          </cell>
          <cell r="T937">
            <v>10645250</v>
          </cell>
          <cell r="U937">
            <v>8081253</v>
          </cell>
        </row>
        <row r="938">
          <cell r="A938">
            <v>68318</v>
          </cell>
          <cell r="B938" t="str">
            <v>68318</v>
          </cell>
          <cell r="C938" t="str">
            <v>SANTANDER</v>
          </cell>
          <cell r="D938" t="str">
            <v>GUACA</v>
          </cell>
          <cell r="E938" t="str">
            <v>8902083600</v>
          </cell>
          <cell r="G938" t="str">
            <v>No. 3656 del 29/09/2015</v>
          </cell>
          <cell r="H938" t="str">
            <v>Levantamiento medida cautelar Resolución DGAF- 1044 del 14/04/2016</v>
          </cell>
          <cell r="I938">
            <v>92007016</v>
          </cell>
          <cell r="J938">
            <v>43064552</v>
          </cell>
          <cell r="K938">
            <v>135071568</v>
          </cell>
          <cell r="L938">
            <v>131438592</v>
          </cell>
          <cell r="M938">
            <v>0.7</v>
          </cell>
          <cell r="N938">
            <v>7667251</v>
          </cell>
          <cell r="O938">
            <v>11255964</v>
          </cell>
          <cell r="P938">
            <v>38336255</v>
          </cell>
          <cell r="Q938">
            <v>67535784</v>
          </cell>
          <cell r="R938">
            <v>29199529</v>
          </cell>
          <cell r="S938">
            <v>11255964</v>
          </cell>
          <cell r="T938">
            <v>17943565</v>
          </cell>
          <cell r="U938">
            <v>11255964</v>
          </cell>
        </row>
        <row r="939">
          <cell r="A939">
            <v>68320</v>
          </cell>
          <cell r="B939" t="str">
            <v>68320</v>
          </cell>
          <cell r="C939" t="str">
            <v>SANTANDER</v>
          </cell>
          <cell r="D939" t="str">
            <v>GUADALUPE</v>
          </cell>
          <cell r="E939" t="str">
            <v>8000996949</v>
          </cell>
          <cell r="I939">
            <v>77305472</v>
          </cell>
          <cell r="J939">
            <v>33090536</v>
          </cell>
          <cell r="K939">
            <v>110396008</v>
          </cell>
          <cell r="L939">
            <v>110436384</v>
          </cell>
          <cell r="M939">
            <v>0.7</v>
          </cell>
          <cell r="N939">
            <v>6442123</v>
          </cell>
          <cell r="O939">
            <v>9199667</v>
          </cell>
          <cell r="P939">
            <v>32210615</v>
          </cell>
          <cell r="Q939">
            <v>55198002</v>
          </cell>
          <cell r="R939">
            <v>22987387</v>
          </cell>
          <cell r="S939">
            <v>9199667</v>
          </cell>
          <cell r="T939">
            <v>13787720</v>
          </cell>
          <cell r="U939">
            <v>9199667</v>
          </cell>
        </row>
        <row r="940">
          <cell r="A940">
            <v>68322</v>
          </cell>
          <cell r="B940" t="str">
            <v>68322</v>
          </cell>
          <cell r="C940" t="str">
            <v>SANTANDER</v>
          </cell>
          <cell r="D940" t="str">
            <v>GUAPOTA</v>
          </cell>
          <cell r="E940" t="str">
            <v>8902049790</v>
          </cell>
          <cell r="I940">
            <v>27245328</v>
          </cell>
          <cell r="J940">
            <v>13475488</v>
          </cell>
          <cell r="K940">
            <v>40720816</v>
          </cell>
          <cell r="L940">
            <v>38921896</v>
          </cell>
          <cell r="M940">
            <v>0.7</v>
          </cell>
          <cell r="N940">
            <v>2270444</v>
          </cell>
          <cell r="O940">
            <v>3393401</v>
          </cell>
          <cell r="P940">
            <v>11352220</v>
          </cell>
          <cell r="Q940">
            <v>20360406</v>
          </cell>
          <cell r="R940">
            <v>9008186</v>
          </cell>
          <cell r="S940">
            <v>3393401</v>
          </cell>
          <cell r="T940">
            <v>5614785</v>
          </cell>
          <cell r="U940">
            <v>3393401</v>
          </cell>
        </row>
        <row r="941">
          <cell r="A941">
            <v>68324</v>
          </cell>
          <cell r="B941" t="str">
            <v>68324</v>
          </cell>
          <cell r="C941" t="str">
            <v>SANTANDER</v>
          </cell>
          <cell r="D941" t="str">
            <v>GUAVATA</v>
          </cell>
          <cell r="E941" t="str">
            <v>8902109455</v>
          </cell>
          <cell r="I941">
            <v>42259940</v>
          </cell>
          <cell r="J941">
            <v>18089132</v>
          </cell>
          <cell r="K941">
            <v>60349072</v>
          </cell>
          <cell r="L941">
            <v>60371340</v>
          </cell>
          <cell r="M941">
            <v>0.7</v>
          </cell>
          <cell r="N941">
            <v>3521662</v>
          </cell>
          <cell r="O941">
            <v>5029089</v>
          </cell>
          <cell r="P941">
            <v>17608310</v>
          </cell>
          <cell r="Q941">
            <v>30174534</v>
          </cell>
          <cell r="R941">
            <v>12566224</v>
          </cell>
          <cell r="S941">
            <v>5029089</v>
          </cell>
          <cell r="T941">
            <v>7537135</v>
          </cell>
          <cell r="U941">
            <v>5029089</v>
          </cell>
        </row>
        <row r="942">
          <cell r="A942">
            <v>68327</v>
          </cell>
          <cell r="B942" t="str">
            <v>68327</v>
          </cell>
          <cell r="C942" t="str">
            <v>SANTANDER</v>
          </cell>
          <cell r="D942" t="str">
            <v>GUEPSA</v>
          </cell>
          <cell r="E942" t="str">
            <v>8902077901</v>
          </cell>
          <cell r="G942" t="str">
            <v>No. 3656 del 29/09/2015</v>
          </cell>
          <cell r="H942" t="str">
            <v>Levantamiento medida cautelar Resolución DGAF- 4435 del 02/12/2015</v>
          </cell>
          <cell r="I942">
            <v>68295808</v>
          </cell>
          <cell r="J942">
            <v>34972880</v>
          </cell>
          <cell r="K942">
            <v>103268688</v>
          </cell>
          <cell r="L942">
            <v>97565440</v>
          </cell>
          <cell r="M942">
            <v>0.7</v>
          </cell>
          <cell r="N942">
            <v>5691317</v>
          </cell>
          <cell r="O942">
            <v>8605724</v>
          </cell>
          <cell r="P942">
            <v>28456585</v>
          </cell>
          <cell r="Q942">
            <v>51634344</v>
          </cell>
          <cell r="R942">
            <v>23177759</v>
          </cell>
          <cell r="S942">
            <v>8605724</v>
          </cell>
          <cell r="T942">
            <v>14572035</v>
          </cell>
          <cell r="U942">
            <v>8605724</v>
          </cell>
        </row>
        <row r="943">
          <cell r="A943">
            <v>68344</v>
          </cell>
          <cell r="B943" t="str">
            <v>68344</v>
          </cell>
          <cell r="C943" t="str">
            <v>SANTANDER</v>
          </cell>
          <cell r="D943" t="str">
            <v>HATO</v>
          </cell>
          <cell r="E943" t="str">
            <v>8902104382</v>
          </cell>
          <cell r="I943">
            <v>32748680</v>
          </cell>
          <cell r="J943">
            <v>12572780</v>
          </cell>
          <cell r="K943">
            <v>45321460</v>
          </cell>
          <cell r="L943">
            <v>46783832</v>
          </cell>
          <cell r="M943">
            <v>0.7</v>
          </cell>
          <cell r="N943">
            <v>2729057</v>
          </cell>
          <cell r="O943">
            <v>3776788</v>
          </cell>
          <cell r="P943">
            <v>13645285</v>
          </cell>
          <cell r="Q943">
            <v>22660728</v>
          </cell>
          <cell r="R943">
            <v>9015443</v>
          </cell>
          <cell r="S943">
            <v>3776788</v>
          </cell>
          <cell r="T943">
            <v>5238655</v>
          </cell>
          <cell r="U943">
            <v>3776788</v>
          </cell>
        </row>
        <row r="944">
          <cell r="A944">
            <v>68368</v>
          </cell>
          <cell r="B944" t="str">
            <v>68368</v>
          </cell>
          <cell r="C944" t="str">
            <v>SANTANDER</v>
          </cell>
          <cell r="D944" t="str">
            <v>JESUS MARIA</v>
          </cell>
          <cell r="E944" t="str">
            <v>8902109462</v>
          </cell>
          <cell r="I944">
            <v>60825788</v>
          </cell>
          <cell r="J944">
            <v>26032444</v>
          </cell>
          <cell r="K944">
            <v>86858232</v>
          </cell>
          <cell r="L944">
            <v>86893992</v>
          </cell>
          <cell r="M944">
            <v>0.7</v>
          </cell>
          <cell r="N944">
            <v>5068816</v>
          </cell>
          <cell r="O944">
            <v>7238186</v>
          </cell>
          <cell r="P944">
            <v>25344080</v>
          </cell>
          <cell r="Q944">
            <v>43429116</v>
          </cell>
          <cell r="R944">
            <v>18085036</v>
          </cell>
          <cell r="S944">
            <v>7238186</v>
          </cell>
          <cell r="T944">
            <v>10846850</v>
          </cell>
          <cell r="U944">
            <v>7238186</v>
          </cell>
        </row>
        <row r="945">
          <cell r="A945">
            <v>68370</v>
          </cell>
          <cell r="B945" t="str">
            <v>68370</v>
          </cell>
          <cell r="C945" t="str">
            <v>SANTANDER</v>
          </cell>
          <cell r="D945" t="str">
            <v>JORDAN</v>
          </cell>
          <cell r="E945" t="str">
            <v>8001241669</v>
          </cell>
          <cell r="I945">
            <v>28427154</v>
          </cell>
          <cell r="J945">
            <v>7742202</v>
          </cell>
          <cell r="K945">
            <v>36169356</v>
          </cell>
          <cell r="L945">
            <v>40610220</v>
          </cell>
          <cell r="M945">
            <v>0.7</v>
          </cell>
          <cell r="N945">
            <v>2368930</v>
          </cell>
          <cell r="O945">
            <v>3014113</v>
          </cell>
          <cell r="P945">
            <v>11844650</v>
          </cell>
          <cell r="Q945">
            <v>18084678</v>
          </cell>
          <cell r="R945">
            <v>6240028</v>
          </cell>
          <cell r="S945">
            <v>3014113</v>
          </cell>
          <cell r="T945">
            <v>3225915</v>
          </cell>
          <cell r="U945">
            <v>3014113</v>
          </cell>
        </row>
        <row r="946">
          <cell r="A946">
            <v>68377</v>
          </cell>
          <cell r="B946" t="str">
            <v>68377</v>
          </cell>
          <cell r="C946" t="str">
            <v>SANTANDER</v>
          </cell>
          <cell r="D946" t="str">
            <v>LA BELLEZA</v>
          </cell>
          <cell r="E946" t="str">
            <v>8902106174</v>
          </cell>
          <cell r="I946">
            <v>95165152</v>
          </cell>
          <cell r="J946">
            <v>32518784</v>
          </cell>
          <cell r="K946">
            <v>127683936</v>
          </cell>
          <cell r="L946">
            <v>135950224</v>
          </cell>
          <cell r="M946">
            <v>0.7</v>
          </cell>
          <cell r="N946">
            <v>7930429</v>
          </cell>
          <cell r="O946">
            <v>10640328</v>
          </cell>
          <cell r="P946">
            <v>39652145</v>
          </cell>
          <cell r="Q946">
            <v>63841968</v>
          </cell>
          <cell r="R946">
            <v>24189823</v>
          </cell>
          <cell r="S946">
            <v>10640328</v>
          </cell>
          <cell r="T946">
            <v>13549495</v>
          </cell>
          <cell r="U946">
            <v>10640328</v>
          </cell>
        </row>
        <row r="947">
          <cell r="A947">
            <v>68385</v>
          </cell>
          <cell r="B947" t="str">
            <v>68385</v>
          </cell>
          <cell r="C947" t="str">
            <v>SANTANDER</v>
          </cell>
          <cell r="D947" t="str">
            <v>LANDAZURI</v>
          </cell>
          <cell r="E947" t="str">
            <v>8902107047</v>
          </cell>
          <cell r="I947">
            <v>215647232</v>
          </cell>
          <cell r="J947">
            <v>101176736</v>
          </cell>
          <cell r="K947">
            <v>316823968</v>
          </cell>
          <cell r="L947">
            <v>308067488</v>
          </cell>
          <cell r="M947">
            <v>0.7</v>
          </cell>
          <cell r="N947">
            <v>17970603</v>
          </cell>
          <cell r="O947">
            <v>26401997</v>
          </cell>
          <cell r="P947">
            <v>89853015</v>
          </cell>
          <cell r="Q947">
            <v>158411982</v>
          </cell>
          <cell r="R947">
            <v>68558967</v>
          </cell>
          <cell r="S947">
            <v>26401997</v>
          </cell>
          <cell r="T947">
            <v>42156970</v>
          </cell>
          <cell r="U947">
            <v>26401997</v>
          </cell>
        </row>
        <row r="948">
          <cell r="A948">
            <v>68397</v>
          </cell>
          <cell r="B948" t="str">
            <v>68397</v>
          </cell>
          <cell r="C948" t="str">
            <v>SANTANDER</v>
          </cell>
          <cell r="D948" t="str">
            <v>LA PAZ</v>
          </cell>
          <cell r="E948" t="str">
            <v>8902053083</v>
          </cell>
          <cell r="G948" t="str">
            <v>No. 3656 del 29/09/2015</v>
          </cell>
          <cell r="H948" t="str">
            <v>Levantamiento medida cautelar Resolución DGAF- 1442 del 19/05/2016</v>
          </cell>
          <cell r="I948">
            <v>59831116</v>
          </cell>
          <cell r="J948">
            <v>16540956</v>
          </cell>
          <cell r="K948">
            <v>76372072</v>
          </cell>
          <cell r="L948">
            <v>85473024</v>
          </cell>
          <cell r="M948">
            <v>0.7</v>
          </cell>
          <cell r="N948">
            <v>4985926</v>
          </cell>
          <cell r="O948">
            <v>6364339</v>
          </cell>
          <cell r="P948">
            <v>0</v>
          </cell>
          <cell r="Q948">
            <v>38186034</v>
          </cell>
          <cell r="R948">
            <v>38186034</v>
          </cell>
          <cell r="S948">
            <v>6364339</v>
          </cell>
          <cell r="T948">
            <v>31821695</v>
          </cell>
          <cell r="U948">
            <v>6364339</v>
          </cell>
        </row>
        <row r="949">
          <cell r="A949">
            <v>68406</v>
          </cell>
          <cell r="B949" t="str">
            <v>68406</v>
          </cell>
          <cell r="C949" t="str">
            <v>SANTANDER</v>
          </cell>
          <cell r="D949" t="str">
            <v>LEBRIJA</v>
          </cell>
          <cell r="E949" t="str">
            <v>8902061107</v>
          </cell>
          <cell r="I949">
            <v>437935488</v>
          </cell>
          <cell r="J949">
            <v>156596544</v>
          </cell>
          <cell r="K949">
            <v>594532032</v>
          </cell>
          <cell r="L949">
            <v>625622144</v>
          </cell>
          <cell r="M949">
            <v>0.7</v>
          </cell>
          <cell r="N949">
            <v>36494624</v>
          </cell>
          <cell r="O949">
            <v>49544336</v>
          </cell>
          <cell r="P949">
            <v>182473120</v>
          </cell>
          <cell r="Q949">
            <v>297266016</v>
          </cell>
          <cell r="R949">
            <v>114792896</v>
          </cell>
          <cell r="S949">
            <v>49544336</v>
          </cell>
          <cell r="T949">
            <v>65248560</v>
          </cell>
          <cell r="U949">
            <v>49544336</v>
          </cell>
        </row>
        <row r="950">
          <cell r="A950">
            <v>68418</v>
          </cell>
          <cell r="B950" t="str">
            <v>68418</v>
          </cell>
          <cell r="C950" t="str">
            <v>SANTANDER</v>
          </cell>
          <cell r="D950" t="str">
            <v>LOS SANTOS</v>
          </cell>
          <cell r="E950" t="str">
            <v>8902045379</v>
          </cell>
          <cell r="I950">
            <v>208030640</v>
          </cell>
          <cell r="J950">
            <v>89049552</v>
          </cell>
          <cell r="K950">
            <v>297080192</v>
          </cell>
          <cell r="L950">
            <v>297186624</v>
          </cell>
          <cell r="M950">
            <v>0.7</v>
          </cell>
          <cell r="N950">
            <v>17335887</v>
          </cell>
          <cell r="O950">
            <v>24756683</v>
          </cell>
          <cell r="P950">
            <v>86679435</v>
          </cell>
          <cell r="Q950">
            <v>148540098</v>
          </cell>
          <cell r="R950">
            <v>61860663</v>
          </cell>
          <cell r="S950">
            <v>24756683</v>
          </cell>
          <cell r="T950">
            <v>37103980</v>
          </cell>
          <cell r="U950">
            <v>24756683</v>
          </cell>
        </row>
        <row r="951">
          <cell r="A951">
            <v>68425</v>
          </cell>
          <cell r="B951" t="str">
            <v>68425</v>
          </cell>
          <cell r="C951" t="str">
            <v>SANTANDER</v>
          </cell>
          <cell r="D951" t="str">
            <v>MACARAVITA</v>
          </cell>
          <cell r="E951" t="str">
            <v>8902109471</v>
          </cell>
          <cell r="I951">
            <v>44098144</v>
          </cell>
          <cell r="J951">
            <v>18873832</v>
          </cell>
          <cell r="K951">
            <v>62971976</v>
          </cell>
          <cell r="L951">
            <v>62997348</v>
          </cell>
          <cell r="M951">
            <v>0.7</v>
          </cell>
          <cell r="N951">
            <v>3674845</v>
          </cell>
          <cell r="O951">
            <v>5247665</v>
          </cell>
          <cell r="P951">
            <v>18374225</v>
          </cell>
          <cell r="Q951">
            <v>31485990</v>
          </cell>
          <cell r="R951">
            <v>13111765</v>
          </cell>
          <cell r="S951">
            <v>5247665</v>
          </cell>
          <cell r="T951">
            <v>7864100</v>
          </cell>
          <cell r="U951">
            <v>5247665</v>
          </cell>
        </row>
        <row r="952">
          <cell r="A952">
            <v>68432</v>
          </cell>
          <cell r="B952" t="str">
            <v>68432</v>
          </cell>
          <cell r="C952" t="str">
            <v>SANTANDER</v>
          </cell>
          <cell r="D952" t="str">
            <v>MALAGA</v>
          </cell>
          <cell r="E952" t="str">
            <v>8902052291</v>
          </cell>
          <cell r="I952">
            <v>260974688</v>
          </cell>
          <cell r="J952">
            <v>87707200</v>
          </cell>
          <cell r="K952">
            <v>348681888</v>
          </cell>
          <cell r="L952">
            <v>372820992</v>
          </cell>
          <cell r="M952">
            <v>0.7</v>
          </cell>
          <cell r="N952">
            <v>21747891</v>
          </cell>
          <cell r="O952">
            <v>29056824</v>
          </cell>
          <cell r="P952">
            <v>108739455</v>
          </cell>
          <cell r="Q952">
            <v>174340944</v>
          </cell>
          <cell r="R952">
            <v>65601489</v>
          </cell>
          <cell r="S952">
            <v>29056824</v>
          </cell>
          <cell r="T952">
            <v>36544665</v>
          </cell>
          <cell r="U952">
            <v>29056824</v>
          </cell>
        </row>
        <row r="953">
          <cell r="A953">
            <v>68444</v>
          </cell>
          <cell r="B953" t="str">
            <v>68444</v>
          </cell>
          <cell r="C953" t="str">
            <v>SANTANDER</v>
          </cell>
          <cell r="D953" t="str">
            <v>MATANZA</v>
          </cell>
          <cell r="E953" t="str">
            <v>8902066960</v>
          </cell>
          <cell r="I953">
            <v>81943800</v>
          </cell>
          <cell r="J953">
            <v>35075976</v>
          </cell>
          <cell r="K953">
            <v>117019776</v>
          </cell>
          <cell r="L953">
            <v>117062576</v>
          </cell>
          <cell r="M953">
            <v>0.7</v>
          </cell>
          <cell r="N953">
            <v>6828650</v>
          </cell>
          <cell r="O953">
            <v>9751648</v>
          </cell>
          <cell r="P953">
            <v>34143250</v>
          </cell>
          <cell r="Q953">
            <v>58509888</v>
          </cell>
          <cell r="R953">
            <v>24366638</v>
          </cell>
          <cell r="S953">
            <v>9751648</v>
          </cell>
          <cell r="T953">
            <v>14614990</v>
          </cell>
          <cell r="U953">
            <v>9751648</v>
          </cell>
        </row>
        <row r="954">
          <cell r="A954">
            <v>68464</v>
          </cell>
          <cell r="B954" t="str">
            <v>68464</v>
          </cell>
          <cell r="C954" t="str">
            <v>SANTANDER</v>
          </cell>
          <cell r="D954" t="str">
            <v>MOGOTES</v>
          </cell>
          <cell r="E954" t="str">
            <v>8902056325</v>
          </cell>
          <cell r="I954">
            <v>189201696</v>
          </cell>
          <cell r="J954">
            <v>72894288</v>
          </cell>
          <cell r="K954">
            <v>262095984</v>
          </cell>
          <cell r="L954">
            <v>270288160</v>
          </cell>
          <cell r="M954">
            <v>0.7</v>
          </cell>
          <cell r="N954">
            <v>15766808</v>
          </cell>
          <cell r="O954">
            <v>21841332</v>
          </cell>
          <cell r="P954">
            <v>78834040</v>
          </cell>
          <cell r="Q954">
            <v>131047992</v>
          </cell>
          <cell r="R954">
            <v>52213952</v>
          </cell>
          <cell r="S954">
            <v>21841332</v>
          </cell>
          <cell r="T954">
            <v>30372620</v>
          </cell>
          <cell r="U954">
            <v>21841332</v>
          </cell>
        </row>
        <row r="955">
          <cell r="A955">
            <v>68468</v>
          </cell>
          <cell r="B955" t="str">
            <v>68468</v>
          </cell>
          <cell r="C955" t="str">
            <v>SANTANDER</v>
          </cell>
          <cell r="D955" t="str">
            <v>MOLAGAVITA</v>
          </cell>
          <cell r="E955" t="str">
            <v>8902053266</v>
          </cell>
          <cell r="I955">
            <v>64117896</v>
          </cell>
          <cell r="J955">
            <v>27446296</v>
          </cell>
          <cell r="K955">
            <v>91564192</v>
          </cell>
          <cell r="L955">
            <v>91596992</v>
          </cell>
          <cell r="M955">
            <v>0.7</v>
          </cell>
          <cell r="N955">
            <v>5343158</v>
          </cell>
          <cell r="O955">
            <v>7630349</v>
          </cell>
          <cell r="P955">
            <v>26715790</v>
          </cell>
          <cell r="Q955">
            <v>45782094</v>
          </cell>
          <cell r="R955">
            <v>19066304</v>
          </cell>
          <cell r="S955">
            <v>7630349</v>
          </cell>
          <cell r="T955">
            <v>11435955</v>
          </cell>
          <cell r="U955">
            <v>7630349</v>
          </cell>
        </row>
        <row r="956">
          <cell r="A956">
            <v>68498</v>
          </cell>
          <cell r="B956" t="str">
            <v>68498</v>
          </cell>
          <cell r="C956" t="str">
            <v>SANTANDER</v>
          </cell>
          <cell r="D956" t="str">
            <v>OCAMONTE</v>
          </cell>
          <cell r="E956" t="str">
            <v>8902051245</v>
          </cell>
          <cell r="I956">
            <v>48406348</v>
          </cell>
          <cell r="J956">
            <v>18371156</v>
          </cell>
          <cell r="K956">
            <v>66777504</v>
          </cell>
          <cell r="L956">
            <v>69151920</v>
          </cell>
          <cell r="M956">
            <v>0.7</v>
          </cell>
          <cell r="N956">
            <v>4033862</v>
          </cell>
          <cell r="O956">
            <v>5564792</v>
          </cell>
          <cell r="P956">
            <v>20169310</v>
          </cell>
          <cell r="Q956">
            <v>33388752</v>
          </cell>
          <cell r="R956">
            <v>13219442</v>
          </cell>
          <cell r="S956">
            <v>5564792</v>
          </cell>
          <cell r="T956">
            <v>7654650</v>
          </cell>
          <cell r="U956">
            <v>5564792</v>
          </cell>
        </row>
        <row r="957">
          <cell r="A957">
            <v>68500</v>
          </cell>
          <cell r="B957" t="str">
            <v>68500</v>
          </cell>
          <cell r="C957" t="str">
            <v>SANTANDER</v>
          </cell>
          <cell r="D957" t="str">
            <v>OIBA</v>
          </cell>
          <cell r="E957" t="str">
            <v>8902109487</v>
          </cell>
          <cell r="I957">
            <v>157831440</v>
          </cell>
          <cell r="J957">
            <v>74525872</v>
          </cell>
          <cell r="K957">
            <v>232357312</v>
          </cell>
          <cell r="L957">
            <v>225473488</v>
          </cell>
          <cell r="M957">
            <v>0.7</v>
          </cell>
          <cell r="N957">
            <v>13152620</v>
          </cell>
          <cell r="O957">
            <v>19363109</v>
          </cell>
          <cell r="P957">
            <v>65763100</v>
          </cell>
          <cell r="Q957">
            <v>116178654</v>
          </cell>
          <cell r="R957">
            <v>50415554</v>
          </cell>
          <cell r="S957">
            <v>19363109</v>
          </cell>
          <cell r="T957">
            <v>31052445</v>
          </cell>
          <cell r="U957">
            <v>19363109</v>
          </cell>
        </row>
        <row r="958">
          <cell r="A958">
            <v>68502</v>
          </cell>
          <cell r="B958" t="str">
            <v>68502</v>
          </cell>
          <cell r="C958" t="str">
            <v>SANTANDER</v>
          </cell>
          <cell r="D958" t="str">
            <v>ONZAGA</v>
          </cell>
          <cell r="E958" t="str">
            <v>8902081485</v>
          </cell>
          <cell r="I958">
            <v>69403048</v>
          </cell>
          <cell r="J958">
            <v>32562320</v>
          </cell>
          <cell r="K958">
            <v>101965368</v>
          </cell>
          <cell r="L958">
            <v>99147208</v>
          </cell>
          <cell r="M958">
            <v>0.7</v>
          </cell>
          <cell r="N958">
            <v>5783587</v>
          </cell>
          <cell r="O958">
            <v>8497114</v>
          </cell>
          <cell r="P958">
            <v>28917935</v>
          </cell>
          <cell r="Q958">
            <v>50982684</v>
          </cell>
          <cell r="R958">
            <v>22064749</v>
          </cell>
          <cell r="S958">
            <v>8497114</v>
          </cell>
          <cell r="T958">
            <v>13567635</v>
          </cell>
          <cell r="U958">
            <v>8497114</v>
          </cell>
        </row>
        <row r="959">
          <cell r="A959">
            <v>68522</v>
          </cell>
          <cell r="B959" t="str">
            <v>68522</v>
          </cell>
          <cell r="C959" t="str">
            <v>SANTANDER</v>
          </cell>
          <cell r="D959" t="str">
            <v>PALMAR</v>
          </cell>
          <cell r="E959" t="str">
            <v>8000998185</v>
          </cell>
          <cell r="I959">
            <v>26334250</v>
          </cell>
          <cell r="J959">
            <v>9221030</v>
          </cell>
          <cell r="K959">
            <v>35555280</v>
          </cell>
          <cell r="L959">
            <v>37620360</v>
          </cell>
          <cell r="M959">
            <v>0.7</v>
          </cell>
          <cell r="N959">
            <v>2194521</v>
          </cell>
          <cell r="O959">
            <v>2962940</v>
          </cell>
          <cell r="P959">
            <v>10972605</v>
          </cell>
          <cell r="Q959">
            <v>17777640</v>
          </cell>
          <cell r="R959">
            <v>6805035</v>
          </cell>
          <cell r="S959">
            <v>2962940</v>
          </cell>
          <cell r="T959">
            <v>3842095</v>
          </cell>
          <cell r="U959">
            <v>2962940</v>
          </cell>
        </row>
        <row r="960">
          <cell r="A960">
            <v>68524</v>
          </cell>
          <cell r="B960" t="str">
            <v>68524</v>
          </cell>
          <cell r="C960" t="str">
            <v>SANTANDER</v>
          </cell>
          <cell r="D960" t="str">
            <v>PALMAS DEL SOCORRO</v>
          </cell>
          <cell r="E960" t="str">
            <v>8000032532</v>
          </cell>
          <cell r="I960">
            <v>28807808</v>
          </cell>
          <cell r="J960">
            <v>13602664</v>
          </cell>
          <cell r="K960">
            <v>42410472</v>
          </cell>
          <cell r="L960">
            <v>41154012</v>
          </cell>
          <cell r="M960">
            <v>0.7</v>
          </cell>
          <cell r="N960">
            <v>2400651</v>
          </cell>
          <cell r="O960">
            <v>3534206</v>
          </cell>
          <cell r="P960">
            <v>12003255</v>
          </cell>
          <cell r="Q960">
            <v>21205236</v>
          </cell>
          <cell r="R960">
            <v>9201981</v>
          </cell>
          <cell r="S960">
            <v>3534206</v>
          </cell>
          <cell r="T960">
            <v>5667775</v>
          </cell>
          <cell r="U960">
            <v>3534206</v>
          </cell>
        </row>
        <row r="961">
          <cell r="A961">
            <v>68533</v>
          </cell>
          <cell r="B961" t="str">
            <v>68533</v>
          </cell>
          <cell r="C961" t="str">
            <v>SANTANDER</v>
          </cell>
          <cell r="D961" t="str">
            <v>PARAMO</v>
          </cell>
          <cell r="E961" t="str">
            <v>8000998192</v>
          </cell>
          <cell r="I961">
            <v>53255180</v>
          </cell>
          <cell r="J961">
            <v>18143988</v>
          </cell>
          <cell r="K961">
            <v>71399168</v>
          </cell>
          <cell r="L961">
            <v>76078832</v>
          </cell>
          <cell r="M961">
            <v>0.7</v>
          </cell>
          <cell r="N961">
            <v>4437932</v>
          </cell>
          <cell r="O961">
            <v>5949931</v>
          </cell>
          <cell r="P961">
            <v>22189660</v>
          </cell>
          <cell r="Q961">
            <v>35699586</v>
          </cell>
          <cell r="R961">
            <v>13509926</v>
          </cell>
          <cell r="S961">
            <v>5949931</v>
          </cell>
          <cell r="T961">
            <v>7559995</v>
          </cell>
          <cell r="U961">
            <v>5949931</v>
          </cell>
        </row>
        <row r="962">
          <cell r="A962">
            <v>68549</v>
          </cell>
          <cell r="B962" t="str">
            <v>68549</v>
          </cell>
          <cell r="C962" t="str">
            <v>SANTANDER</v>
          </cell>
          <cell r="D962" t="str">
            <v>PINCHOTE</v>
          </cell>
          <cell r="E962" t="str">
            <v>8902042650</v>
          </cell>
          <cell r="G962" t="str">
            <v>No. 3656 del 29/09/2015</v>
          </cell>
          <cell r="H962" t="str">
            <v>Levantamiento medida cautelar Resolución DGAF- 4485 del 07/12/2015</v>
          </cell>
          <cell r="I962">
            <v>44276792</v>
          </cell>
          <cell r="J962">
            <v>18956280</v>
          </cell>
          <cell r="K962">
            <v>63233072</v>
          </cell>
          <cell r="L962">
            <v>63252564</v>
          </cell>
          <cell r="M962">
            <v>0.7</v>
          </cell>
          <cell r="N962">
            <v>3689733</v>
          </cell>
          <cell r="O962">
            <v>5269423</v>
          </cell>
          <cell r="P962">
            <v>18448665</v>
          </cell>
          <cell r="Q962">
            <v>31616538</v>
          </cell>
          <cell r="R962">
            <v>13167873</v>
          </cell>
          <cell r="S962">
            <v>5269423</v>
          </cell>
          <cell r="T962">
            <v>7898450</v>
          </cell>
          <cell r="U962">
            <v>5269423</v>
          </cell>
        </row>
        <row r="963">
          <cell r="A963">
            <v>68572</v>
          </cell>
          <cell r="B963" t="str">
            <v>68572</v>
          </cell>
          <cell r="C963" t="str">
            <v>SANTANDER</v>
          </cell>
          <cell r="D963" t="str">
            <v>PUENTE NACIONAL</v>
          </cell>
          <cell r="E963" t="str">
            <v>8902092993</v>
          </cell>
          <cell r="I963">
            <v>252673120</v>
          </cell>
          <cell r="J963">
            <v>119308832</v>
          </cell>
          <cell r="K963">
            <v>371981952</v>
          </cell>
          <cell r="L963">
            <v>360961600</v>
          </cell>
          <cell r="M963">
            <v>0.7</v>
          </cell>
          <cell r="N963">
            <v>21056093</v>
          </cell>
          <cell r="O963">
            <v>30998496</v>
          </cell>
          <cell r="P963">
            <v>105280465</v>
          </cell>
          <cell r="Q963">
            <v>185990976</v>
          </cell>
          <cell r="R963">
            <v>80710511</v>
          </cell>
          <cell r="S963">
            <v>30998496</v>
          </cell>
          <cell r="T963">
            <v>49712015</v>
          </cell>
          <cell r="U963">
            <v>30998496</v>
          </cell>
        </row>
        <row r="964">
          <cell r="A964">
            <v>68573</v>
          </cell>
          <cell r="B964" t="str">
            <v>68573</v>
          </cell>
          <cell r="C964" t="str">
            <v>SANTANDER</v>
          </cell>
          <cell r="D964" t="str">
            <v>PUERTO PARRA</v>
          </cell>
          <cell r="E964" t="str">
            <v>8000605253</v>
          </cell>
          <cell r="I964">
            <v>152056464</v>
          </cell>
          <cell r="J964">
            <v>70857648</v>
          </cell>
          <cell r="K964">
            <v>222914112</v>
          </cell>
          <cell r="L964">
            <v>217223504</v>
          </cell>
          <cell r="M964">
            <v>0.7</v>
          </cell>
          <cell r="N964">
            <v>12671372</v>
          </cell>
          <cell r="O964">
            <v>18576176</v>
          </cell>
          <cell r="P964">
            <v>63356860</v>
          </cell>
          <cell r="Q964">
            <v>111457056</v>
          </cell>
          <cell r="R964">
            <v>48100196</v>
          </cell>
          <cell r="S964">
            <v>18576176</v>
          </cell>
          <cell r="T964">
            <v>29524020</v>
          </cell>
          <cell r="U964">
            <v>18576176</v>
          </cell>
        </row>
        <row r="965">
          <cell r="A965">
            <v>68575</v>
          </cell>
          <cell r="B965" t="str">
            <v>68575</v>
          </cell>
          <cell r="C965" t="str">
            <v>SANTANDER</v>
          </cell>
          <cell r="D965" t="str">
            <v>PUERTO WILCHES</v>
          </cell>
          <cell r="E965" t="str">
            <v>8902011903</v>
          </cell>
          <cell r="G965" t="str">
            <v>No. 3656 del 29/09/2015</v>
          </cell>
          <cell r="H965" t="str">
            <v>Levantamiento medida cautelar Resolución DGAF- 0325 del 09/02/2016</v>
          </cell>
          <cell r="I965">
            <v>631207616</v>
          </cell>
          <cell r="J965">
            <v>243516480</v>
          </cell>
          <cell r="K965">
            <v>874724096</v>
          </cell>
          <cell r="L965">
            <v>901725248</v>
          </cell>
          <cell r="M965">
            <v>0.7</v>
          </cell>
          <cell r="N965">
            <v>52600635</v>
          </cell>
          <cell r="O965">
            <v>72893675</v>
          </cell>
          <cell r="P965">
            <v>263003175</v>
          </cell>
          <cell r="Q965">
            <v>437362050</v>
          </cell>
          <cell r="R965">
            <v>174358875</v>
          </cell>
          <cell r="S965">
            <v>72893675</v>
          </cell>
          <cell r="T965">
            <v>101465200</v>
          </cell>
          <cell r="U965">
            <v>72893675</v>
          </cell>
        </row>
        <row r="966">
          <cell r="A966">
            <v>68615</v>
          </cell>
          <cell r="B966" t="str">
            <v>68615</v>
          </cell>
          <cell r="C966" t="str">
            <v>SANTANDER</v>
          </cell>
          <cell r="D966" t="str">
            <v>RIONEGRO</v>
          </cell>
          <cell r="E966" t="str">
            <v>8902046463</v>
          </cell>
          <cell r="I966">
            <v>361250048</v>
          </cell>
          <cell r="J966">
            <v>171810848</v>
          </cell>
          <cell r="K966">
            <v>533060896</v>
          </cell>
          <cell r="L966">
            <v>516071488</v>
          </cell>
          <cell r="M966">
            <v>0.7</v>
          </cell>
          <cell r="N966">
            <v>30104171</v>
          </cell>
          <cell r="O966">
            <v>44421741</v>
          </cell>
          <cell r="P966">
            <v>150520855</v>
          </cell>
          <cell r="Q966">
            <v>266530446</v>
          </cell>
          <cell r="R966">
            <v>116009591</v>
          </cell>
          <cell r="S966">
            <v>44421741</v>
          </cell>
          <cell r="T966">
            <v>71587850</v>
          </cell>
          <cell r="U966">
            <v>44421741</v>
          </cell>
        </row>
        <row r="967">
          <cell r="A967">
            <v>68655</v>
          </cell>
          <cell r="B967" t="str">
            <v>68655</v>
          </cell>
          <cell r="C967" t="str">
            <v>SANTANDER</v>
          </cell>
          <cell r="D967" t="str">
            <v>SABANA DE TORRES</v>
          </cell>
          <cell r="E967" t="str">
            <v>8902046431</v>
          </cell>
          <cell r="I967">
            <v>438890944</v>
          </cell>
          <cell r="J967">
            <v>187922048</v>
          </cell>
          <cell r="K967">
            <v>626812992</v>
          </cell>
          <cell r="L967">
            <v>626987072</v>
          </cell>
          <cell r="M967">
            <v>0.7</v>
          </cell>
          <cell r="N967">
            <v>36574245</v>
          </cell>
          <cell r="O967">
            <v>52234416</v>
          </cell>
          <cell r="P967">
            <v>182871225</v>
          </cell>
          <cell r="Q967">
            <v>313406496</v>
          </cell>
          <cell r="R967">
            <v>130535271</v>
          </cell>
          <cell r="S967">
            <v>52234416</v>
          </cell>
          <cell r="T967">
            <v>78300855</v>
          </cell>
          <cell r="U967">
            <v>52234416</v>
          </cell>
        </row>
        <row r="968">
          <cell r="A968">
            <v>68669</v>
          </cell>
          <cell r="B968" t="str">
            <v>68669</v>
          </cell>
          <cell r="C968" t="str">
            <v>SANTANDER</v>
          </cell>
          <cell r="D968" t="str">
            <v>SAN ANDRES</v>
          </cell>
          <cell r="E968" t="str">
            <v>8902070221</v>
          </cell>
          <cell r="I968">
            <v>113500056</v>
          </cell>
          <cell r="J968">
            <v>48589928</v>
          </cell>
          <cell r="K968">
            <v>162089984</v>
          </cell>
          <cell r="L968">
            <v>162142944</v>
          </cell>
          <cell r="M968">
            <v>0.7</v>
          </cell>
          <cell r="N968">
            <v>9458338</v>
          </cell>
          <cell r="O968">
            <v>13507499</v>
          </cell>
          <cell r="P968">
            <v>47291690</v>
          </cell>
          <cell r="Q968">
            <v>81044994</v>
          </cell>
          <cell r="R968">
            <v>33753304</v>
          </cell>
          <cell r="S968">
            <v>13507499</v>
          </cell>
          <cell r="T968">
            <v>20245805</v>
          </cell>
          <cell r="U968">
            <v>13507499</v>
          </cell>
        </row>
        <row r="969">
          <cell r="A969">
            <v>68673</v>
          </cell>
          <cell r="B969" t="str">
            <v>68673</v>
          </cell>
          <cell r="C969" t="str">
            <v>SANTANDER</v>
          </cell>
          <cell r="D969" t="str">
            <v>SAN BENITO</v>
          </cell>
          <cell r="E969" t="str">
            <v>8902102275</v>
          </cell>
          <cell r="I969">
            <v>34147904</v>
          </cell>
          <cell r="J969">
            <v>14615656</v>
          </cell>
          <cell r="K969">
            <v>48763560</v>
          </cell>
          <cell r="L969">
            <v>48782720</v>
          </cell>
          <cell r="M969">
            <v>0.7</v>
          </cell>
          <cell r="N969">
            <v>2845659</v>
          </cell>
          <cell r="O969">
            <v>4063630</v>
          </cell>
          <cell r="P969">
            <v>14228295</v>
          </cell>
          <cell r="Q969">
            <v>24381780</v>
          </cell>
          <cell r="R969">
            <v>10153485</v>
          </cell>
          <cell r="S969">
            <v>4063630</v>
          </cell>
          <cell r="T969">
            <v>6089855</v>
          </cell>
          <cell r="U969">
            <v>4063630</v>
          </cell>
        </row>
        <row r="970">
          <cell r="A970">
            <v>68679</v>
          </cell>
          <cell r="B970" t="str">
            <v>68679</v>
          </cell>
          <cell r="C970" t="str">
            <v>SANTANDER</v>
          </cell>
          <cell r="D970" t="str">
            <v>SAN GIL</v>
          </cell>
          <cell r="E970" t="str">
            <v>8000998241</v>
          </cell>
          <cell r="I970">
            <v>420601632</v>
          </cell>
          <cell r="J970">
            <v>200525024</v>
          </cell>
          <cell r="K970">
            <v>621126656</v>
          </cell>
          <cell r="L970">
            <v>609047360</v>
          </cell>
          <cell r="M970">
            <v>0.69</v>
          </cell>
          <cell r="N970">
            <v>35050136</v>
          </cell>
          <cell r="O970">
            <v>51760555</v>
          </cell>
          <cell r="P970">
            <v>175250680</v>
          </cell>
          <cell r="Q970">
            <v>310563330</v>
          </cell>
          <cell r="R970">
            <v>135312650</v>
          </cell>
          <cell r="S970">
            <v>51760555</v>
          </cell>
          <cell r="T970">
            <v>83552095</v>
          </cell>
          <cell r="U970">
            <v>51760555</v>
          </cell>
        </row>
        <row r="971">
          <cell r="A971">
            <v>68682</v>
          </cell>
          <cell r="B971" t="str">
            <v>68682</v>
          </cell>
          <cell r="C971" t="str">
            <v>SANTANDER</v>
          </cell>
          <cell r="D971" t="str">
            <v>SAN JOAQUIN</v>
          </cell>
          <cell r="E971" t="str">
            <v>8902086762</v>
          </cell>
          <cell r="I971">
            <v>36441552</v>
          </cell>
          <cell r="J971">
            <v>13625660</v>
          </cell>
          <cell r="K971">
            <v>50067212</v>
          </cell>
          <cell r="L971">
            <v>52059360</v>
          </cell>
          <cell r="M971">
            <v>0.7</v>
          </cell>
          <cell r="N971">
            <v>3036796</v>
          </cell>
          <cell r="O971">
            <v>4172268</v>
          </cell>
          <cell r="P971">
            <v>15183980</v>
          </cell>
          <cell r="Q971">
            <v>25033608</v>
          </cell>
          <cell r="R971">
            <v>9849628</v>
          </cell>
          <cell r="S971">
            <v>4172268</v>
          </cell>
          <cell r="T971">
            <v>5677360</v>
          </cell>
          <cell r="U971">
            <v>4172268</v>
          </cell>
        </row>
        <row r="972">
          <cell r="A972">
            <v>68684</v>
          </cell>
          <cell r="B972" t="str">
            <v>68684</v>
          </cell>
          <cell r="C972" t="str">
            <v>SANTANDER</v>
          </cell>
          <cell r="D972" t="str">
            <v>SAN JOSE MIRANDA</v>
          </cell>
          <cell r="E972" t="str">
            <v>8902048904</v>
          </cell>
          <cell r="I972">
            <v>72706920</v>
          </cell>
          <cell r="J972">
            <v>28441096</v>
          </cell>
          <cell r="K972">
            <v>101148016</v>
          </cell>
          <cell r="L972">
            <v>103867032</v>
          </cell>
          <cell r="M972">
            <v>0.7</v>
          </cell>
          <cell r="N972">
            <v>6058910</v>
          </cell>
          <cell r="O972">
            <v>8429001</v>
          </cell>
          <cell r="P972">
            <v>30294550</v>
          </cell>
          <cell r="Q972">
            <v>50574006</v>
          </cell>
          <cell r="R972">
            <v>20279456</v>
          </cell>
          <cell r="S972">
            <v>8429001</v>
          </cell>
          <cell r="T972">
            <v>11850455</v>
          </cell>
          <cell r="U972">
            <v>8429001</v>
          </cell>
        </row>
        <row r="973">
          <cell r="A973">
            <v>68686</v>
          </cell>
          <cell r="B973" t="str">
            <v>68686</v>
          </cell>
          <cell r="C973" t="str">
            <v>SANTANDER</v>
          </cell>
          <cell r="D973" t="str">
            <v>SAN MIGUEL</v>
          </cell>
          <cell r="E973" t="str">
            <v>8902109502</v>
          </cell>
          <cell r="I973">
            <v>49085392</v>
          </cell>
          <cell r="J973">
            <v>18875504</v>
          </cell>
          <cell r="K973">
            <v>67960896</v>
          </cell>
          <cell r="L973">
            <v>70121992</v>
          </cell>
          <cell r="M973">
            <v>0.7</v>
          </cell>
          <cell r="N973">
            <v>4090449</v>
          </cell>
          <cell r="O973">
            <v>5663408</v>
          </cell>
          <cell r="P973">
            <v>20452245</v>
          </cell>
          <cell r="Q973">
            <v>33980448</v>
          </cell>
          <cell r="R973">
            <v>13528203</v>
          </cell>
          <cell r="S973">
            <v>5663408</v>
          </cell>
          <cell r="T973">
            <v>7864795</v>
          </cell>
          <cell r="U973">
            <v>5663408</v>
          </cell>
        </row>
        <row r="974">
          <cell r="A974">
            <v>68689</v>
          </cell>
          <cell r="B974" t="str">
            <v>68689</v>
          </cell>
          <cell r="C974" t="str">
            <v>SANTANDER</v>
          </cell>
          <cell r="D974" t="str">
            <v>SAN VICENTE CHUCURI</v>
          </cell>
          <cell r="E974">
            <v>8000998296</v>
          </cell>
          <cell r="I974">
            <v>380603072</v>
          </cell>
          <cell r="J974">
            <v>180446720</v>
          </cell>
          <cell r="K974">
            <v>561049792</v>
          </cell>
          <cell r="L974">
            <v>543718656</v>
          </cell>
          <cell r="M974">
            <v>0.7</v>
          </cell>
          <cell r="N974">
            <v>31716923</v>
          </cell>
          <cell r="O974">
            <v>46754149</v>
          </cell>
          <cell r="P974">
            <v>158584615</v>
          </cell>
          <cell r="Q974">
            <v>280524894</v>
          </cell>
          <cell r="R974">
            <v>121940279</v>
          </cell>
          <cell r="S974">
            <v>46754149</v>
          </cell>
          <cell r="T974">
            <v>75186130</v>
          </cell>
          <cell r="U974">
            <v>46754149</v>
          </cell>
        </row>
        <row r="975">
          <cell r="A975">
            <v>68705</v>
          </cell>
          <cell r="B975" t="str">
            <v>68705</v>
          </cell>
          <cell r="C975" t="str">
            <v>SANTANDER</v>
          </cell>
          <cell r="D975" t="str">
            <v>SANTA BARBARA</v>
          </cell>
          <cell r="E975" t="str">
            <v>8902059731</v>
          </cell>
          <cell r="I975">
            <v>36913260</v>
          </cell>
          <cell r="J975">
            <v>16739660</v>
          </cell>
          <cell r="K975">
            <v>53652920</v>
          </cell>
          <cell r="L975">
            <v>52733228</v>
          </cell>
          <cell r="M975">
            <v>0.7</v>
          </cell>
          <cell r="N975">
            <v>3076105</v>
          </cell>
          <cell r="O975">
            <v>4471077</v>
          </cell>
          <cell r="P975">
            <v>15380525</v>
          </cell>
          <cell r="Q975">
            <v>26826462</v>
          </cell>
          <cell r="R975">
            <v>11445937</v>
          </cell>
          <cell r="S975">
            <v>4471077</v>
          </cell>
          <cell r="T975">
            <v>6974860</v>
          </cell>
          <cell r="U975">
            <v>4471077</v>
          </cell>
        </row>
        <row r="976">
          <cell r="A976">
            <v>68720</v>
          </cell>
          <cell r="B976" t="str">
            <v>68720</v>
          </cell>
          <cell r="C976" t="str">
            <v>SANTANDER</v>
          </cell>
          <cell r="D976" t="str">
            <v>SANTA HELENA</v>
          </cell>
          <cell r="E976" t="str">
            <v>8000998329</v>
          </cell>
          <cell r="I976">
            <v>72708208</v>
          </cell>
          <cell r="J976">
            <v>28242800</v>
          </cell>
          <cell r="K976">
            <v>100951008</v>
          </cell>
          <cell r="L976">
            <v>103868872</v>
          </cell>
          <cell r="M976">
            <v>0.7</v>
          </cell>
          <cell r="N976">
            <v>6059017</v>
          </cell>
          <cell r="O976">
            <v>8412584</v>
          </cell>
          <cell r="P976">
            <v>30295085</v>
          </cell>
          <cell r="Q976">
            <v>50475504</v>
          </cell>
          <cell r="R976">
            <v>20180419</v>
          </cell>
          <cell r="S976">
            <v>8412584</v>
          </cell>
          <cell r="T976">
            <v>11767835</v>
          </cell>
          <cell r="U976">
            <v>8412584</v>
          </cell>
        </row>
        <row r="977">
          <cell r="A977">
            <v>68745</v>
          </cell>
          <cell r="B977" t="str">
            <v>68745</v>
          </cell>
          <cell r="C977" t="str">
            <v>SANTANDER</v>
          </cell>
          <cell r="D977" t="str">
            <v>SIMACOTA</v>
          </cell>
          <cell r="E977" t="str">
            <v>8902088070</v>
          </cell>
          <cell r="I977">
            <v>151091712</v>
          </cell>
          <cell r="J977">
            <v>70836672</v>
          </cell>
          <cell r="K977">
            <v>221928384</v>
          </cell>
          <cell r="L977">
            <v>215845312</v>
          </cell>
          <cell r="M977">
            <v>0.7</v>
          </cell>
          <cell r="N977">
            <v>12590976</v>
          </cell>
          <cell r="O977">
            <v>18494032</v>
          </cell>
          <cell r="P977">
            <v>62954880</v>
          </cell>
          <cell r="Q977">
            <v>110964192</v>
          </cell>
          <cell r="R977">
            <v>48009312</v>
          </cell>
          <cell r="S977">
            <v>18494032</v>
          </cell>
          <cell r="T977">
            <v>29515280</v>
          </cell>
          <cell r="U977">
            <v>18494032</v>
          </cell>
        </row>
        <row r="978">
          <cell r="A978">
            <v>68755</v>
          </cell>
          <cell r="B978" t="str">
            <v>68755</v>
          </cell>
          <cell r="C978" t="str">
            <v>SANTANDER</v>
          </cell>
          <cell r="D978" t="str">
            <v>SOCORRO</v>
          </cell>
          <cell r="E978" t="str">
            <v>8902036888</v>
          </cell>
          <cell r="I978">
            <v>254026048</v>
          </cell>
          <cell r="J978">
            <v>145337728</v>
          </cell>
          <cell r="K978">
            <v>399363776</v>
          </cell>
          <cell r="L978">
            <v>399363776</v>
          </cell>
          <cell r="M978">
            <v>0.64</v>
          </cell>
          <cell r="N978">
            <v>21168837</v>
          </cell>
          <cell r="O978">
            <v>33280315</v>
          </cell>
          <cell r="P978">
            <v>105844185</v>
          </cell>
          <cell r="Q978">
            <v>199681890</v>
          </cell>
          <cell r="R978">
            <v>93837705</v>
          </cell>
          <cell r="S978">
            <v>33280315</v>
          </cell>
          <cell r="T978">
            <v>60557390</v>
          </cell>
          <cell r="U978">
            <v>33280315</v>
          </cell>
        </row>
        <row r="979">
          <cell r="A979">
            <v>68770</v>
          </cell>
          <cell r="B979" t="str">
            <v>68770</v>
          </cell>
          <cell r="C979" t="str">
            <v>SANTANDER</v>
          </cell>
          <cell r="D979" t="str">
            <v>SUAITA</v>
          </cell>
          <cell r="E979" t="str">
            <v>8902049855</v>
          </cell>
          <cell r="I979">
            <v>143241184</v>
          </cell>
          <cell r="J979">
            <v>55061088</v>
          </cell>
          <cell r="K979">
            <v>198302272</v>
          </cell>
          <cell r="L979">
            <v>204630256</v>
          </cell>
          <cell r="M979">
            <v>0.7</v>
          </cell>
          <cell r="N979">
            <v>11936765</v>
          </cell>
          <cell r="O979">
            <v>16525189</v>
          </cell>
          <cell r="P979">
            <v>59683825</v>
          </cell>
          <cell r="Q979">
            <v>99151134</v>
          </cell>
          <cell r="R979">
            <v>39467309</v>
          </cell>
          <cell r="S979">
            <v>16525189</v>
          </cell>
          <cell r="T979">
            <v>22942120</v>
          </cell>
          <cell r="U979">
            <v>16525189</v>
          </cell>
        </row>
        <row r="980">
          <cell r="A980">
            <v>68773</v>
          </cell>
          <cell r="B980" t="str">
            <v>68773</v>
          </cell>
          <cell r="C980" t="str">
            <v>SANTANDER</v>
          </cell>
          <cell r="D980" t="str">
            <v>SUCRE</v>
          </cell>
          <cell r="E980" t="str">
            <v>8902108837</v>
          </cell>
          <cell r="I980">
            <v>133771872</v>
          </cell>
          <cell r="J980">
            <v>71687824</v>
          </cell>
          <cell r="K980">
            <v>205459696</v>
          </cell>
          <cell r="L980">
            <v>191102688</v>
          </cell>
          <cell r="M980">
            <v>0.7</v>
          </cell>
          <cell r="N980">
            <v>11147656</v>
          </cell>
          <cell r="O980">
            <v>17121641</v>
          </cell>
          <cell r="P980">
            <v>55738280</v>
          </cell>
          <cell r="Q980">
            <v>102729846</v>
          </cell>
          <cell r="R980">
            <v>46991566</v>
          </cell>
          <cell r="S980">
            <v>17121641</v>
          </cell>
          <cell r="T980">
            <v>29869925</v>
          </cell>
          <cell r="U980">
            <v>17121641</v>
          </cell>
        </row>
        <row r="981">
          <cell r="A981">
            <v>68780</v>
          </cell>
          <cell r="B981" t="str">
            <v>68780</v>
          </cell>
          <cell r="C981" t="str">
            <v>SANTANDER</v>
          </cell>
          <cell r="D981" t="str">
            <v>SURATA</v>
          </cell>
          <cell r="E981" t="str">
            <v>8902050516</v>
          </cell>
          <cell r="I981">
            <v>59593768</v>
          </cell>
          <cell r="J981">
            <v>20866968</v>
          </cell>
          <cell r="K981">
            <v>80460736</v>
          </cell>
          <cell r="L981">
            <v>85133952</v>
          </cell>
          <cell r="M981">
            <v>0.7</v>
          </cell>
          <cell r="N981">
            <v>4966147</v>
          </cell>
          <cell r="O981">
            <v>6705061</v>
          </cell>
          <cell r="P981">
            <v>24830735</v>
          </cell>
          <cell r="Q981">
            <v>40230366</v>
          </cell>
          <cell r="R981">
            <v>15399631</v>
          </cell>
          <cell r="S981">
            <v>6705061</v>
          </cell>
          <cell r="T981">
            <v>8694570</v>
          </cell>
          <cell r="U981">
            <v>6705061</v>
          </cell>
        </row>
        <row r="982">
          <cell r="A982">
            <v>68820</v>
          </cell>
          <cell r="B982" t="str">
            <v>68820</v>
          </cell>
          <cell r="C982" t="str">
            <v>SANTANDER</v>
          </cell>
          <cell r="D982" t="str">
            <v>TONA</v>
          </cell>
          <cell r="E982" t="str">
            <v>8902055818</v>
          </cell>
          <cell r="I982">
            <v>74041576</v>
          </cell>
          <cell r="J982">
            <v>31693816</v>
          </cell>
          <cell r="K982">
            <v>105735392</v>
          </cell>
          <cell r="L982">
            <v>105773688</v>
          </cell>
          <cell r="M982">
            <v>0.7</v>
          </cell>
          <cell r="N982">
            <v>6170131</v>
          </cell>
          <cell r="O982">
            <v>8811283</v>
          </cell>
          <cell r="P982">
            <v>30850655</v>
          </cell>
          <cell r="Q982">
            <v>52867698</v>
          </cell>
          <cell r="R982">
            <v>22017043</v>
          </cell>
          <cell r="S982">
            <v>8811283</v>
          </cell>
          <cell r="T982">
            <v>13205760</v>
          </cell>
          <cell r="U982">
            <v>8811283</v>
          </cell>
        </row>
        <row r="983">
          <cell r="A983">
            <v>68855</v>
          </cell>
          <cell r="B983" t="str">
            <v>68855</v>
          </cell>
          <cell r="C983" t="str">
            <v>SANTANDER</v>
          </cell>
          <cell r="D983" t="str">
            <v>VALLE SAN JOSE</v>
          </cell>
          <cell r="E983" t="str">
            <v>8902054605</v>
          </cell>
          <cell r="I983">
            <v>66924448</v>
          </cell>
          <cell r="J983">
            <v>28646640</v>
          </cell>
          <cell r="K983">
            <v>95571088</v>
          </cell>
          <cell r="L983">
            <v>95606352</v>
          </cell>
          <cell r="M983">
            <v>0.7</v>
          </cell>
          <cell r="N983">
            <v>5577037</v>
          </cell>
          <cell r="O983">
            <v>7964257</v>
          </cell>
          <cell r="P983">
            <v>27885185</v>
          </cell>
          <cell r="Q983">
            <v>47785542</v>
          </cell>
          <cell r="R983">
            <v>19900357</v>
          </cell>
          <cell r="S983">
            <v>7964257</v>
          </cell>
          <cell r="T983">
            <v>11936100</v>
          </cell>
          <cell r="U983">
            <v>7964257</v>
          </cell>
        </row>
        <row r="984">
          <cell r="A984">
            <v>68861</v>
          </cell>
          <cell r="B984" t="str">
            <v>68861</v>
          </cell>
          <cell r="C984" t="str">
            <v>SANTANDER</v>
          </cell>
          <cell r="D984" t="str">
            <v>VELEZ</v>
          </cell>
          <cell r="E984" t="str">
            <v>8902056776</v>
          </cell>
          <cell r="I984">
            <v>269657088</v>
          </cell>
          <cell r="J984">
            <v>115435552</v>
          </cell>
          <cell r="K984">
            <v>385092640</v>
          </cell>
          <cell r="L984">
            <v>385224416</v>
          </cell>
          <cell r="M984">
            <v>0.7</v>
          </cell>
          <cell r="N984">
            <v>22471424</v>
          </cell>
          <cell r="O984">
            <v>32091053</v>
          </cell>
          <cell r="P984">
            <v>112357120</v>
          </cell>
          <cell r="Q984">
            <v>192546318</v>
          </cell>
          <cell r="R984">
            <v>80189198</v>
          </cell>
          <cell r="S984">
            <v>32091053</v>
          </cell>
          <cell r="T984">
            <v>48098145</v>
          </cell>
          <cell r="U984">
            <v>32091053</v>
          </cell>
        </row>
        <row r="985">
          <cell r="A985">
            <v>68867</v>
          </cell>
          <cell r="B985" t="str">
            <v>68867</v>
          </cell>
          <cell r="C985" t="str">
            <v>SANTANDER</v>
          </cell>
          <cell r="D985" t="str">
            <v>VETAS</v>
          </cell>
          <cell r="E985" t="str">
            <v>8902109511</v>
          </cell>
          <cell r="I985">
            <v>19184376</v>
          </cell>
          <cell r="J985">
            <v>8211170</v>
          </cell>
          <cell r="K985">
            <v>27395546</v>
          </cell>
          <cell r="L985">
            <v>27406252</v>
          </cell>
          <cell r="M985">
            <v>0.7</v>
          </cell>
          <cell r="N985">
            <v>1598698</v>
          </cell>
          <cell r="O985">
            <v>2282962</v>
          </cell>
          <cell r="P985">
            <v>7993490</v>
          </cell>
          <cell r="Q985">
            <v>13697772</v>
          </cell>
          <cell r="R985">
            <v>5704282</v>
          </cell>
          <cell r="S985">
            <v>2282962</v>
          </cell>
          <cell r="T985">
            <v>3421320</v>
          </cell>
          <cell r="U985">
            <v>2282962</v>
          </cell>
        </row>
        <row r="986">
          <cell r="A986">
            <v>68872</v>
          </cell>
          <cell r="B986" t="str">
            <v>68872</v>
          </cell>
          <cell r="C986" t="str">
            <v>SANTANDER</v>
          </cell>
          <cell r="D986" t="str">
            <v>VILLANUEVA</v>
          </cell>
          <cell r="E986" t="str">
            <v>8902062501</v>
          </cell>
          <cell r="I986">
            <v>86523824</v>
          </cell>
          <cell r="J986">
            <v>33439848</v>
          </cell>
          <cell r="K986">
            <v>119963672</v>
          </cell>
          <cell r="L986">
            <v>123605472</v>
          </cell>
          <cell r="M986">
            <v>0.7</v>
          </cell>
          <cell r="N986">
            <v>7210319</v>
          </cell>
          <cell r="O986">
            <v>9996973</v>
          </cell>
          <cell r="P986">
            <v>36051595</v>
          </cell>
          <cell r="Q986">
            <v>59981838</v>
          </cell>
          <cell r="R986">
            <v>23930243</v>
          </cell>
          <cell r="S986">
            <v>9996973</v>
          </cell>
          <cell r="T986">
            <v>13933270</v>
          </cell>
          <cell r="U986">
            <v>9996973</v>
          </cell>
        </row>
        <row r="987">
          <cell r="A987">
            <v>68895</v>
          </cell>
          <cell r="B987" t="str">
            <v>68895</v>
          </cell>
          <cell r="C987" t="str">
            <v>SANTANDER</v>
          </cell>
          <cell r="D987" t="str">
            <v>ZAPATOCA</v>
          </cell>
          <cell r="E987" t="str">
            <v>8902041383</v>
          </cell>
          <cell r="I987">
            <v>82902224</v>
          </cell>
          <cell r="J987">
            <v>35499472</v>
          </cell>
          <cell r="K987">
            <v>118401696</v>
          </cell>
          <cell r="L987">
            <v>118431752</v>
          </cell>
          <cell r="M987">
            <v>0.7</v>
          </cell>
          <cell r="N987">
            <v>6908519</v>
          </cell>
          <cell r="O987">
            <v>9866808</v>
          </cell>
          <cell r="P987">
            <v>34542595</v>
          </cell>
          <cell r="Q987">
            <v>59200848</v>
          </cell>
          <cell r="R987">
            <v>24658253</v>
          </cell>
          <cell r="S987">
            <v>9866808</v>
          </cell>
          <cell r="T987">
            <v>14791445</v>
          </cell>
          <cell r="U987">
            <v>9866808</v>
          </cell>
        </row>
        <row r="988">
          <cell r="A988">
            <v>68001</v>
          </cell>
          <cell r="B988" t="str">
            <v>68001</v>
          </cell>
          <cell r="C988" t="str">
            <v>SANTANDER</v>
          </cell>
          <cell r="D988" t="str">
            <v>BUCARAMANGA</v>
          </cell>
          <cell r="E988">
            <v>8902012220</v>
          </cell>
          <cell r="F988" t="str">
            <v>CERTIFICADO</v>
          </cell>
          <cell r="I988">
            <v>3785745152</v>
          </cell>
          <cell r="J988">
            <v>1620595968</v>
          </cell>
          <cell r="K988">
            <v>5406341120</v>
          </cell>
          <cell r="L988">
            <v>5408207360</v>
          </cell>
          <cell r="M988">
            <v>0.7</v>
          </cell>
          <cell r="N988">
            <v>315478763</v>
          </cell>
          <cell r="O988">
            <v>450528427</v>
          </cell>
          <cell r="P988">
            <v>1577393815</v>
          </cell>
          <cell r="Q988">
            <v>2703170562</v>
          </cell>
          <cell r="R988">
            <v>1125776747</v>
          </cell>
          <cell r="S988">
            <v>1125776747</v>
          </cell>
          <cell r="T988">
            <v>0</v>
          </cell>
          <cell r="U988">
            <v>450528427</v>
          </cell>
        </row>
        <row r="989">
          <cell r="A989">
            <v>68081</v>
          </cell>
          <cell r="B989" t="str">
            <v>68081</v>
          </cell>
          <cell r="C989" t="str">
            <v>SANTANDER</v>
          </cell>
          <cell r="D989" t="str">
            <v>BARRANCABERMEJA</v>
          </cell>
          <cell r="E989">
            <v>8902019006</v>
          </cell>
          <cell r="F989" t="str">
            <v>CERTIFICADO</v>
          </cell>
          <cell r="I989">
            <v>2548046592</v>
          </cell>
          <cell r="J989">
            <v>986033408</v>
          </cell>
          <cell r="K989">
            <v>3534080000</v>
          </cell>
          <cell r="L989">
            <v>3640066560</v>
          </cell>
          <cell r="M989">
            <v>0.7</v>
          </cell>
          <cell r="N989">
            <v>212337216</v>
          </cell>
          <cell r="O989">
            <v>294506667</v>
          </cell>
          <cell r="P989">
            <v>1061686080</v>
          </cell>
          <cell r="Q989">
            <v>1767040002</v>
          </cell>
          <cell r="R989">
            <v>705353922</v>
          </cell>
          <cell r="S989">
            <v>705353922</v>
          </cell>
          <cell r="T989">
            <v>0</v>
          </cell>
          <cell r="U989">
            <v>294506667</v>
          </cell>
        </row>
        <row r="990">
          <cell r="A990">
            <v>68276</v>
          </cell>
          <cell r="B990" t="str">
            <v>68276</v>
          </cell>
          <cell r="C990" t="str">
            <v>SANTANDER</v>
          </cell>
          <cell r="D990" t="str">
            <v>FLORIDABLANCA</v>
          </cell>
          <cell r="E990">
            <v>8902051768</v>
          </cell>
          <cell r="F990" t="str">
            <v>CERTIFICADO</v>
          </cell>
          <cell r="I990">
            <v>1162294528</v>
          </cell>
          <cell r="J990">
            <v>643885824</v>
          </cell>
          <cell r="K990">
            <v>1806180352</v>
          </cell>
          <cell r="L990">
            <v>1660420864</v>
          </cell>
          <cell r="M990">
            <v>0.7</v>
          </cell>
          <cell r="N990">
            <v>96857877</v>
          </cell>
          <cell r="O990">
            <v>150515029</v>
          </cell>
          <cell r="P990">
            <v>484289385</v>
          </cell>
          <cell r="Q990">
            <v>903090174</v>
          </cell>
          <cell r="R990">
            <v>418800789</v>
          </cell>
          <cell r="S990">
            <v>418800789</v>
          </cell>
          <cell r="T990">
            <v>0</v>
          </cell>
          <cell r="U990">
            <v>150515029</v>
          </cell>
        </row>
        <row r="991">
          <cell r="A991">
            <v>68307</v>
          </cell>
          <cell r="B991" t="str">
            <v>68307</v>
          </cell>
          <cell r="C991" t="str">
            <v>SANTANDER</v>
          </cell>
          <cell r="D991" t="str">
            <v>GIRON</v>
          </cell>
          <cell r="E991">
            <v>8902048026</v>
          </cell>
          <cell r="F991" t="str">
            <v>CERTIFICADO</v>
          </cell>
          <cell r="I991">
            <v>1020900608</v>
          </cell>
          <cell r="J991">
            <v>388034048</v>
          </cell>
          <cell r="K991">
            <v>1408934656</v>
          </cell>
          <cell r="L991">
            <v>1458429440</v>
          </cell>
          <cell r="M991">
            <v>0.7</v>
          </cell>
          <cell r="N991">
            <v>85075051</v>
          </cell>
          <cell r="O991">
            <v>117411221</v>
          </cell>
          <cell r="P991">
            <v>425375255</v>
          </cell>
          <cell r="Q991">
            <v>704467326</v>
          </cell>
          <cell r="R991">
            <v>279092071</v>
          </cell>
          <cell r="S991">
            <v>279092071</v>
          </cell>
          <cell r="T991">
            <v>0</v>
          </cell>
          <cell r="U991">
            <v>117411221</v>
          </cell>
        </row>
        <row r="992">
          <cell r="A992">
            <v>68547</v>
          </cell>
          <cell r="B992" t="str">
            <v>68547</v>
          </cell>
          <cell r="C992" t="str">
            <v>SANTANDER</v>
          </cell>
          <cell r="D992" t="str">
            <v>PIEDECUESTA</v>
          </cell>
          <cell r="E992" t="str">
            <v>8902053836</v>
          </cell>
          <cell r="F992" t="str">
            <v>CERTIFICADO</v>
          </cell>
          <cell r="I992">
            <v>1181143040</v>
          </cell>
          <cell r="J992">
            <v>561828736</v>
          </cell>
          <cell r="K992">
            <v>1742971776</v>
          </cell>
          <cell r="L992">
            <v>1687347200</v>
          </cell>
          <cell r="M992">
            <v>0.7</v>
          </cell>
          <cell r="N992">
            <v>98428587</v>
          </cell>
          <cell r="O992">
            <v>145247648</v>
          </cell>
          <cell r="P992">
            <v>492142935</v>
          </cell>
          <cell r="Q992">
            <v>871485888</v>
          </cell>
          <cell r="R992">
            <v>379342953</v>
          </cell>
          <cell r="S992">
            <v>379342953</v>
          </cell>
          <cell r="T992">
            <v>0</v>
          </cell>
          <cell r="U992">
            <v>145247648</v>
          </cell>
        </row>
        <row r="993">
          <cell r="A993">
            <v>70110</v>
          </cell>
          <cell r="B993" t="str">
            <v>70110</v>
          </cell>
          <cell r="C993" t="str">
            <v>SUCRE</v>
          </cell>
          <cell r="D993" t="str">
            <v>BUENAVISTA</v>
          </cell>
          <cell r="E993">
            <v>8922012869</v>
          </cell>
          <cell r="I993">
            <v>203606992</v>
          </cell>
          <cell r="J993">
            <v>98203216</v>
          </cell>
          <cell r="K993">
            <v>301810208</v>
          </cell>
          <cell r="L993">
            <v>290867136</v>
          </cell>
          <cell r="M993">
            <v>0.7</v>
          </cell>
          <cell r="N993">
            <v>16967249</v>
          </cell>
          <cell r="O993">
            <v>25150851</v>
          </cell>
          <cell r="P993">
            <v>84836245</v>
          </cell>
          <cell r="Q993">
            <v>150905106</v>
          </cell>
          <cell r="R993">
            <v>66068861</v>
          </cell>
          <cell r="S993">
            <v>25150851</v>
          </cell>
          <cell r="T993">
            <v>40918010</v>
          </cell>
          <cell r="U993">
            <v>25150851</v>
          </cell>
        </row>
        <row r="994">
          <cell r="A994">
            <v>70124</v>
          </cell>
          <cell r="B994" t="str">
            <v>70124</v>
          </cell>
          <cell r="C994" t="str">
            <v>SUCRE</v>
          </cell>
          <cell r="D994" t="str">
            <v>CAIMITO</v>
          </cell>
          <cell r="E994">
            <v>8922000581</v>
          </cell>
          <cell r="I994">
            <v>353749568</v>
          </cell>
          <cell r="J994">
            <v>151402016</v>
          </cell>
          <cell r="K994">
            <v>505151584</v>
          </cell>
          <cell r="L994">
            <v>505356512</v>
          </cell>
          <cell r="M994">
            <v>0.7</v>
          </cell>
          <cell r="N994">
            <v>29479131</v>
          </cell>
          <cell r="O994">
            <v>42095965</v>
          </cell>
          <cell r="P994">
            <v>147395655</v>
          </cell>
          <cell r="Q994">
            <v>252575790</v>
          </cell>
          <cell r="R994">
            <v>105180135</v>
          </cell>
          <cell r="S994">
            <v>42095965</v>
          </cell>
          <cell r="T994">
            <v>63084170</v>
          </cell>
          <cell r="U994">
            <v>42095965</v>
          </cell>
        </row>
        <row r="995">
          <cell r="A995">
            <v>70204</v>
          </cell>
          <cell r="B995" t="str">
            <v>70204</v>
          </cell>
          <cell r="C995" t="str">
            <v>SUCRE</v>
          </cell>
          <cell r="D995" t="str">
            <v>COLOSO</v>
          </cell>
          <cell r="E995">
            <v>8922800537</v>
          </cell>
          <cell r="I995">
            <v>236356320</v>
          </cell>
          <cell r="J995">
            <v>86350688</v>
          </cell>
          <cell r="K995">
            <v>322707008</v>
          </cell>
          <cell r="L995">
            <v>337651872</v>
          </cell>
          <cell r="M995">
            <v>0.7</v>
          </cell>
          <cell r="N995">
            <v>19696360</v>
          </cell>
          <cell r="O995">
            <v>26892251</v>
          </cell>
          <cell r="P995">
            <v>98481800</v>
          </cell>
          <cell r="Q995">
            <v>161353506</v>
          </cell>
          <cell r="R995">
            <v>62871706</v>
          </cell>
          <cell r="S995">
            <v>26892251</v>
          </cell>
          <cell r="T995">
            <v>35979455</v>
          </cell>
          <cell r="U995">
            <v>26892251</v>
          </cell>
        </row>
        <row r="996">
          <cell r="A996">
            <v>70215</v>
          </cell>
          <cell r="B996" t="str">
            <v>70215</v>
          </cell>
          <cell r="C996" t="str">
            <v>SUCRE</v>
          </cell>
          <cell r="D996" t="str">
            <v>COROZAL</v>
          </cell>
          <cell r="E996">
            <v>8922800322</v>
          </cell>
          <cell r="I996">
            <v>1135615744</v>
          </cell>
          <cell r="J996">
            <v>538374400</v>
          </cell>
          <cell r="K996">
            <v>1673990144</v>
          </cell>
          <cell r="L996">
            <v>1622308224</v>
          </cell>
          <cell r="M996">
            <v>0.7</v>
          </cell>
          <cell r="N996">
            <v>94634645</v>
          </cell>
          <cell r="O996">
            <v>139499179</v>
          </cell>
          <cell r="P996">
            <v>473173225</v>
          </cell>
          <cell r="Q996">
            <v>836995074</v>
          </cell>
          <cell r="R996">
            <v>363821849</v>
          </cell>
          <cell r="S996">
            <v>139499179</v>
          </cell>
          <cell r="T996">
            <v>224322670</v>
          </cell>
          <cell r="U996">
            <v>139499179</v>
          </cell>
        </row>
        <row r="997">
          <cell r="A997">
            <v>70221</v>
          </cell>
          <cell r="B997" t="str">
            <v>70221</v>
          </cell>
          <cell r="C997" t="str">
            <v>SUCRE</v>
          </cell>
          <cell r="D997" t="str">
            <v>COVEÑAS</v>
          </cell>
          <cell r="E997">
            <v>8230035437</v>
          </cell>
          <cell r="G997" t="str">
            <v>No. 3656 del 29/09/2015</v>
          </cell>
          <cell r="H997" t="str">
            <v>Levantamiento medida cautelar Resolución DGAF- 011 del 06/01/2016</v>
          </cell>
          <cell r="I997">
            <v>321934400</v>
          </cell>
          <cell r="J997">
            <v>151466176</v>
          </cell>
          <cell r="K997">
            <v>473400576</v>
          </cell>
          <cell r="L997">
            <v>459906304</v>
          </cell>
          <cell r="M997">
            <v>0.7</v>
          </cell>
          <cell r="N997">
            <v>26827867</v>
          </cell>
          <cell r="O997">
            <v>39450048</v>
          </cell>
          <cell r="P997">
            <v>134139335</v>
          </cell>
          <cell r="Q997">
            <v>236700288</v>
          </cell>
          <cell r="R997">
            <v>102560953</v>
          </cell>
          <cell r="S997">
            <v>39450048</v>
          </cell>
          <cell r="T997">
            <v>63110905</v>
          </cell>
          <cell r="U997">
            <v>39450048</v>
          </cell>
        </row>
        <row r="998">
          <cell r="A998">
            <v>70230</v>
          </cell>
          <cell r="B998" t="str">
            <v>70230</v>
          </cell>
          <cell r="C998" t="str">
            <v>SUCRE</v>
          </cell>
          <cell r="D998" t="str">
            <v>CHALAN</v>
          </cell>
          <cell r="E998">
            <v>8922007407</v>
          </cell>
          <cell r="I998">
            <v>122796784</v>
          </cell>
          <cell r="J998">
            <v>57511056</v>
          </cell>
          <cell r="K998">
            <v>180307840</v>
          </cell>
          <cell r="L998">
            <v>175423984</v>
          </cell>
          <cell r="M998">
            <v>0.7</v>
          </cell>
          <cell r="N998">
            <v>10233065</v>
          </cell>
          <cell r="O998">
            <v>15025653</v>
          </cell>
          <cell r="P998">
            <v>51165325</v>
          </cell>
          <cell r="Q998">
            <v>90153918</v>
          </cell>
          <cell r="R998">
            <v>38988593</v>
          </cell>
          <cell r="S998">
            <v>15025653</v>
          </cell>
          <cell r="T998">
            <v>23962940</v>
          </cell>
          <cell r="U998">
            <v>15025653</v>
          </cell>
        </row>
        <row r="999">
          <cell r="A999">
            <v>70233</v>
          </cell>
          <cell r="B999" t="str">
            <v>70233</v>
          </cell>
          <cell r="C999" t="str">
            <v>SUCRE</v>
          </cell>
          <cell r="D999" t="str">
            <v>EL ROBLE</v>
          </cell>
          <cell r="E999">
            <v>8230025955</v>
          </cell>
          <cell r="I999">
            <v>275786720</v>
          </cell>
          <cell r="J999">
            <v>132578592</v>
          </cell>
          <cell r="K999">
            <v>408365312</v>
          </cell>
          <cell r="L999">
            <v>393981024</v>
          </cell>
          <cell r="M999">
            <v>0.7</v>
          </cell>
          <cell r="N999">
            <v>22982227</v>
          </cell>
          <cell r="O999">
            <v>34030443</v>
          </cell>
          <cell r="P999">
            <v>114911135</v>
          </cell>
          <cell r="Q999">
            <v>204182658</v>
          </cell>
          <cell r="R999">
            <v>89271523</v>
          </cell>
          <cell r="S999">
            <v>34030443</v>
          </cell>
          <cell r="T999">
            <v>55241080</v>
          </cell>
          <cell r="U999">
            <v>34030443</v>
          </cell>
        </row>
        <row r="1000">
          <cell r="A1000">
            <v>70235</v>
          </cell>
          <cell r="B1000" t="str">
            <v>70235</v>
          </cell>
          <cell r="C1000" t="str">
            <v>SUCRE</v>
          </cell>
          <cell r="D1000" t="str">
            <v>GALERAS</v>
          </cell>
          <cell r="E1000">
            <v>8000498260</v>
          </cell>
          <cell r="I1000">
            <v>482136480</v>
          </cell>
          <cell r="J1000">
            <v>190694304</v>
          </cell>
          <cell r="K1000">
            <v>672830784</v>
          </cell>
          <cell r="L1000">
            <v>688766400</v>
          </cell>
          <cell r="M1000">
            <v>0.7</v>
          </cell>
          <cell r="N1000">
            <v>40178040</v>
          </cell>
          <cell r="O1000">
            <v>56069232</v>
          </cell>
          <cell r="P1000">
            <v>200890200</v>
          </cell>
          <cell r="Q1000">
            <v>336415392</v>
          </cell>
          <cell r="R1000">
            <v>135525192</v>
          </cell>
          <cell r="S1000">
            <v>56069232</v>
          </cell>
          <cell r="T1000">
            <v>79455960</v>
          </cell>
          <cell r="U1000">
            <v>56069232</v>
          </cell>
        </row>
        <row r="1001">
          <cell r="A1001">
            <v>70265</v>
          </cell>
          <cell r="B1001" t="str">
            <v>70265</v>
          </cell>
          <cell r="C1001" t="str">
            <v>SUCRE</v>
          </cell>
          <cell r="D1001" t="str">
            <v>GUARANDA</v>
          </cell>
          <cell r="E1001">
            <v>8000613133</v>
          </cell>
          <cell r="I1001">
            <v>518451200</v>
          </cell>
          <cell r="J1001">
            <v>239731072</v>
          </cell>
          <cell r="K1001">
            <v>758182272</v>
          </cell>
          <cell r="L1001">
            <v>740644608</v>
          </cell>
          <cell r="M1001">
            <v>0.7</v>
          </cell>
          <cell r="N1001">
            <v>43204267</v>
          </cell>
          <cell r="O1001">
            <v>63181856</v>
          </cell>
          <cell r="P1001">
            <v>216021335</v>
          </cell>
          <cell r="Q1001">
            <v>379091136</v>
          </cell>
          <cell r="R1001">
            <v>163069801</v>
          </cell>
          <cell r="S1001">
            <v>63181856</v>
          </cell>
          <cell r="T1001">
            <v>99887945</v>
          </cell>
          <cell r="U1001">
            <v>63181856</v>
          </cell>
        </row>
        <row r="1002">
          <cell r="A1002">
            <v>70400</v>
          </cell>
          <cell r="B1002" t="str">
            <v>70400</v>
          </cell>
          <cell r="C1002" t="str">
            <v>SUCRE</v>
          </cell>
          <cell r="D1002" t="str">
            <v>LA UNION</v>
          </cell>
          <cell r="E1002">
            <v>8000503319</v>
          </cell>
          <cell r="I1002">
            <v>311268800</v>
          </cell>
          <cell r="J1002">
            <v>114290624</v>
          </cell>
          <cell r="K1002">
            <v>425559424</v>
          </cell>
          <cell r="L1002">
            <v>444669696</v>
          </cell>
          <cell r="M1002">
            <v>0.7</v>
          </cell>
          <cell r="N1002">
            <v>25939067</v>
          </cell>
          <cell r="O1002">
            <v>35463285</v>
          </cell>
          <cell r="P1002">
            <v>129695335</v>
          </cell>
          <cell r="Q1002">
            <v>212779710</v>
          </cell>
          <cell r="R1002">
            <v>83084375</v>
          </cell>
          <cell r="S1002">
            <v>35463285</v>
          </cell>
          <cell r="T1002">
            <v>47621090</v>
          </cell>
          <cell r="U1002">
            <v>35463285</v>
          </cell>
        </row>
        <row r="1003">
          <cell r="A1003">
            <v>70418</v>
          </cell>
          <cell r="B1003" t="str">
            <v>70418</v>
          </cell>
          <cell r="C1003" t="str">
            <v>SUCRE</v>
          </cell>
          <cell r="D1003" t="str">
            <v>LOS PALMITOS</v>
          </cell>
          <cell r="E1003">
            <v>8922012876</v>
          </cell>
          <cell r="I1003">
            <v>467154304</v>
          </cell>
          <cell r="J1003">
            <v>201164672</v>
          </cell>
          <cell r="K1003">
            <v>668318976</v>
          </cell>
          <cell r="L1003">
            <v>667363328</v>
          </cell>
          <cell r="M1003">
            <v>0.7</v>
          </cell>
          <cell r="N1003">
            <v>38929525</v>
          </cell>
          <cell r="O1003">
            <v>55693248</v>
          </cell>
          <cell r="P1003">
            <v>194647625</v>
          </cell>
          <cell r="Q1003">
            <v>334159488</v>
          </cell>
          <cell r="R1003">
            <v>139511863</v>
          </cell>
          <cell r="S1003">
            <v>55693248</v>
          </cell>
          <cell r="T1003">
            <v>83818615</v>
          </cell>
          <cell r="U1003">
            <v>55693248</v>
          </cell>
        </row>
        <row r="1004">
          <cell r="A1004">
            <v>70429</v>
          </cell>
          <cell r="B1004" t="str">
            <v>70429</v>
          </cell>
          <cell r="C1004" t="str">
            <v>SUCRE</v>
          </cell>
          <cell r="D1004" t="str">
            <v>MAJAGUAL</v>
          </cell>
          <cell r="E1004">
            <v>8922800576</v>
          </cell>
          <cell r="I1004">
            <v>1090876160</v>
          </cell>
          <cell r="J1004">
            <v>520022912</v>
          </cell>
          <cell r="K1004">
            <v>1610899072</v>
          </cell>
          <cell r="L1004">
            <v>1558394368</v>
          </cell>
          <cell r="M1004">
            <v>0.7</v>
          </cell>
          <cell r="N1004">
            <v>90906347</v>
          </cell>
          <cell r="O1004">
            <v>134241589</v>
          </cell>
          <cell r="P1004">
            <v>454531735</v>
          </cell>
          <cell r="Q1004">
            <v>805449534</v>
          </cell>
          <cell r="R1004">
            <v>350917799</v>
          </cell>
          <cell r="S1004">
            <v>134241589</v>
          </cell>
          <cell r="T1004">
            <v>216676210</v>
          </cell>
          <cell r="U1004">
            <v>134241589</v>
          </cell>
        </row>
        <row r="1005">
          <cell r="A1005">
            <v>70473</v>
          </cell>
          <cell r="B1005" t="str">
            <v>70473</v>
          </cell>
          <cell r="C1005" t="str">
            <v>SUCRE</v>
          </cell>
          <cell r="D1005" t="str">
            <v>MORROA</v>
          </cell>
          <cell r="E1005">
            <v>8922012962</v>
          </cell>
          <cell r="I1005">
            <v>307981344</v>
          </cell>
          <cell r="J1005">
            <v>106902560</v>
          </cell>
          <cell r="K1005">
            <v>414883904</v>
          </cell>
          <cell r="L1005">
            <v>439973376</v>
          </cell>
          <cell r="M1005">
            <v>0.7</v>
          </cell>
          <cell r="N1005">
            <v>25665112</v>
          </cell>
          <cell r="O1005">
            <v>34573659</v>
          </cell>
          <cell r="P1005">
            <v>128325560</v>
          </cell>
          <cell r="Q1005">
            <v>207441954</v>
          </cell>
          <cell r="R1005">
            <v>79116394</v>
          </cell>
          <cell r="S1005">
            <v>34573659</v>
          </cell>
          <cell r="T1005">
            <v>44542735</v>
          </cell>
          <cell r="U1005">
            <v>34573659</v>
          </cell>
        </row>
        <row r="1006">
          <cell r="A1006">
            <v>70508</v>
          </cell>
          <cell r="B1006" t="str">
            <v>70508</v>
          </cell>
          <cell r="C1006" t="str">
            <v>SUCRE</v>
          </cell>
          <cell r="D1006" t="str">
            <v>OVEJAS</v>
          </cell>
          <cell r="E1006">
            <v>8001007291</v>
          </cell>
          <cell r="G1006" t="str">
            <v>No. 3656 del 29/09/2015</v>
          </cell>
          <cell r="H1006" t="str">
            <v>Levantamiento medida cautelar Resolución DGAF- 4752 del 21/12/2015</v>
          </cell>
          <cell r="I1006">
            <v>475446912</v>
          </cell>
          <cell r="J1006">
            <v>258985024</v>
          </cell>
          <cell r="K1006">
            <v>734431936</v>
          </cell>
          <cell r="L1006">
            <v>679209856</v>
          </cell>
          <cell r="M1006">
            <v>0.7</v>
          </cell>
          <cell r="N1006">
            <v>39620576</v>
          </cell>
          <cell r="O1006">
            <v>61202661</v>
          </cell>
          <cell r="P1006">
            <v>198102880</v>
          </cell>
          <cell r="Q1006">
            <v>367215966</v>
          </cell>
          <cell r="R1006">
            <v>169113086</v>
          </cell>
          <cell r="S1006">
            <v>61202661</v>
          </cell>
          <cell r="T1006">
            <v>107910425</v>
          </cell>
          <cell r="U1006">
            <v>61202661</v>
          </cell>
        </row>
        <row r="1007">
          <cell r="A1007">
            <v>70523</v>
          </cell>
          <cell r="B1007" t="str">
            <v>70523</v>
          </cell>
          <cell r="C1007" t="str">
            <v>SUCRE</v>
          </cell>
          <cell r="D1007" t="str">
            <v>PALMITO</v>
          </cell>
          <cell r="E1007">
            <v>8922003128</v>
          </cell>
          <cell r="I1007">
            <v>412915904</v>
          </cell>
          <cell r="J1007">
            <v>180558912</v>
          </cell>
          <cell r="K1007">
            <v>593474816</v>
          </cell>
          <cell r="L1007">
            <v>589879872</v>
          </cell>
          <cell r="M1007">
            <v>0.7</v>
          </cell>
          <cell r="N1007">
            <v>34409659</v>
          </cell>
          <cell r="O1007">
            <v>49456235</v>
          </cell>
          <cell r="P1007">
            <v>172048295</v>
          </cell>
          <cell r="Q1007">
            <v>296737410</v>
          </cell>
          <cell r="R1007">
            <v>124689115</v>
          </cell>
          <cell r="S1007">
            <v>49456235</v>
          </cell>
          <cell r="T1007">
            <v>75232880</v>
          </cell>
          <cell r="U1007">
            <v>49456235</v>
          </cell>
        </row>
        <row r="1008">
          <cell r="A1008">
            <v>70670</v>
          </cell>
          <cell r="B1008" t="str">
            <v>70670</v>
          </cell>
          <cell r="C1008" t="str">
            <v>SUCRE</v>
          </cell>
          <cell r="D1008" t="str">
            <v>SAMPUES</v>
          </cell>
          <cell r="E1008">
            <v>8922800551</v>
          </cell>
          <cell r="I1008">
            <v>1131698432</v>
          </cell>
          <cell r="J1008">
            <v>534294144</v>
          </cell>
          <cell r="K1008">
            <v>1665992576</v>
          </cell>
          <cell r="L1008">
            <v>1616712064</v>
          </cell>
          <cell r="M1008">
            <v>0.7</v>
          </cell>
          <cell r="N1008">
            <v>94308203</v>
          </cell>
          <cell r="O1008">
            <v>138832715</v>
          </cell>
          <cell r="P1008">
            <v>471541015</v>
          </cell>
          <cell r="Q1008">
            <v>832996290</v>
          </cell>
          <cell r="R1008">
            <v>361455275</v>
          </cell>
          <cell r="S1008">
            <v>138832715</v>
          </cell>
          <cell r="T1008">
            <v>222622560</v>
          </cell>
          <cell r="U1008">
            <v>138832715</v>
          </cell>
        </row>
        <row r="1009">
          <cell r="A1009">
            <v>70678</v>
          </cell>
          <cell r="B1009" t="str">
            <v>70678</v>
          </cell>
          <cell r="C1009" t="str">
            <v>SUCRE</v>
          </cell>
          <cell r="D1009" t="str">
            <v>SAN BENITO ABAD</v>
          </cell>
          <cell r="E1009">
            <v>8922800544</v>
          </cell>
          <cell r="I1009">
            <v>734115968</v>
          </cell>
          <cell r="J1009">
            <v>345945472</v>
          </cell>
          <cell r="K1009">
            <v>1080061440</v>
          </cell>
          <cell r="L1009">
            <v>1048737088</v>
          </cell>
          <cell r="M1009">
            <v>0.7</v>
          </cell>
          <cell r="N1009">
            <v>61176331</v>
          </cell>
          <cell r="O1009">
            <v>90005120</v>
          </cell>
          <cell r="P1009">
            <v>305881655</v>
          </cell>
          <cell r="Q1009">
            <v>540030720</v>
          </cell>
          <cell r="R1009">
            <v>234149065</v>
          </cell>
          <cell r="S1009">
            <v>90005120</v>
          </cell>
          <cell r="T1009">
            <v>144143945</v>
          </cell>
          <cell r="U1009">
            <v>90005120</v>
          </cell>
        </row>
        <row r="1010">
          <cell r="A1010">
            <v>70702</v>
          </cell>
          <cell r="B1010" t="str">
            <v>70702</v>
          </cell>
          <cell r="C1010" t="str">
            <v>SUCRE</v>
          </cell>
          <cell r="D1010" t="str">
            <v>SAN JUAN BETULIA</v>
          </cell>
          <cell r="E1010">
            <v>8922012821</v>
          </cell>
          <cell r="I1010">
            <v>250083568</v>
          </cell>
          <cell r="J1010">
            <v>124586448</v>
          </cell>
          <cell r="K1010">
            <v>374670016</v>
          </cell>
          <cell r="L1010">
            <v>357262240</v>
          </cell>
          <cell r="M1010">
            <v>0.7</v>
          </cell>
          <cell r="N1010">
            <v>20840297</v>
          </cell>
          <cell r="O1010">
            <v>31222501</v>
          </cell>
          <cell r="P1010">
            <v>104201485</v>
          </cell>
          <cell r="Q1010">
            <v>187335006</v>
          </cell>
          <cell r="R1010">
            <v>83133521</v>
          </cell>
          <cell r="S1010">
            <v>31222501</v>
          </cell>
          <cell r="T1010">
            <v>51911020</v>
          </cell>
          <cell r="U1010">
            <v>31222501</v>
          </cell>
        </row>
        <row r="1011">
          <cell r="A1011">
            <v>70708</v>
          </cell>
          <cell r="B1011" t="str">
            <v>70708</v>
          </cell>
          <cell r="C1011" t="str">
            <v>SUCRE</v>
          </cell>
          <cell r="D1011" t="str">
            <v>SAN MARCOS</v>
          </cell>
          <cell r="E1011">
            <v>8922005916</v>
          </cell>
          <cell r="I1011">
            <v>1326938368</v>
          </cell>
          <cell r="J1011">
            <v>623391360</v>
          </cell>
          <cell r="K1011">
            <v>1950329728</v>
          </cell>
          <cell r="L1011">
            <v>1895626240</v>
          </cell>
          <cell r="M1011">
            <v>0.7</v>
          </cell>
          <cell r="N1011">
            <v>110578197</v>
          </cell>
          <cell r="O1011">
            <v>162527477</v>
          </cell>
          <cell r="P1011">
            <v>552890985</v>
          </cell>
          <cell r="Q1011">
            <v>975164862</v>
          </cell>
          <cell r="R1011">
            <v>422273877</v>
          </cell>
          <cell r="S1011">
            <v>162527477</v>
          </cell>
          <cell r="T1011">
            <v>259746400</v>
          </cell>
          <cell r="U1011">
            <v>162527477</v>
          </cell>
        </row>
        <row r="1012">
          <cell r="A1012">
            <v>70713</v>
          </cell>
          <cell r="B1012" t="str">
            <v>70713</v>
          </cell>
          <cell r="C1012" t="str">
            <v>SUCRE</v>
          </cell>
          <cell r="D1012" t="str">
            <v>SAN ONOFRE</v>
          </cell>
          <cell r="E1012">
            <v>8922005923</v>
          </cell>
          <cell r="I1012">
            <v>1411795456</v>
          </cell>
          <cell r="J1012">
            <v>680590592</v>
          </cell>
          <cell r="K1012">
            <v>2092386048</v>
          </cell>
          <cell r="L1012">
            <v>2016850688</v>
          </cell>
          <cell r="M1012">
            <v>0.7</v>
          </cell>
          <cell r="N1012">
            <v>117649621</v>
          </cell>
          <cell r="O1012">
            <v>174365504</v>
          </cell>
          <cell r="P1012">
            <v>588248105</v>
          </cell>
          <cell r="Q1012">
            <v>1046193024</v>
          </cell>
          <cell r="R1012">
            <v>457944919</v>
          </cell>
          <cell r="S1012">
            <v>174365504</v>
          </cell>
          <cell r="T1012">
            <v>283579415</v>
          </cell>
          <cell r="U1012">
            <v>174365504</v>
          </cell>
        </row>
        <row r="1013">
          <cell r="A1013">
            <v>70717</v>
          </cell>
          <cell r="B1013" t="str">
            <v>70717</v>
          </cell>
          <cell r="C1013" t="str">
            <v>SUCRE</v>
          </cell>
          <cell r="D1013" t="str">
            <v>SAN PEDRO</v>
          </cell>
          <cell r="E1013">
            <v>8922800630</v>
          </cell>
          <cell r="I1013">
            <v>404685088</v>
          </cell>
          <cell r="J1013">
            <v>172368608</v>
          </cell>
          <cell r="K1013">
            <v>577053696</v>
          </cell>
          <cell r="L1013">
            <v>578121536</v>
          </cell>
          <cell r="M1013">
            <v>0.7</v>
          </cell>
          <cell r="N1013">
            <v>33723757</v>
          </cell>
          <cell r="O1013">
            <v>48087808</v>
          </cell>
          <cell r="P1013">
            <v>168618785</v>
          </cell>
          <cell r="Q1013">
            <v>288526848</v>
          </cell>
          <cell r="R1013">
            <v>119908063</v>
          </cell>
          <cell r="S1013">
            <v>48087808</v>
          </cell>
          <cell r="T1013">
            <v>71820255</v>
          </cell>
          <cell r="U1013">
            <v>48087808</v>
          </cell>
        </row>
        <row r="1014">
          <cell r="A1014">
            <v>70742</v>
          </cell>
          <cell r="B1014" t="str">
            <v>70742</v>
          </cell>
          <cell r="C1014" t="str">
            <v>SUCRE</v>
          </cell>
          <cell r="D1014" t="str">
            <v>SINCE</v>
          </cell>
          <cell r="E1014">
            <v>8001007474</v>
          </cell>
          <cell r="I1014">
            <v>574404800</v>
          </cell>
          <cell r="J1014">
            <v>248309824</v>
          </cell>
          <cell r="K1014">
            <v>822714624</v>
          </cell>
          <cell r="L1014">
            <v>820578304</v>
          </cell>
          <cell r="M1014">
            <v>0.7</v>
          </cell>
          <cell r="N1014">
            <v>47867067</v>
          </cell>
          <cell r="O1014">
            <v>68559552</v>
          </cell>
          <cell r="P1014">
            <v>239335335</v>
          </cell>
          <cell r="Q1014">
            <v>411357312</v>
          </cell>
          <cell r="R1014">
            <v>172021977</v>
          </cell>
          <cell r="S1014">
            <v>68559552</v>
          </cell>
          <cell r="T1014">
            <v>103462425</v>
          </cell>
          <cell r="U1014">
            <v>68559552</v>
          </cell>
        </row>
        <row r="1015">
          <cell r="A1015">
            <v>70771</v>
          </cell>
          <cell r="B1015" t="str">
            <v>70771</v>
          </cell>
          <cell r="C1015" t="str">
            <v>SUCRE</v>
          </cell>
          <cell r="D1015" t="str">
            <v>SUCRE</v>
          </cell>
          <cell r="E1015">
            <v>8922800616</v>
          </cell>
          <cell r="I1015">
            <v>724393216</v>
          </cell>
          <cell r="J1015">
            <v>283022336</v>
          </cell>
          <cell r="K1015">
            <v>1007415552</v>
          </cell>
          <cell r="L1015">
            <v>1034847488</v>
          </cell>
          <cell r="M1015">
            <v>0.7</v>
          </cell>
          <cell r="N1015">
            <v>60366101</v>
          </cell>
          <cell r="O1015">
            <v>83951296</v>
          </cell>
          <cell r="P1015">
            <v>301830505</v>
          </cell>
          <cell r="Q1015">
            <v>503707776</v>
          </cell>
          <cell r="R1015">
            <v>201877271</v>
          </cell>
          <cell r="S1015">
            <v>83951296</v>
          </cell>
          <cell r="T1015">
            <v>117925975</v>
          </cell>
          <cell r="U1015">
            <v>83951296</v>
          </cell>
        </row>
        <row r="1016">
          <cell r="A1016">
            <v>70820</v>
          </cell>
          <cell r="B1016" t="str">
            <v>70820</v>
          </cell>
          <cell r="C1016" t="str">
            <v>SUCRE</v>
          </cell>
          <cell r="D1016" t="str">
            <v>TOLU</v>
          </cell>
          <cell r="E1016">
            <v>8922008397</v>
          </cell>
          <cell r="I1016">
            <v>585902080</v>
          </cell>
          <cell r="J1016">
            <v>227440320</v>
          </cell>
          <cell r="K1016">
            <v>813342400</v>
          </cell>
          <cell r="L1016">
            <v>837003008</v>
          </cell>
          <cell r="M1016">
            <v>0.7</v>
          </cell>
          <cell r="N1016">
            <v>48825173</v>
          </cell>
          <cell r="O1016">
            <v>67778533</v>
          </cell>
          <cell r="P1016">
            <v>244125865</v>
          </cell>
          <cell r="Q1016">
            <v>406671198</v>
          </cell>
          <cell r="R1016">
            <v>162545333</v>
          </cell>
          <cell r="S1016">
            <v>67778533</v>
          </cell>
          <cell r="T1016">
            <v>94766800</v>
          </cell>
          <cell r="U1016">
            <v>67778533</v>
          </cell>
        </row>
        <row r="1017">
          <cell r="A1017">
            <v>70823</v>
          </cell>
          <cell r="B1017" t="str">
            <v>70823</v>
          </cell>
          <cell r="C1017" t="str">
            <v>SUCRE</v>
          </cell>
          <cell r="D1017" t="str">
            <v>TOLUVIEJO</v>
          </cell>
          <cell r="E1017">
            <v>8001007514</v>
          </cell>
          <cell r="I1017">
            <v>479301568</v>
          </cell>
          <cell r="J1017">
            <v>213261888</v>
          </cell>
          <cell r="K1017">
            <v>692563456</v>
          </cell>
          <cell r="L1017">
            <v>684716544</v>
          </cell>
          <cell r="M1017">
            <v>0.7</v>
          </cell>
          <cell r="N1017">
            <v>39941797</v>
          </cell>
          <cell r="O1017">
            <v>57713621</v>
          </cell>
          <cell r="P1017">
            <v>199708985</v>
          </cell>
          <cell r="Q1017">
            <v>346281726</v>
          </cell>
          <cell r="R1017">
            <v>146572741</v>
          </cell>
          <cell r="S1017">
            <v>57713621</v>
          </cell>
          <cell r="T1017">
            <v>88859120</v>
          </cell>
          <cell r="U1017">
            <v>57713621</v>
          </cell>
        </row>
        <row r="1018">
          <cell r="A1018">
            <v>70001</v>
          </cell>
          <cell r="B1018" t="str">
            <v>70001</v>
          </cell>
          <cell r="C1018" t="str">
            <v>SUCRE</v>
          </cell>
          <cell r="D1018" t="str">
            <v>SINCELEJO</v>
          </cell>
          <cell r="E1018">
            <v>8001040626</v>
          </cell>
          <cell r="F1018" t="str">
            <v>CERTIFICADO</v>
          </cell>
          <cell r="I1018">
            <v>4315908608</v>
          </cell>
          <cell r="J1018">
            <v>1847285760</v>
          </cell>
          <cell r="K1018">
            <v>6163194368</v>
          </cell>
          <cell r="L1018">
            <v>6165583872</v>
          </cell>
          <cell r="M1018">
            <v>0.7</v>
          </cell>
          <cell r="N1018">
            <v>359659051</v>
          </cell>
          <cell r="O1018">
            <v>513599531</v>
          </cell>
          <cell r="P1018">
            <v>1798295255</v>
          </cell>
          <cell r="Q1018">
            <v>3081597186</v>
          </cell>
          <cell r="R1018">
            <v>1283301931</v>
          </cell>
          <cell r="S1018">
            <v>1283301931</v>
          </cell>
          <cell r="T1018">
            <v>0</v>
          </cell>
          <cell r="U1018">
            <v>513599531</v>
          </cell>
        </row>
        <row r="1019">
          <cell r="A1019">
            <v>73024</v>
          </cell>
          <cell r="B1019" t="str">
            <v>73024</v>
          </cell>
          <cell r="C1019" t="str">
            <v>TOLIMA </v>
          </cell>
          <cell r="D1019" t="str">
            <v>ALPUJARRA</v>
          </cell>
          <cell r="E1019">
            <v>8907020177</v>
          </cell>
          <cell r="I1019">
            <v>62346928</v>
          </cell>
          <cell r="J1019">
            <v>26687256</v>
          </cell>
          <cell r="K1019">
            <v>89034184</v>
          </cell>
          <cell r="L1019">
            <v>89067040</v>
          </cell>
          <cell r="M1019">
            <v>0.7</v>
          </cell>
          <cell r="N1019">
            <v>5195577</v>
          </cell>
          <cell r="O1019">
            <v>7419515</v>
          </cell>
          <cell r="P1019">
            <v>25977885</v>
          </cell>
          <cell r="Q1019">
            <v>44517090</v>
          </cell>
          <cell r="R1019">
            <v>18539205</v>
          </cell>
          <cell r="S1019">
            <v>7419515</v>
          </cell>
          <cell r="T1019">
            <v>11119690</v>
          </cell>
          <cell r="U1019">
            <v>7419515</v>
          </cell>
        </row>
        <row r="1020">
          <cell r="A1020">
            <v>73026</v>
          </cell>
          <cell r="B1020" t="str">
            <v>73026</v>
          </cell>
          <cell r="C1020" t="str">
            <v>TOLIMA </v>
          </cell>
          <cell r="D1020" t="str">
            <v>ALVARADO</v>
          </cell>
          <cell r="E1020">
            <v>8907009616</v>
          </cell>
          <cell r="I1020">
            <v>157819584</v>
          </cell>
          <cell r="J1020">
            <v>67560448</v>
          </cell>
          <cell r="K1020">
            <v>225380032</v>
          </cell>
          <cell r="L1020">
            <v>225456544</v>
          </cell>
          <cell r="M1020">
            <v>0.7</v>
          </cell>
          <cell r="N1020">
            <v>13151632</v>
          </cell>
          <cell r="O1020">
            <v>18781669</v>
          </cell>
          <cell r="P1020">
            <v>65758160</v>
          </cell>
          <cell r="Q1020">
            <v>112690014</v>
          </cell>
          <cell r="R1020">
            <v>46931854</v>
          </cell>
          <cell r="S1020">
            <v>18781669</v>
          </cell>
          <cell r="T1020">
            <v>28150185</v>
          </cell>
          <cell r="U1020">
            <v>18781669</v>
          </cell>
        </row>
        <row r="1021">
          <cell r="A1021">
            <v>73030</v>
          </cell>
          <cell r="B1021" t="str">
            <v>73030</v>
          </cell>
          <cell r="C1021" t="str">
            <v>TOLIMA </v>
          </cell>
          <cell r="D1021" t="str">
            <v>AMBALEMA</v>
          </cell>
          <cell r="E1021">
            <v>8001000484</v>
          </cell>
          <cell r="I1021">
            <v>88970944</v>
          </cell>
          <cell r="J1021">
            <v>39219344</v>
          </cell>
          <cell r="K1021">
            <v>128190288</v>
          </cell>
          <cell r="L1021">
            <v>128190288</v>
          </cell>
          <cell r="M1021">
            <v>0.69</v>
          </cell>
          <cell r="N1021">
            <v>7414245</v>
          </cell>
          <cell r="O1021">
            <v>10682524</v>
          </cell>
          <cell r="P1021">
            <v>37071225</v>
          </cell>
          <cell r="Q1021">
            <v>64095144</v>
          </cell>
          <cell r="R1021">
            <v>27023919</v>
          </cell>
          <cell r="S1021">
            <v>10682524</v>
          </cell>
          <cell r="T1021">
            <v>16341395</v>
          </cell>
          <cell r="U1021">
            <v>10682524</v>
          </cell>
        </row>
        <row r="1022">
          <cell r="A1022">
            <v>73043</v>
          </cell>
          <cell r="B1022" t="str">
            <v>73043</v>
          </cell>
          <cell r="C1022" t="str">
            <v>TOLIMA </v>
          </cell>
          <cell r="D1022" t="str">
            <v>ANZOATEGUI</v>
          </cell>
          <cell r="E1022">
            <v>8907020184</v>
          </cell>
          <cell r="I1022">
            <v>287672768</v>
          </cell>
          <cell r="J1022">
            <v>123145568</v>
          </cell>
          <cell r="K1022">
            <v>410818336</v>
          </cell>
          <cell r="L1022">
            <v>410961088</v>
          </cell>
          <cell r="M1022">
            <v>0.7</v>
          </cell>
          <cell r="N1022">
            <v>23972731</v>
          </cell>
          <cell r="O1022">
            <v>34234861</v>
          </cell>
          <cell r="P1022">
            <v>119863655</v>
          </cell>
          <cell r="Q1022">
            <v>205409166</v>
          </cell>
          <cell r="R1022">
            <v>85545511</v>
          </cell>
          <cell r="S1022">
            <v>34234861</v>
          </cell>
          <cell r="T1022">
            <v>51310650</v>
          </cell>
          <cell r="U1022">
            <v>34234861</v>
          </cell>
        </row>
        <row r="1023">
          <cell r="A1023">
            <v>73055</v>
          </cell>
          <cell r="B1023" t="str">
            <v>73055</v>
          </cell>
          <cell r="C1023" t="str">
            <v>TOLIMA </v>
          </cell>
          <cell r="D1023" t="str">
            <v>GUAYABAL</v>
          </cell>
          <cell r="E1023">
            <v>8907009820</v>
          </cell>
          <cell r="I1023">
            <v>185108240</v>
          </cell>
          <cell r="J1023">
            <v>71764560</v>
          </cell>
          <cell r="K1023">
            <v>256872800</v>
          </cell>
          <cell r="L1023">
            <v>264440352</v>
          </cell>
          <cell r="M1023">
            <v>0.7</v>
          </cell>
          <cell r="N1023">
            <v>15425687</v>
          </cell>
          <cell r="O1023">
            <v>21406067</v>
          </cell>
          <cell r="P1023">
            <v>77128435</v>
          </cell>
          <cell r="Q1023">
            <v>128436402</v>
          </cell>
          <cell r="R1023">
            <v>51307967</v>
          </cell>
          <cell r="S1023">
            <v>21406067</v>
          </cell>
          <cell r="T1023">
            <v>29901900</v>
          </cell>
          <cell r="U1023">
            <v>21406067</v>
          </cell>
        </row>
        <row r="1024">
          <cell r="A1024">
            <v>73067</v>
          </cell>
          <cell r="B1024" t="str">
            <v>73067</v>
          </cell>
          <cell r="C1024" t="str">
            <v>TOLIMA </v>
          </cell>
          <cell r="D1024" t="str">
            <v>ATACO</v>
          </cell>
          <cell r="E1024">
            <v>8001000491</v>
          </cell>
          <cell r="I1024">
            <v>536336640</v>
          </cell>
          <cell r="J1024">
            <v>229567104</v>
          </cell>
          <cell r="K1024">
            <v>765903744</v>
          </cell>
          <cell r="L1024">
            <v>766195200</v>
          </cell>
          <cell r="M1024">
            <v>0.7</v>
          </cell>
          <cell r="N1024">
            <v>44694720</v>
          </cell>
          <cell r="O1024">
            <v>63825312</v>
          </cell>
          <cell r="P1024">
            <v>223473600</v>
          </cell>
          <cell r="Q1024">
            <v>382951872</v>
          </cell>
          <cell r="R1024">
            <v>159478272</v>
          </cell>
          <cell r="S1024">
            <v>63825312</v>
          </cell>
          <cell r="T1024">
            <v>95652960</v>
          </cell>
          <cell r="U1024">
            <v>63825312</v>
          </cell>
        </row>
        <row r="1025">
          <cell r="A1025">
            <v>73124</v>
          </cell>
          <cell r="B1025" t="str">
            <v>73124</v>
          </cell>
          <cell r="C1025" t="str">
            <v>TOLIMA </v>
          </cell>
          <cell r="D1025" t="str">
            <v>CAJAMARCA</v>
          </cell>
          <cell r="E1025">
            <v>8907008592</v>
          </cell>
          <cell r="I1025">
            <v>248244640</v>
          </cell>
          <cell r="J1025">
            <v>106279104</v>
          </cell>
          <cell r="K1025">
            <v>354523744</v>
          </cell>
          <cell r="L1025">
            <v>354635200</v>
          </cell>
          <cell r="M1025">
            <v>0.7</v>
          </cell>
          <cell r="N1025">
            <v>20687053</v>
          </cell>
          <cell r="O1025">
            <v>29543645</v>
          </cell>
          <cell r="P1025">
            <v>103435265</v>
          </cell>
          <cell r="Q1025">
            <v>177261870</v>
          </cell>
          <cell r="R1025">
            <v>73826605</v>
          </cell>
          <cell r="S1025">
            <v>29543645</v>
          </cell>
          <cell r="T1025">
            <v>44282960</v>
          </cell>
          <cell r="U1025">
            <v>29543645</v>
          </cell>
        </row>
        <row r="1026">
          <cell r="A1026">
            <v>73148</v>
          </cell>
          <cell r="B1026" t="str">
            <v>73148</v>
          </cell>
          <cell r="C1026" t="str">
            <v>TOLIMA </v>
          </cell>
          <cell r="D1026" t="str">
            <v>CARMEN DE APICALA</v>
          </cell>
          <cell r="E1026">
            <v>8001000501</v>
          </cell>
          <cell r="I1026">
            <v>113044096</v>
          </cell>
          <cell r="J1026">
            <v>58371392</v>
          </cell>
          <cell r="K1026">
            <v>171415488</v>
          </cell>
          <cell r="L1026">
            <v>161491568</v>
          </cell>
          <cell r="M1026">
            <v>0.7</v>
          </cell>
          <cell r="N1026">
            <v>9420341</v>
          </cell>
          <cell r="O1026">
            <v>14284624</v>
          </cell>
          <cell r="P1026">
            <v>47101705</v>
          </cell>
          <cell r="Q1026">
            <v>85707744</v>
          </cell>
          <cell r="R1026">
            <v>38606039</v>
          </cell>
          <cell r="S1026">
            <v>14284624</v>
          </cell>
          <cell r="T1026">
            <v>24321415</v>
          </cell>
          <cell r="U1026">
            <v>14284624</v>
          </cell>
        </row>
        <row r="1027">
          <cell r="A1027">
            <v>73152</v>
          </cell>
          <cell r="B1027" t="str">
            <v>73152</v>
          </cell>
          <cell r="C1027" t="str">
            <v>TOLIMA </v>
          </cell>
          <cell r="D1027" t="str">
            <v>CASABIANCA</v>
          </cell>
          <cell r="E1027">
            <v>8907020217</v>
          </cell>
          <cell r="I1027">
            <v>90680912</v>
          </cell>
          <cell r="J1027">
            <v>42781848</v>
          </cell>
          <cell r="K1027">
            <v>133462760</v>
          </cell>
          <cell r="L1027">
            <v>129544160</v>
          </cell>
          <cell r="M1027">
            <v>0.7</v>
          </cell>
          <cell r="N1027">
            <v>7556743</v>
          </cell>
          <cell r="O1027">
            <v>11121897</v>
          </cell>
          <cell r="P1027">
            <v>37783715</v>
          </cell>
          <cell r="Q1027">
            <v>66731382</v>
          </cell>
          <cell r="R1027">
            <v>28947667</v>
          </cell>
          <cell r="S1027">
            <v>11121897</v>
          </cell>
          <cell r="T1027">
            <v>17825770</v>
          </cell>
          <cell r="U1027">
            <v>11121897</v>
          </cell>
        </row>
        <row r="1028">
          <cell r="A1028">
            <v>73168</v>
          </cell>
          <cell r="B1028" t="str">
            <v>73168</v>
          </cell>
          <cell r="C1028" t="str">
            <v>TOLIMA </v>
          </cell>
          <cell r="D1028" t="str">
            <v>CHAPARRAL</v>
          </cell>
          <cell r="E1028">
            <v>8001000531</v>
          </cell>
          <cell r="I1028">
            <v>934787264</v>
          </cell>
          <cell r="J1028">
            <v>438580800</v>
          </cell>
          <cell r="K1028">
            <v>1373368064</v>
          </cell>
          <cell r="L1028">
            <v>1335410432</v>
          </cell>
          <cell r="M1028">
            <v>0.7</v>
          </cell>
          <cell r="N1028">
            <v>77898939</v>
          </cell>
          <cell r="O1028">
            <v>114447339</v>
          </cell>
          <cell r="P1028">
            <v>389494695</v>
          </cell>
          <cell r="Q1028">
            <v>686684034</v>
          </cell>
          <cell r="R1028">
            <v>297189339</v>
          </cell>
          <cell r="S1028">
            <v>114447339</v>
          </cell>
          <cell r="T1028">
            <v>182742000</v>
          </cell>
          <cell r="U1028">
            <v>114447339</v>
          </cell>
        </row>
        <row r="1029">
          <cell r="A1029">
            <v>73200</v>
          </cell>
          <cell r="B1029" t="str">
            <v>73200</v>
          </cell>
          <cell r="C1029" t="str">
            <v>TOLIMA </v>
          </cell>
          <cell r="D1029" t="str">
            <v>COELLO</v>
          </cell>
          <cell r="E1029">
            <v>8001000517</v>
          </cell>
          <cell r="I1029">
            <v>123729144</v>
          </cell>
          <cell r="J1029">
            <v>52959608</v>
          </cell>
          <cell r="K1029">
            <v>176688752</v>
          </cell>
          <cell r="L1029">
            <v>176755936</v>
          </cell>
          <cell r="M1029">
            <v>0.7</v>
          </cell>
          <cell r="N1029">
            <v>10310762</v>
          </cell>
          <cell r="O1029">
            <v>14724063</v>
          </cell>
          <cell r="P1029">
            <v>51553810</v>
          </cell>
          <cell r="Q1029">
            <v>88344378</v>
          </cell>
          <cell r="R1029">
            <v>36790568</v>
          </cell>
          <cell r="S1029">
            <v>14724063</v>
          </cell>
          <cell r="T1029">
            <v>22066505</v>
          </cell>
          <cell r="U1029">
            <v>14724063</v>
          </cell>
        </row>
        <row r="1030">
          <cell r="A1030">
            <v>73217</v>
          </cell>
          <cell r="B1030" t="str">
            <v>73217</v>
          </cell>
          <cell r="C1030" t="str">
            <v>TOLIMA </v>
          </cell>
          <cell r="D1030" t="str">
            <v>COYAIMA</v>
          </cell>
          <cell r="E1030">
            <v>8907020231</v>
          </cell>
          <cell r="I1030">
            <v>809987200</v>
          </cell>
          <cell r="J1030">
            <v>346694272</v>
          </cell>
          <cell r="K1030">
            <v>1156681472</v>
          </cell>
          <cell r="L1030">
            <v>1157124608</v>
          </cell>
          <cell r="M1030">
            <v>0.7</v>
          </cell>
          <cell r="N1030">
            <v>67498933</v>
          </cell>
          <cell r="O1030">
            <v>96390123</v>
          </cell>
          <cell r="P1030">
            <v>337494665</v>
          </cell>
          <cell r="Q1030">
            <v>578340738</v>
          </cell>
          <cell r="R1030">
            <v>240846073</v>
          </cell>
          <cell r="S1030">
            <v>96390123</v>
          </cell>
          <cell r="T1030">
            <v>144455950</v>
          </cell>
          <cell r="U1030">
            <v>96390123</v>
          </cell>
        </row>
        <row r="1031">
          <cell r="A1031">
            <v>73226</v>
          </cell>
          <cell r="B1031" t="str">
            <v>73226</v>
          </cell>
          <cell r="C1031" t="str">
            <v>TOLIMA </v>
          </cell>
          <cell r="D1031" t="str">
            <v>CUNDAY</v>
          </cell>
          <cell r="E1031">
            <v>8001000524</v>
          </cell>
          <cell r="I1031">
            <v>168740736</v>
          </cell>
          <cell r="J1031">
            <v>78925616</v>
          </cell>
          <cell r="K1031">
            <v>247666352</v>
          </cell>
          <cell r="L1031">
            <v>241058192</v>
          </cell>
          <cell r="M1031">
            <v>0.7</v>
          </cell>
          <cell r="N1031">
            <v>14061728</v>
          </cell>
          <cell r="O1031">
            <v>20638863</v>
          </cell>
          <cell r="P1031">
            <v>70308640</v>
          </cell>
          <cell r="Q1031">
            <v>123833178</v>
          </cell>
          <cell r="R1031">
            <v>53524538</v>
          </cell>
          <cell r="S1031">
            <v>20638863</v>
          </cell>
          <cell r="T1031">
            <v>32885675</v>
          </cell>
          <cell r="U1031">
            <v>20638863</v>
          </cell>
        </row>
        <row r="1032">
          <cell r="A1032">
            <v>73236</v>
          </cell>
          <cell r="B1032" t="str">
            <v>73236</v>
          </cell>
          <cell r="C1032" t="str">
            <v>TOLIMA </v>
          </cell>
          <cell r="D1032" t="str">
            <v>DOLORES</v>
          </cell>
          <cell r="E1032">
            <v>8907020263</v>
          </cell>
          <cell r="I1032">
            <v>149089920</v>
          </cell>
          <cell r="J1032">
            <v>63818656</v>
          </cell>
          <cell r="K1032">
            <v>212908576</v>
          </cell>
          <cell r="L1032">
            <v>212985600</v>
          </cell>
          <cell r="M1032">
            <v>0.7</v>
          </cell>
          <cell r="N1032">
            <v>12424160</v>
          </cell>
          <cell r="O1032">
            <v>17742381</v>
          </cell>
          <cell r="P1032">
            <v>62120800</v>
          </cell>
          <cell r="Q1032">
            <v>106454286</v>
          </cell>
          <cell r="R1032">
            <v>44333486</v>
          </cell>
          <cell r="S1032">
            <v>17742381</v>
          </cell>
          <cell r="T1032">
            <v>26591105</v>
          </cell>
          <cell r="U1032">
            <v>17742381</v>
          </cell>
        </row>
        <row r="1033">
          <cell r="A1033">
            <v>73268</v>
          </cell>
          <cell r="B1033" t="str">
            <v>73268</v>
          </cell>
          <cell r="C1033" t="str">
            <v>TOLIMA </v>
          </cell>
          <cell r="D1033" t="str">
            <v>ESPINAL</v>
          </cell>
          <cell r="E1033">
            <v>8907020270</v>
          </cell>
          <cell r="I1033">
            <v>698893696</v>
          </cell>
          <cell r="J1033">
            <v>330665728</v>
          </cell>
          <cell r="K1033">
            <v>1029559424</v>
          </cell>
          <cell r="L1033">
            <v>998419584</v>
          </cell>
          <cell r="M1033">
            <v>0.7</v>
          </cell>
          <cell r="N1033">
            <v>58241141</v>
          </cell>
          <cell r="O1033">
            <v>85796619</v>
          </cell>
          <cell r="P1033">
            <v>291205705</v>
          </cell>
          <cell r="Q1033">
            <v>514779714</v>
          </cell>
          <cell r="R1033">
            <v>223574009</v>
          </cell>
          <cell r="S1033">
            <v>85796619</v>
          </cell>
          <cell r="T1033">
            <v>137777390</v>
          </cell>
          <cell r="U1033">
            <v>85796619</v>
          </cell>
        </row>
        <row r="1034">
          <cell r="A1034">
            <v>73270</v>
          </cell>
          <cell r="B1034" t="str">
            <v>73270</v>
          </cell>
          <cell r="C1034" t="str">
            <v>TOLIMA </v>
          </cell>
          <cell r="D1034" t="str">
            <v>FALAN</v>
          </cell>
          <cell r="E1034">
            <v>8001000549</v>
          </cell>
          <cell r="I1034">
            <v>150961472</v>
          </cell>
          <cell r="J1034">
            <v>70782512</v>
          </cell>
          <cell r="K1034">
            <v>221743984</v>
          </cell>
          <cell r="L1034">
            <v>215659232</v>
          </cell>
          <cell r="M1034">
            <v>0.7</v>
          </cell>
          <cell r="N1034">
            <v>12580123</v>
          </cell>
          <cell r="O1034">
            <v>18478665</v>
          </cell>
          <cell r="P1034">
            <v>62900615</v>
          </cell>
          <cell r="Q1034">
            <v>110871990</v>
          </cell>
          <cell r="R1034">
            <v>47971375</v>
          </cell>
          <cell r="S1034">
            <v>18478665</v>
          </cell>
          <cell r="T1034">
            <v>29492710</v>
          </cell>
          <cell r="U1034">
            <v>18478665</v>
          </cell>
        </row>
        <row r="1035">
          <cell r="A1035">
            <v>73275</v>
          </cell>
          <cell r="B1035" t="str">
            <v>73275</v>
          </cell>
          <cell r="C1035" t="str">
            <v>TOLIMA </v>
          </cell>
          <cell r="D1035" t="str">
            <v>FLANDES</v>
          </cell>
          <cell r="E1035">
            <v>8001000556</v>
          </cell>
          <cell r="I1035">
            <v>236195968</v>
          </cell>
          <cell r="J1035">
            <v>118292256</v>
          </cell>
          <cell r="K1035">
            <v>354488224</v>
          </cell>
          <cell r="L1035">
            <v>354488224</v>
          </cell>
          <cell r="M1035">
            <v>0.67</v>
          </cell>
          <cell r="N1035">
            <v>19682997</v>
          </cell>
          <cell r="O1035">
            <v>29540685</v>
          </cell>
          <cell r="P1035">
            <v>98414985</v>
          </cell>
          <cell r="Q1035">
            <v>177244110</v>
          </cell>
          <cell r="R1035">
            <v>78829125</v>
          </cell>
          <cell r="S1035">
            <v>29540685</v>
          </cell>
          <cell r="T1035">
            <v>49288440</v>
          </cell>
          <cell r="U1035">
            <v>29540685</v>
          </cell>
        </row>
        <row r="1036">
          <cell r="A1036">
            <v>73283</v>
          </cell>
          <cell r="B1036" t="str">
            <v>73283</v>
          </cell>
          <cell r="C1036" t="str">
            <v>TOLIMA </v>
          </cell>
          <cell r="D1036" t="str">
            <v>FRESNO</v>
          </cell>
          <cell r="E1036">
            <v>8001000563</v>
          </cell>
          <cell r="I1036">
            <v>398813728</v>
          </cell>
          <cell r="J1036">
            <v>188154144</v>
          </cell>
          <cell r="K1036">
            <v>586967872</v>
          </cell>
          <cell r="L1036">
            <v>569733888</v>
          </cell>
          <cell r="M1036">
            <v>0.7</v>
          </cell>
          <cell r="N1036">
            <v>33234477</v>
          </cell>
          <cell r="O1036">
            <v>48913989</v>
          </cell>
          <cell r="P1036">
            <v>166172385</v>
          </cell>
          <cell r="Q1036">
            <v>293483934</v>
          </cell>
          <cell r="R1036">
            <v>127311549</v>
          </cell>
          <cell r="S1036">
            <v>48913989</v>
          </cell>
          <cell r="T1036">
            <v>78397560</v>
          </cell>
          <cell r="U1036">
            <v>48913989</v>
          </cell>
        </row>
        <row r="1037">
          <cell r="A1037">
            <v>73319</v>
          </cell>
          <cell r="B1037" t="str">
            <v>73319</v>
          </cell>
          <cell r="C1037" t="str">
            <v>TOLIMA </v>
          </cell>
          <cell r="D1037" t="str">
            <v>GUAMO</v>
          </cell>
          <cell r="E1037">
            <v>8907020152</v>
          </cell>
          <cell r="I1037">
            <v>445510528</v>
          </cell>
          <cell r="J1037">
            <v>190715328</v>
          </cell>
          <cell r="K1037">
            <v>636225856</v>
          </cell>
          <cell r="L1037">
            <v>636443584</v>
          </cell>
          <cell r="M1037">
            <v>0.7</v>
          </cell>
          <cell r="N1037">
            <v>37125877</v>
          </cell>
          <cell r="O1037">
            <v>53018821</v>
          </cell>
          <cell r="P1037">
            <v>185629385</v>
          </cell>
          <cell r="Q1037">
            <v>318112926</v>
          </cell>
          <cell r="R1037">
            <v>132483541</v>
          </cell>
          <cell r="S1037">
            <v>53018821</v>
          </cell>
          <cell r="T1037">
            <v>79464720</v>
          </cell>
          <cell r="U1037">
            <v>53018821</v>
          </cell>
        </row>
        <row r="1038">
          <cell r="A1038">
            <v>73347</v>
          </cell>
          <cell r="B1038" t="str">
            <v>73347</v>
          </cell>
          <cell r="C1038" t="str">
            <v>TOLIMA </v>
          </cell>
          <cell r="D1038" t="str">
            <v>HERVEO</v>
          </cell>
          <cell r="E1038">
            <v>8001000570</v>
          </cell>
          <cell r="I1038">
            <v>107359408</v>
          </cell>
          <cell r="J1038">
            <v>41744720</v>
          </cell>
          <cell r="K1038">
            <v>149104128</v>
          </cell>
          <cell r="L1038">
            <v>153370592</v>
          </cell>
          <cell r="M1038">
            <v>0.7</v>
          </cell>
          <cell r="N1038">
            <v>8946617</v>
          </cell>
          <cell r="O1038">
            <v>12425344</v>
          </cell>
          <cell r="P1038">
            <v>44733085</v>
          </cell>
          <cell r="Q1038">
            <v>74552064</v>
          </cell>
          <cell r="R1038">
            <v>29818979</v>
          </cell>
          <cell r="S1038">
            <v>12425344</v>
          </cell>
          <cell r="T1038">
            <v>17393635</v>
          </cell>
          <cell r="U1038">
            <v>12425344</v>
          </cell>
        </row>
        <row r="1039">
          <cell r="A1039">
            <v>73349</v>
          </cell>
          <cell r="B1039" t="str">
            <v>73349</v>
          </cell>
          <cell r="C1039" t="str">
            <v>TOLIMA </v>
          </cell>
          <cell r="D1039" t="str">
            <v>HONDA</v>
          </cell>
          <cell r="E1039">
            <v>8001000588</v>
          </cell>
          <cell r="I1039">
            <v>203206816</v>
          </cell>
          <cell r="J1039">
            <v>189217088</v>
          </cell>
          <cell r="K1039">
            <v>392423904</v>
          </cell>
          <cell r="L1039">
            <v>392423904</v>
          </cell>
          <cell r="M1039">
            <v>0.52</v>
          </cell>
          <cell r="N1039">
            <v>16933901</v>
          </cell>
          <cell r="O1039">
            <v>32701992</v>
          </cell>
          <cell r="P1039">
            <v>84669505</v>
          </cell>
          <cell r="Q1039">
            <v>196211952</v>
          </cell>
          <cell r="R1039">
            <v>111542447</v>
          </cell>
          <cell r="S1039">
            <v>32701992</v>
          </cell>
          <cell r="T1039">
            <v>78840455</v>
          </cell>
          <cell r="U1039">
            <v>32701992</v>
          </cell>
        </row>
        <row r="1040">
          <cell r="A1040">
            <v>73352</v>
          </cell>
          <cell r="B1040" t="str">
            <v>73352</v>
          </cell>
          <cell r="C1040" t="str">
            <v>TOLIMA </v>
          </cell>
          <cell r="D1040" t="str">
            <v>ICONONZO</v>
          </cell>
          <cell r="E1040">
            <v>8001000595</v>
          </cell>
          <cell r="I1040">
            <v>188915552</v>
          </cell>
          <cell r="J1040">
            <v>88888800</v>
          </cell>
          <cell r="K1040">
            <v>277804352</v>
          </cell>
          <cell r="L1040">
            <v>269879360</v>
          </cell>
          <cell r="M1040">
            <v>0.7</v>
          </cell>
          <cell r="N1040">
            <v>15742963</v>
          </cell>
          <cell r="O1040">
            <v>23150363</v>
          </cell>
          <cell r="P1040">
            <v>78714815</v>
          </cell>
          <cell r="Q1040">
            <v>138902178</v>
          </cell>
          <cell r="R1040">
            <v>60187363</v>
          </cell>
          <cell r="S1040">
            <v>23150363</v>
          </cell>
          <cell r="T1040">
            <v>37037000</v>
          </cell>
          <cell r="U1040">
            <v>23150363</v>
          </cell>
        </row>
        <row r="1041">
          <cell r="A1041">
            <v>73408</v>
          </cell>
          <cell r="B1041" t="str">
            <v>73408</v>
          </cell>
          <cell r="C1041" t="str">
            <v>TOLIMA </v>
          </cell>
          <cell r="D1041" t="str">
            <v>LERIDA</v>
          </cell>
          <cell r="E1041">
            <v>8907020342</v>
          </cell>
          <cell r="I1041">
            <v>213685200</v>
          </cell>
          <cell r="J1041">
            <v>109780048</v>
          </cell>
          <cell r="K1041">
            <v>323465248</v>
          </cell>
          <cell r="L1041">
            <v>305264576</v>
          </cell>
          <cell r="M1041">
            <v>0.7</v>
          </cell>
          <cell r="N1041">
            <v>17807100</v>
          </cell>
          <cell r="O1041">
            <v>26955437</v>
          </cell>
          <cell r="P1041">
            <v>89035500</v>
          </cell>
          <cell r="Q1041">
            <v>161732622</v>
          </cell>
          <cell r="R1041">
            <v>72697122</v>
          </cell>
          <cell r="S1041">
            <v>26955437</v>
          </cell>
          <cell r="T1041">
            <v>45741685</v>
          </cell>
          <cell r="U1041">
            <v>26955437</v>
          </cell>
        </row>
        <row r="1042">
          <cell r="A1042">
            <v>73411</v>
          </cell>
          <cell r="B1042" t="str">
            <v>73411</v>
          </cell>
          <cell r="C1042" t="str">
            <v>TOLIMA </v>
          </cell>
          <cell r="D1042" t="str">
            <v>LIBANO</v>
          </cell>
          <cell r="E1042">
            <v>8001000610</v>
          </cell>
          <cell r="I1042">
            <v>489848576</v>
          </cell>
          <cell r="J1042">
            <v>209715200</v>
          </cell>
          <cell r="K1042">
            <v>699563776</v>
          </cell>
          <cell r="L1042">
            <v>699783680</v>
          </cell>
          <cell r="M1042">
            <v>0.7</v>
          </cell>
          <cell r="N1042">
            <v>40820715</v>
          </cell>
          <cell r="O1042">
            <v>58296981</v>
          </cell>
          <cell r="P1042">
            <v>204103575</v>
          </cell>
          <cell r="Q1042">
            <v>349781886</v>
          </cell>
          <cell r="R1042">
            <v>145678311</v>
          </cell>
          <cell r="S1042">
            <v>58296981</v>
          </cell>
          <cell r="T1042">
            <v>87381330</v>
          </cell>
          <cell r="U1042">
            <v>58296981</v>
          </cell>
        </row>
        <row r="1043">
          <cell r="A1043">
            <v>73443</v>
          </cell>
          <cell r="B1043" t="str">
            <v>73443</v>
          </cell>
          <cell r="C1043" t="str">
            <v>TOLIMA </v>
          </cell>
          <cell r="D1043" t="str">
            <v>MARIQUITA</v>
          </cell>
          <cell r="E1043">
            <v>8907013421</v>
          </cell>
          <cell r="I1043">
            <v>431579776</v>
          </cell>
          <cell r="J1043">
            <v>184768960</v>
          </cell>
          <cell r="K1043">
            <v>616348736</v>
          </cell>
          <cell r="L1043">
            <v>616542528</v>
          </cell>
          <cell r="M1043">
            <v>0.7</v>
          </cell>
          <cell r="N1043">
            <v>35964981</v>
          </cell>
          <cell r="O1043">
            <v>51362395</v>
          </cell>
          <cell r="P1043">
            <v>179824905</v>
          </cell>
          <cell r="Q1043">
            <v>308174370</v>
          </cell>
          <cell r="R1043">
            <v>128349465</v>
          </cell>
          <cell r="S1043">
            <v>51362395</v>
          </cell>
          <cell r="T1043">
            <v>76987070</v>
          </cell>
          <cell r="U1043">
            <v>51362395</v>
          </cell>
        </row>
        <row r="1044">
          <cell r="A1044">
            <v>73449</v>
          </cell>
          <cell r="B1044" t="str">
            <v>73449</v>
          </cell>
          <cell r="C1044" t="str">
            <v>TOLIMA </v>
          </cell>
          <cell r="D1044" t="str">
            <v>MELGAR</v>
          </cell>
          <cell r="E1044" t="str">
            <v>8907019334</v>
          </cell>
          <cell r="I1044">
            <v>325831744</v>
          </cell>
          <cell r="J1044">
            <v>188324608</v>
          </cell>
          <cell r="K1044">
            <v>514156352</v>
          </cell>
          <cell r="L1044">
            <v>514156352</v>
          </cell>
          <cell r="M1044">
            <v>0.63</v>
          </cell>
          <cell r="N1044">
            <v>27152645</v>
          </cell>
          <cell r="O1044">
            <v>42846363</v>
          </cell>
          <cell r="P1044">
            <v>135763225</v>
          </cell>
          <cell r="Q1044">
            <v>257078178</v>
          </cell>
          <cell r="R1044">
            <v>121314953</v>
          </cell>
          <cell r="S1044">
            <v>42846363</v>
          </cell>
          <cell r="T1044">
            <v>78468590</v>
          </cell>
          <cell r="U1044">
            <v>42846363</v>
          </cell>
        </row>
        <row r="1045">
          <cell r="A1045">
            <v>73461</v>
          </cell>
          <cell r="B1045" t="str">
            <v>73461</v>
          </cell>
          <cell r="C1045" t="str">
            <v>TOLIMA </v>
          </cell>
          <cell r="D1045" t="str">
            <v>MURILLO</v>
          </cell>
          <cell r="E1045">
            <v>8000103508</v>
          </cell>
          <cell r="I1045">
            <v>63192384</v>
          </cell>
          <cell r="J1045">
            <v>27047000</v>
          </cell>
          <cell r="K1045">
            <v>90239384</v>
          </cell>
          <cell r="L1045">
            <v>90274832</v>
          </cell>
          <cell r="M1045">
            <v>0.7</v>
          </cell>
          <cell r="N1045">
            <v>5266032</v>
          </cell>
          <cell r="O1045">
            <v>7519949</v>
          </cell>
          <cell r="P1045">
            <v>26330160</v>
          </cell>
          <cell r="Q1045">
            <v>45119694</v>
          </cell>
          <cell r="R1045">
            <v>18789534</v>
          </cell>
          <cell r="S1045">
            <v>7519949</v>
          </cell>
          <cell r="T1045">
            <v>11269585</v>
          </cell>
          <cell r="U1045">
            <v>7519949</v>
          </cell>
        </row>
        <row r="1046">
          <cell r="A1046">
            <v>73483</v>
          </cell>
          <cell r="B1046" t="str">
            <v>73483</v>
          </cell>
          <cell r="C1046" t="str">
            <v>TOLIMA </v>
          </cell>
          <cell r="D1046" t="str">
            <v>NATAGAIMA</v>
          </cell>
          <cell r="E1046">
            <v>8001001341</v>
          </cell>
          <cell r="I1046">
            <v>273207808</v>
          </cell>
          <cell r="J1046">
            <v>127788320</v>
          </cell>
          <cell r="K1046">
            <v>400996128</v>
          </cell>
          <cell r="L1046">
            <v>390296896</v>
          </cell>
          <cell r="M1046">
            <v>0.7</v>
          </cell>
          <cell r="N1046">
            <v>22767317</v>
          </cell>
          <cell r="O1046">
            <v>33416344</v>
          </cell>
          <cell r="P1046">
            <v>113836585</v>
          </cell>
          <cell r="Q1046">
            <v>200498064</v>
          </cell>
          <cell r="R1046">
            <v>86661479</v>
          </cell>
          <cell r="S1046">
            <v>33416344</v>
          </cell>
          <cell r="T1046">
            <v>53245135</v>
          </cell>
          <cell r="U1046">
            <v>33416344</v>
          </cell>
        </row>
        <row r="1047">
          <cell r="A1047">
            <v>73504</v>
          </cell>
          <cell r="B1047" t="str">
            <v>73504</v>
          </cell>
          <cell r="C1047" t="str">
            <v>TOLIMA </v>
          </cell>
          <cell r="D1047" t="str">
            <v>ORTEGA</v>
          </cell>
          <cell r="E1047">
            <v>8907009426</v>
          </cell>
          <cell r="I1047">
            <v>804879040</v>
          </cell>
          <cell r="J1047">
            <v>344483392</v>
          </cell>
          <cell r="K1047">
            <v>1149362432</v>
          </cell>
          <cell r="L1047">
            <v>1149827200</v>
          </cell>
          <cell r="M1047">
            <v>0.7</v>
          </cell>
          <cell r="N1047">
            <v>67073253</v>
          </cell>
          <cell r="O1047">
            <v>95780203</v>
          </cell>
          <cell r="P1047">
            <v>335366265</v>
          </cell>
          <cell r="Q1047">
            <v>574681218</v>
          </cell>
          <cell r="R1047">
            <v>239314953</v>
          </cell>
          <cell r="S1047">
            <v>95780203</v>
          </cell>
          <cell r="T1047">
            <v>143534750</v>
          </cell>
          <cell r="U1047">
            <v>95780203</v>
          </cell>
        </row>
        <row r="1048">
          <cell r="A1048">
            <v>73520</v>
          </cell>
          <cell r="B1048" t="str">
            <v>73520</v>
          </cell>
          <cell r="C1048" t="str">
            <v>TOLIMA </v>
          </cell>
          <cell r="D1048" t="str">
            <v>PALOCABILDO</v>
          </cell>
          <cell r="E1048">
            <v>8090026375</v>
          </cell>
          <cell r="I1048">
            <v>135241408</v>
          </cell>
          <cell r="J1048">
            <v>57898800</v>
          </cell>
          <cell r="K1048">
            <v>193140208</v>
          </cell>
          <cell r="L1048">
            <v>193202016</v>
          </cell>
          <cell r="M1048">
            <v>0.7</v>
          </cell>
          <cell r="N1048">
            <v>11270117</v>
          </cell>
          <cell r="O1048">
            <v>16095017</v>
          </cell>
          <cell r="P1048">
            <v>56350585</v>
          </cell>
          <cell r="Q1048">
            <v>96570102</v>
          </cell>
          <cell r="R1048">
            <v>40219517</v>
          </cell>
          <cell r="S1048">
            <v>16095017</v>
          </cell>
          <cell r="T1048">
            <v>24124500</v>
          </cell>
          <cell r="U1048">
            <v>16095017</v>
          </cell>
        </row>
        <row r="1049">
          <cell r="A1049">
            <v>73547</v>
          </cell>
          <cell r="B1049" t="str">
            <v>73547</v>
          </cell>
          <cell r="C1049" t="str">
            <v>TOLIMA </v>
          </cell>
          <cell r="D1049" t="str">
            <v>PIEDRAS</v>
          </cell>
          <cell r="E1049">
            <v>8001001364</v>
          </cell>
          <cell r="I1049">
            <v>79366952</v>
          </cell>
          <cell r="J1049">
            <v>33972952</v>
          </cell>
          <cell r="K1049">
            <v>113339904</v>
          </cell>
          <cell r="L1049">
            <v>113381360</v>
          </cell>
          <cell r="M1049">
            <v>0.7</v>
          </cell>
          <cell r="N1049">
            <v>6613913</v>
          </cell>
          <cell r="O1049">
            <v>9444992</v>
          </cell>
          <cell r="P1049">
            <v>33069565</v>
          </cell>
          <cell r="Q1049">
            <v>56669952</v>
          </cell>
          <cell r="R1049">
            <v>23600387</v>
          </cell>
          <cell r="S1049">
            <v>9444992</v>
          </cell>
          <cell r="T1049">
            <v>14155395</v>
          </cell>
          <cell r="U1049">
            <v>9444992</v>
          </cell>
        </row>
        <row r="1050">
          <cell r="A1050">
            <v>73555</v>
          </cell>
          <cell r="B1050" t="str">
            <v>73555</v>
          </cell>
          <cell r="C1050" t="str">
            <v>TOLIMA </v>
          </cell>
          <cell r="D1050" t="str">
            <v>PLANADAS</v>
          </cell>
          <cell r="E1050">
            <v>8001001371</v>
          </cell>
          <cell r="I1050">
            <v>753857664</v>
          </cell>
          <cell r="J1050">
            <v>352019200</v>
          </cell>
          <cell r="K1050">
            <v>1105876864</v>
          </cell>
          <cell r="L1050">
            <v>1076939520</v>
          </cell>
          <cell r="M1050">
            <v>0.7</v>
          </cell>
          <cell r="N1050">
            <v>62821472</v>
          </cell>
          <cell r="O1050">
            <v>92156405</v>
          </cell>
          <cell r="P1050">
            <v>314107360</v>
          </cell>
          <cell r="Q1050">
            <v>552938430</v>
          </cell>
          <cell r="R1050">
            <v>238831070</v>
          </cell>
          <cell r="S1050">
            <v>92156405</v>
          </cell>
          <cell r="T1050">
            <v>146674665</v>
          </cell>
          <cell r="U1050">
            <v>92156405</v>
          </cell>
        </row>
        <row r="1051">
          <cell r="A1051">
            <v>73563</v>
          </cell>
          <cell r="B1051" t="str">
            <v>73563</v>
          </cell>
          <cell r="C1051" t="str">
            <v>TOLIMA </v>
          </cell>
          <cell r="D1051" t="str">
            <v>PRADO</v>
          </cell>
          <cell r="E1051">
            <v>8907020381</v>
          </cell>
          <cell r="I1051">
            <v>156507872</v>
          </cell>
          <cell r="J1051">
            <v>66999936</v>
          </cell>
          <cell r="K1051">
            <v>223507808</v>
          </cell>
          <cell r="L1051">
            <v>223582688</v>
          </cell>
          <cell r="M1051">
            <v>0.7</v>
          </cell>
          <cell r="N1051">
            <v>13042323</v>
          </cell>
          <cell r="O1051">
            <v>18625651</v>
          </cell>
          <cell r="P1051">
            <v>65211615</v>
          </cell>
          <cell r="Q1051">
            <v>111753906</v>
          </cell>
          <cell r="R1051">
            <v>46542291</v>
          </cell>
          <cell r="S1051">
            <v>18625651</v>
          </cell>
          <cell r="T1051">
            <v>27916640</v>
          </cell>
          <cell r="U1051">
            <v>18625651</v>
          </cell>
        </row>
        <row r="1052">
          <cell r="A1052">
            <v>73585</v>
          </cell>
          <cell r="B1052" t="str">
            <v>73585</v>
          </cell>
          <cell r="C1052" t="str">
            <v>TOLIMA </v>
          </cell>
          <cell r="D1052" t="str">
            <v>PURIFICACION</v>
          </cell>
          <cell r="E1052">
            <v>8907010774</v>
          </cell>
          <cell r="I1052">
            <v>284025184</v>
          </cell>
          <cell r="J1052">
            <v>146659136</v>
          </cell>
          <cell r="K1052">
            <v>430684320</v>
          </cell>
          <cell r="L1052">
            <v>405750272</v>
          </cell>
          <cell r="M1052">
            <v>0.7</v>
          </cell>
          <cell r="N1052">
            <v>23668765</v>
          </cell>
          <cell r="O1052">
            <v>35890360</v>
          </cell>
          <cell r="P1052">
            <v>118343825</v>
          </cell>
          <cell r="Q1052">
            <v>215342160</v>
          </cell>
          <cell r="R1052">
            <v>96998335</v>
          </cell>
          <cell r="S1052">
            <v>35890360</v>
          </cell>
          <cell r="T1052">
            <v>61107975</v>
          </cell>
          <cell r="U1052">
            <v>35890360</v>
          </cell>
        </row>
        <row r="1053">
          <cell r="A1053">
            <v>73616</v>
          </cell>
          <cell r="B1053" t="str">
            <v>73616</v>
          </cell>
          <cell r="C1053" t="str">
            <v>TOLIMA </v>
          </cell>
          <cell r="D1053" t="str">
            <v>RIOBLANCO</v>
          </cell>
          <cell r="E1053">
            <v>8907020407</v>
          </cell>
          <cell r="I1053">
            <v>561378624</v>
          </cell>
          <cell r="J1053">
            <v>262139712</v>
          </cell>
          <cell r="K1053">
            <v>823518336</v>
          </cell>
          <cell r="L1053">
            <v>801969408</v>
          </cell>
          <cell r="M1053">
            <v>0.7</v>
          </cell>
          <cell r="N1053">
            <v>46781552</v>
          </cell>
          <cell r="O1053">
            <v>68626528</v>
          </cell>
          <cell r="P1053">
            <v>233907760</v>
          </cell>
          <cell r="Q1053">
            <v>411759168</v>
          </cell>
          <cell r="R1053">
            <v>177851408</v>
          </cell>
          <cell r="S1053">
            <v>68626528</v>
          </cell>
          <cell r="T1053">
            <v>109224880</v>
          </cell>
          <cell r="U1053">
            <v>68626528</v>
          </cell>
        </row>
        <row r="1054">
          <cell r="A1054">
            <v>73622</v>
          </cell>
          <cell r="B1054" t="str">
            <v>73622</v>
          </cell>
          <cell r="C1054" t="str">
            <v>TOLIMA </v>
          </cell>
          <cell r="D1054" t="str">
            <v>RONCESVALLES</v>
          </cell>
          <cell r="E1054">
            <v>8907009118</v>
          </cell>
          <cell r="I1054">
            <v>107198144</v>
          </cell>
          <cell r="J1054">
            <v>45895392</v>
          </cell>
          <cell r="K1054">
            <v>153093536</v>
          </cell>
          <cell r="L1054">
            <v>153140208</v>
          </cell>
          <cell r="M1054">
            <v>0.7</v>
          </cell>
          <cell r="N1054">
            <v>8933179</v>
          </cell>
          <cell r="O1054">
            <v>12757795</v>
          </cell>
          <cell r="P1054">
            <v>44665895</v>
          </cell>
          <cell r="Q1054">
            <v>76546770</v>
          </cell>
          <cell r="R1054">
            <v>31880875</v>
          </cell>
          <cell r="S1054">
            <v>12757795</v>
          </cell>
          <cell r="T1054">
            <v>19123080</v>
          </cell>
          <cell r="U1054">
            <v>12757795</v>
          </cell>
        </row>
        <row r="1055">
          <cell r="A1055">
            <v>73624</v>
          </cell>
          <cell r="B1055" t="str">
            <v>73624</v>
          </cell>
          <cell r="C1055" t="str">
            <v>TOLIMA </v>
          </cell>
          <cell r="D1055" t="str">
            <v>ROVIRA</v>
          </cell>
          <cell r="E1055">
            <v>8001001389</v>
          </cell>
          <cell r="I1055">
            <v>524662848</v>
          </cell>
          <cell r="J1055">
            <v>245402112</v>
          </cell>
          <cell r="K1055">
            <v>770064960</v>
          </cell>
          <cell r="L1055">
            <v>749518336</v>
          </cell>
          <cell r="M1055">
            <v>0.7</v>
          </cell>
          <cell r="N1055">
            <v>43721904</v>
          </cell>
          <cell r="O1055">
            <v>64172080</v>
          </cell>
          <cell r="P1055">
            <v>218609520</v>
          </cell>
          <cell r="Q1055">
            <v>385032480</v>
          </cell>
          <cell r="R1055">
            <v>166422960</v>
          </cell>
          <cell r="S1055">
            <v>64172080</v>
          </cell>
          <cell r="T1055">
            <v>102250880</v>
          </cell>
          <cell r="U1055">
            <v>64172080</v>
          </cell>
        </row>
        <row r="1056">
          <cell r="A1056">
            <v>73671</v>
          </cell>
          <cell r="B1056" t="str">
            <v>73671</v>
          </cell>
          <cell r="C1056" t="str">
            <v>TOLIMA </v>
          </cell>
          <cell r="D1056" t="str">
            <v>SALDAÑA</v>
          </cell>
          <cell r="E1056">
            <v>8001001404</v>
          </cell>
          <cell r="I1056">
            <v>200909760</v>
          </cell>
          <cell r="J1056">
            <v>94436640</v>
          </cell>
          <cell r="K1056">
            <v>295346400</v>
          </cell>
          <cell r="L1056">
            <v>287013952</v>
          </cell>
          <cell r="M1056">
            <v>0.7</v>
          </cell>
          <cell r="N1056">
            <v>16742480</v>
          </cell>
          <cell r="O1056">
            <v>24612200</v>
          </cell>
          <cell r="P1056">
            <v>83712400</v>
          </cell>
          <cell r="Q1056">
            <v>147673200</v>
          </cell>
          <cell r="R1056">
            <v>63960800</v>
          </cell>
          <cell r="S1056">
            <v>24612200</v>
          </cell>
          <cell r="T1056">
            <v>39348600</v>
          </cell>
          <cell r="U1056">
            <v>24612200</v>
          </cell>
        </row>
        <row r="1057">
          <cell r="A1057">
            <v>73675</v>
          </cell>
          <cell r="B1057" t="str">
            <v>73675</v>
          </cell>
          <cell r="C1057" t="str">
            <v>TOLIMA </v>
          </cell>
          <cell r="D1057" t="str">
            <v>SAN ANTONIO</v>
          </cell>
          <cell r="E1057">
            <v>8001001411</v>
          </cell>
          <cell r="I1057">
            <v>342699072</v>
          </cell>
          <cell r="J1057">
            <v>159696288</v>
          </cell>
          <cell r="K1057">
            <v>502395360</v>
          </cell>
          <cell r="L1057">
            <v>489570080</v>
          </cell>
          <cell r="M1057">
            <v>0.7</v>
          </cell>
          <cell r="N1057">
            <v>28558256</v>
          </cell>
          <cell r="O1057">
            <v>41866280</v>
          </cell>
          <cell r="P1057">
            <v>142791280</v>
          </cell>
          <cell r="Q1057">
            <v>251197680</v>
          </cell>
          <cell r="R1057">
            <v>108406400</v>
          </cell>
          <cell r="S1057">
            <v>41866280</v>
          </cell>
          <cell r="T1057">
            <v>66540120</v>
          </cell>
          <cell r="U1057">
            <v>41866280</v>
          </cell>
        </row>
        <row r="1058">
          <cell r="A1058">
            <v>73678</v>
          </cell>
          <cell r="B1058" t="str">
            <v>73678</v>
          </cell>
          <cell r="C1058" t="str">
            <v>TOLIMA </v>
          </cell>
          <cell r="D1058" t="str">
            <v>SAN LUIS</v>
          </cell>
          <cell r="E1058">
            <v>8907008428</v>
          </cell>
          <cell r="I1058">
            <v>220067936</v>
          </cell>
          <cell r="J1058">
            <v>103901120</v>
          </cell>
          <cell r="K1058">
            <v>323969056</v>
          </cell>
          <cell r="L1058">
            <v>314382752</v>
          </cell>
          <cell r="M1058">
            <v>0.7</v>
          </cell>
          <cell r="N1058">
            <v>18338995</v>
          </cell>
          <cell r="O1058">
            <v>26997421</v>
          </cell>
          <cell r="P1058">
            <v>91694975</v>
          </cell>
          <cell r="Q1058">
            <v>161984526</v>
          </cell>
          <cell r="R1058">
            <v>70289551</v>
          </cell>
          <cell r="S1058">
            <v>26997421</v>
          </cell>
          <cell r="T1058">
            <v>43292130</v>
          </cell>
          <cell r="U1058">
            <v>26997421</v>
          </cell>
        </row>
        <row r="1059">
          <cell r="A1059">
            <v>73686</v>
          </cell>
          <cell r="B1059" t="str">
            <v>73686</v>
          </cell>
          <cell r="C1059" t="str">
            <v>TOLIMA </v>
          </cell>
          <cell r="D1059" t="str">
            <v>SANTA ISABEL</v>
          </cell>
          <cell r="E1059">
            <v>8900720441</v>
          </cell>
          <cell r="I1059">
            <v>92904568</v>
          </cell>
          <cell r="J1059">
            <v>42313736</v>
          </cell>
          <cell r="K1059">
            <v>135218304</v>
          </cell>
          <cell r="L1059">
            <v>132720808</v>
          </cell>
          <cell r="M1059">
            <v>0.7</v>
          </cell>
          <cell r="N1059">
            <v>7742047</v>
          </cell>
          <cell r="O1059">
            <v>11268192</v>
          </cell>
          <cell r="P1059">
            <v>38710235</v>
          </cell>
          <cell r="Q1059">
            <v>67609152</v>
          </cell>
          <cell r="R1059">
            <v>28898917</v>
          </cell>
          <cell r="S1059">
            <v>11268192</v>
          </cell>
          <cell r="T1059">
            <v>17630725</v>
          </cell>
          <cell r="U1059">
            <v>11268192</v>
          </cell>
        </row>
        <row r="1060">
          <cell r="A1060">
            <v>73770</v>
          </cell>
          <cell r="B1060" t="str">
            <v>73770</v>
          </cell>
          <cell r="C1060" t="str">
            <v>TOLIMA </v>
          </cell>
          <cell r="D1060" t="str">
            <v>SUAREZ</v>
          </cell>
          <cell r="E1060" t="str">
            <v>8907009780</v>
          </cell>
          <cell r="I1060">
            <v>65565912</v>
          </cell>
          <cell r="J1060">
            <v>30739416</v>
          </cell>
          <cell r="K1060">
            <v>96305328</v>
          </cell>
          <cell r="L1060">
            <v>93665592</v>
          </cell>
          <cell r="M1060">
            <v>0.7</v>
          </cell>
          <cell r="N1060">
            <v>5463826</v>
          </cell>
          <cell r="O1060">
            <v>8025444</v>
          </cell>
          <cell r="P1060">
            <v>27319130</v>
          </cell>
          <cell r="Q1060">
            <v>48152664</v>
          </cell>
          <cell r="R1060">
            <v>20833534</v>
          </cell>
          <cell r="S1060">
            <v>8025444</v>
          </cell>
          <cell r="T1060">
            <v>12808090</v>
          </cell>
          <cell r="U1060">
            <v>8025444</v>
          </cell>
        </row>
        <row r="1061">
          <cell r="A1061">
            <v>73854</v>
          </cell>
          <cell r="B1061" t="str">
            <v>73854</v>
          </cell>
          <cell r="C1061" t="str">
            <v>TOLIMA </v>
          </cell>
          <cell r="D1061" t="str">
            <v>VALLE DE S.JUAN</v>
          </cell>
          <cell r="E1061">
            <v>8001001436</v>
          </cell>
          <cell r="I1061">
            <v>99275392</v>
          </cell>
          <cell r="J1061">
            <v>50441488</v>
          </cell>
          <cell r="K1061">
            <v>149716880</v>
          </cell>
          <cell r="L1061">
            <v>141821984</v>
          </cell>
          <cell r="M1061">
            <v>0.7</v>
          </cell>
          <cell r="N1061">
            <v>8272949</v>
          </cell>
          <cell r="O1061">
            <v>12476407</v>
          </cell>
          <cell r="P1061">
            <v>41364745</v>
          </cell>
          <cell r="Q1061">
            <v>74858442</v>
          </cell>
          <cell r="R1061">
            <v>33493697</v>
          </cell>
          <cell r="S1061">
            <v>12476407</v>
          </cell>
          <cell r="T1061">
            <v>21017290</v>
          </cell>
          <cell r="U1061">
            <v>12476407</v>
          </cell>
        </row>
        <row r="1062">
          <cell r="A1062">
            <v>73861</v>
          </cell>
          <cell r="B1062" t="str">
            <v>73861</v>
          </cell>
          <cell r="C1062" t="str">
            <v>TOLIMA </v>
          </cell>
          <cell r="D1062" t="str">
            <v>VENADILLO</v>
          </cell>
          <cell r="E1062">
            <v>8001001443</v>
          </cell>
          <cell r="I1062">
            <v>202588976</v>
          </cell>
          <cell r="J1062">
            <v>78541648</v>
          </cell>
          <cell r="K1062">
            <v>281130624</v>
          </cell>
          <cell r="L1062">
            <v>289412800</v>
          </cell>
          <cell r="M1062">
            <v>0.7</v>
          </cell>
          <cell r="N1062">
            <v>16882415</v>
          </cell>
          <cell r="O1062">
            <v>23427552</v>
          </cell>
          <cell r="P1062">
            <v>84412075</v>
          </cell>
          <cell r="Q1062">
            <v>140565312</v>
          </cell>
          <cell r="R1062">
            <v>56153237</v>
          </cell>
          <cell r="S1062">
            <v>23427552</v>
          </cell>
          <cell r="T1062">
            <v>32725685</v>
          </cell>
          <cell r="U1062">
            <v>23427552</v>
          </cell>
        </row>
        <row r="1063">
          <cell r="A1063">
            <v>73870</v>
          </cell>
          <cell r="B1063" t="str">
            <v>73870</v>
          </cell>
          <cell r="C1063" t="str">
            <v>TOLIMA </v>
          </cell>
          <cell r="D1063" t="str">
            <v>VILLA HERMOSA</v>
          </cell>
          <cell r="E1063">
            <v>8001001450</v>
          </cell>
          <cell r="I1063">
            <v>131525056</v>
          </cell>
          <cell r="J1063">
            <v>56312928</v>
          </cell>
          <cell r="K1063">
            <v>187837984</v>
          </cell>
          <cell r="L1063">
            <v>187892928</v>
          </cell>
          <cell r="M1063">
            <v>0.7</v>
          </cell>
          <cell r="N1063">
            <v>10960421</v>
          </cell>
          <cell r="O1063">
            <v>15653165</v>
          </cell>
          <cell r="P1063">
            <v>54802105</v>
          </cell>
          <cell r="Q1063">
            <v>93918990</v>
          </cell>
          <cell r="R1063">
            <v>39116885</v>
          </cell>
          <cell r="S1063">
            <v>15653165</v>
          </cell>
          <cell r="T1063">
            <v>23463720</v>
          </cell>
          <cell r="U1063">
            <v>15653165</v>
          </cell>
        </row>
        <row r="1064">
          <cell r="A1064">
            <v>73873</v>
          </cell>
          <cell r="B1064" t="str">
            <v>73873</v>
          </cell>
          <cell r="C1064" t="str">
            <v>TOLIMA </v>
          </cell>
          <cell r="D1064" t="str">
            <v>VILLARRICA</v>
          </cell>
          <cell r="E1064">
            <v>8001001475</v>
          </cell>
          <cell r="I1064">
            <v>88777784</v>
          </cell>
          <cell r="J1064">
            <v>41435576</v>
          </cell>
          <cell r="K1064">
            <v>130213360</v>
          </cell>
          <cell r="L1064">
            <v>126825408</v>
          </cell>
          <cell r="M1064">
            <v>0.7</v>
          </cell>
          <cell r="N1064">
            <v>7398149</v>
          </cell>
          <cell r="O1064">
            <v>10851113</v>
          </cell>
          <cell r="P1064">
            <v>36990745</v>
          </cell>
          <cell r="Q1064">
            <v>65106678</v>
          </cell>
          <cell r="R1064">
            <v>28115933</v>
          </cell>
          <cell r="S1064">
            <v>10851113</v>
          </cell>
          <cell r="T1064">
            <v>17264820</v>
          </cell>
          <cell r="U1064">
            <v>10851113</v>
          </cell>
        </row>
        <row r="1065">
          <cell r="A1065">
            <v>73001</v>
          </cell>
          <cell r="B1065" t="str">
            <v>73001</v>
          </cell>
          <cell r="C1065" t="str">
            <v>TOLIMA </v>
          </cell>
          <cell r="D1065" t="str">
            <v>IBAGUE</v>
          </cell>
          <cell r="E1065">
            <v>8001133897</v>
          </cell>
          <cell r="F1065" t="str">
            <v>CERTIFICADO</v>
          </cell>
          <cell r="I1065">
            <v>3680786944</v>
          </cell>
          <cell r="J1065">
            <v>1754843136</v>
          </cell>
          <cell r="K1065">
            <v>5435630080</v>
          </cell>
          <cell r="L1065">
            <v>5258267136</v>
          </cell>
          <cell r="M1065">
            <v>0.7</v>
          </cell>
          <cell r="N1065">
            <v>306732245</v>
          </cell>
          <cell r="O1065">
            <v>452969173</v>
          </cell>
          <cell r="P1065">
            <v>1533661225</v>
          </cell>
          <cell r="Q1065">
            <v>2717815038</v>
          </cell>
          <cell r="R1065">
            <v>1184153813</v>
          </cell>
          <cell r="S1065">
            <v>1184153813</v>
          </cell>
          <cell r="T1065">
            <v>0</v>
          </cell>
          <cell r="U1065">
            <v>452969173</v>
          </cell>
        </row>
        <row r="1066">
          <cell r="A1066">
            <v>76020</v>
          </cell>
          <cell r="B1066" t="str">
            <v>76020</v>
          </cell>
          <cell r="C1066" t="str">
            <v>VALLE DEL CAUCA</v>
          </cell>
          <cell r="D1066" t="str">
            <v>ALCALA</v>
          </cell>
          <cell r="E1066" t="str">
            <v>8919010790</v>
          </cell>
          <cell r="I1066">
            <v>126331112</v>
          </cell>
          <cell r="J1066">
            <v>102515944</v>
          </cell>
          <cell r="K1066">
            <v>228847056</v>
          </cell>
          <cell r="L1066">
            <v>228847056</v>
          </cell>
          <cell r="M1066">
            <v>0.55</v>
          </cell>
          <cell r="N1066">
            <v>10527593</v>
          </cell>
          <cell r="O1066">
            <v>19070588</v>
          </cell>
          <cell r="P1066">
            <v>52637965</v>
          </cell>
          <cell r="Q1066">
            <v>114423528</v>
          </cell>
          <cell r="R1066">
            <v>61785563</v>
          </cell>
          <cell r="S1066">
            <v>19070588</v>
          </cell>
          <cell r="T1066">
            <v>42714975</v>
          </cell>
          <cell r="U1066">
            <v>19070588</v>
          </cell>
        </row>
        <row r="1067">
          <cell r="A1067">
            <v>76036</v>
          </cell>
          <cell r="B1067" t="str">
            <v>76036</v>
          </cell>
          <cell r="C1067" t="str">
            <v>VALLE DEL CAUCA</v>
          </cell>
          <cell r="D1067" t="str">
            <v>ANDALUCIA</v>
          </cell>
          <cell r="E1067">
            <v>8919004434</v>
          </cell>
          <cell r="I1067">
            <v>147376848</v>
          </cell>
          <cell r="J1067">
            <v>139076272</v>
          </cell>
          <cell r="K1067">
            <v>286453120</v>
          </cell>
          <cell r="L1067">
            <v>286453120</v>
          </cell>
          <cell r="M1067">
            <v>0.51</v>
          </cell>
          <cell r="N1067">
            <v>12281404</v>
          </cell>
          <cell r="O1067">
            <v>23871093</v>
          </cell>
          <cell r="P1067">
            <v>61407020</v>
          </cell>
          <cell r="Q1067">
            <v>143226558</v>
          </cell>
          <cell r="R1067">
            <v>81819538</v>
          </cell>
          <cell r="S1067">
            <v>23871093</v>
          </cell>
          <cell r="T1067">
            <v>57948445</v>
          </cell>
          <cell r="U1067">
            <v>23871093</v>
          </cell>
        </row>
        <row r="1068">
          <cell r="A1068">
            <v>76041</v>
          </cell>
          <cell r="B1068" t="str">
            <v>76041</v>
          </cell>
          <cell r="C1068" t="str">
            <v>VALLE DEL CAUCA</v>
          </cell>
          <cell r="D1068" t="str">
            <v>ANSERMANUEVO</v>
          </cell>
          <cell r="E1068">
            <v>8001005328</v>
          </cell>
          <cell r="I1068">
            <v>189730704</v>
          </cell>
          <cell r="J1068">
            <v>81237904</v>
          </cell>
          <cell r="K1068">
            <v>270968608</v>
          </cell>
          <cell r="L1068">
            <v>271043872</v>
          </cell>
          <cell r="M1068">
            <v>0.7</v>
          </cell>
          <cell r="N1068">
            <v>15810892</v>
          </cell>
          <cell r="O1068">
            <v>22580717</v>
          </cell>
          <cell r="P1068">
            <v>79054460</v>
          </cell>
          <cell r="Q1068">
            <v>135484302</v>
          </cell>
          <cell r="R1068">
            <v>56429842</v>
          </cell>
          <cell r="S1068">
            <v>22580717</v>
          </cell>
          <cell r="T1068">
            <v>33849125</v>
          </cell>
          <cell r="U1068">
            <v>22580717</v>
          </cell>
        </row>
        <row r="1069">
          <cell r="A1069">
            <v>76054</v>
          </cell>
          <cell r="B1069" t="str">
            <v>76054</v>
          </cell>
          <cell r="C1069" t="str">
            <v>VALLE DEL CAUCA</v>
          </cell>
          <cell r="D1069" t="str">
            <v>ARGELIA</v>
          </cell>
          <cell r="E1069">
            <v>8919010199</v>
          </cell>
          <cell r="I1069">
            <v>56274544</v>
          </cell>
          <cell r="J1069">
            <v>37060648</v>
          </cell>
          <cell r="K1069">
            <v>93335192</v>
          </cell>
          <cell r="L1069">
            <v>93335192</v>
          </cell>
          <cell r="M1069">
            <v>0.6</v>
          </cell>
          <cell r="N1069">
            <v>4689545</v>
          </cell>
          <cell r="O1069">
            <v>7777933</v>
          </cell>
          <cell r="P1069">
            <v>23447725</v>
          </cell>
          <cell r="Q1069">
            <v>46667598</v>
          </cell>
          <cell r="R1069">
            <v>23219873</v>
          </cell>
          <cell r="S1069">
            <v>7777933</v>
          </cell>
          <cell r="T1069">
            <v>15441940</v>
          </cell>
          <cell r="U1069">
            <v>7777933</v>
          </cell>
        </row>
        <row r="1070">
          <cell r="A1070">
            <v>76100</v>
          </cell>
          <cell r="B1070" t="str">
            <v>76100</v>
          </cell>
          <cell r="C1070" t="str">
            <v>VALLE DEL CAUCA</v>
          </cell>
          <cell r="D1070" t="str">
            <v>BOLIVAR</v>
          </cell>
          <cell r="E1070">
            <v>8919009451</v>
          </cell>
          <cell r="I1070">
            <v>204243088</v>
          </cell>
          <cell r="J1070">
            <v>86803472</v>
          </cell>
          <cell r="K1070">
            <v>291046560</v>
          </cell>
          <cell r="L1070">
            <v>291775840</v>
          </cell>
          <cell r="M1070">
            <v>0.7</v>
          </cell>
          <cell r="N1070">
            <v>17020257</v>
          </cell>
          <cell r="O1070">
            <v>24253880</v>
          </cell>
          <cell r="P1070">
            <v>85101285</v>
          </cell>
          <cell r="Q1070">
            <v>145523280</v>
          </cell>
          <cell r="R1070">
            <v>60421995</v>
          </cell>
          <cell r="S1070">
            <v>24253880</v>
          </cell>
          <cell r="T1070">
            <v>36168115</v>
          </cell>
          <cell r="U1070">
            <v>24253880</v>
          </cell>
        </row>
        <row r="1071">
          <cell r="A1071">
            <v>76113</v>
          </cell>
          <cell r="B1071" t="str">
            <v>76113</v>
          </cell>
          <cell r="C1071" t="str">
            <v>VALLE DEL CAUCA</v>
          </cell>
          <cell r="D1071" t="str">
            <v>BUGALAGRANDE</v>
          </cell>
          <cell r="E1071">
            <v>8919003531</v>
          </cell>
          <cell r="G1071" t="str">
            <v>No. 3656 del 29/09/2015</v>
          </cell>
          <cell r="H1071" t="str">
            <v>Levantamiento medida cautelar Resolución DGAF- 1596 del 26/05/2016</v>
          </cell>
          <cell r="I1071">
            <v>216000544</v>
          </cell>
          <cell r="J1071">
            <v>92459936</v>
          </cell>
          <cell r="K1071">
            <v>308460480</v>
          </cell>
          <cell r="L1071">
            <v>308572192</v>
          </cell>
          <cell r="M1071">
            <v>0.7</v>
          </cell>
          <cell r="N1071">
            <v>18000045</v>
          </cell>
          <cell r="O1071">
            <v>25705040</v>
          </cell>
          <cell r="P1071">
            <v>0</v>
          </cell>
          <cell r="Q1071">
            <v>154230240</v>
          </cell>
          <cell r="R1071">
            <v>154230240</v>
          </cell>
          <cell r="S1071">
            <v>25705040</v>
          </cell>
          <cell r="T1071">
            <v>128525200</v>
          </cell>
          <cell r="U1071">
            <v>25705040</v>
          </cell>
        </row>
        <row r="1072">
          <cell r="A1072">
            <v>76122</v>
          </cell>
          <cell r="B1072" t="str">
            <v>76122</v>
          </cell>
          <cell r="C1072" t="str">
            <v>VALLE DEL CAUCA</v>
          </cell>
          <cell r="D1072" t="str">
            <v>CAICEDONIA</v>
          </cell>
          <cell r="E1072">
            <v>8919006606</v>
          </cell>
          <cell r="I1072">
            <v>243310256</v>
          </cell>
          <cell r="J1072">
            <v>197775600</v>
          </cell>
          <cell r="K1072">
            <v>441085856</v>
          </cell>
          <cell r="L1072">
            <v>441085856</v>
          </cell>
          <cell r="M1072">
            <v>0.55</v>
          </cell>
          <cell r="N1072">
            <v>20275855</v>
          </cell>
          <cell r="O1072">
            <v>36757155</v>
          </cell>
          <cell r="P1072">
            <v>101379275</v>
          </cell>
          <cell r="Q1072">
            <v>220542930</v>
          </cell>
          <cell r="R1072">
            <v>119163655</v>
          </cell>
          <cell r="S1072">
            <v>36757155</v>
          </cell>
          <cell r="T1072">
            <v>82406500</v>
          </cell>
          <cell r="U1072">
            <v>36757155</v>
          </cell>
        </row>
        <row r="1073">
          <cell r="A1073">
            <v>76126</v>
          </cell>
          <cell r="B1073" t="str">
            <v>76126</v>
          </cell>
          <cell r="C1073" t="str">
            <v>VALLE DEL CAUCA</v>
          </cell>
          <cell r="D1073" t="str">
            <v>CALIMA EL DARIEN</v>
          </cell>
          <cell r="E1073">
            <v>8903096118</v>
          </cell>
          <cell r="G1073" t="str">
            <v>No. 3656 del 29/09/2015</v>
          </cell>
          <cell r="H1073" t="str">
            <v>Levantamiento medida cautelar Resolución DGAF- 1284 del 05/05/2016</v>
          </cell>
          <cell r="I1073">
            <v>138708256</v>
          </cell>
          <cell r="J1073">
            <v>107804432</v>
          </cell>
          <cell r="K1073">
            <v>246512688</v>
          </cell>
          <cell r="L1073">
            <v>246512688</v>
          </cell>
          <cell r="M1073">
            <v>0.56</v>
          </cell>
          <cell r="N1073">
            <v>11559021</v>
          </cell>
          <cell r="O1073">
            <v>20542724</v>
          </cell>
          <cell r="P1073">
            <v>0</v>
          </cell>
          <cell r="Q1073">
            <v>123256344</v>
          </cell>
          <cell r="R1073">
            <v>123256344</v>
          </cell>
          <cell r="S1073">
            <v>20542724</v>
          </cell>
          <cell r="T1073">
            <v>102713620</v>
          </cell>
          <cell r="U1073">
            <v>20542724</v>
          </cell>
        </row>
        <row r="1074">
          <cell r="A1074">
            <v>76130</v>
          </cell>
          <cell r="B1074" t="str">
            <v>76130</v>
          </cell>
          <cell r="C1074" t="str">
            <v>VALLE DEL CAUCA</v>
          </cell>
          <cell r="D1074" t="str">
            <v>CANDELARIA</v>
          </cell>
          <cell r="E1074">
            <v>8913800381</v>
          </cell>
          <cell r="I1074">
            <v>571920832</v>
          </cell>
          <cell r="J1074">
            <v>293084800</v>
          </cell>
          <cell r="K1074">
            <v>865005632</v>
          </cell>
          <cell r="L1074">
            <v>865005632</v>
          </cell>
          <cell r="M1074">
            <v>0.66</v>
          </cell>
          <cell r="N1074">
            <v>47660069</v>
          </cell>
          <cell r="O1074">
            <v>72083803</v>
          </cell>
          <cell r="P1074">
            <v>238300345</v>
          </cell>
          <cell r="Q1074">
            <v>432502818</v>
          </cell>
          <cell r="R1074">
            <v>194202473</v>
          </cell>
          <cell r="S1074">
            <v>72083803</v>
          </cell>
          <cell r="T1074">
            <v>122118670</v>
          </cell>
          <cell r="U1074">
            <v>72083803</v>
          </cell>
        </row>
        <row r="1075">
          <cell r="A1075">
            <v>76233</v>
          </cell>
          <cell r="B1075" t="str">
            <v>76233</v>
          </cell>
          <cell r="C1075" t="str">
            <v>VALLE DEL CAUCA</v>
          </cell>
          <cell r="D1075" t="str">
            <v>DAGUA</v>
          </cell>
          <cell r="E1075">
            <v>8001005145</v>
          </cell>
          <cell r="I1075">
            <v>386902464</v>
          </cell>
          <cell r="J1075">
            <v>147830048</v>
          </cell>
          <cell r="K1075">
            <v>534732512</v>
          </cell>
          <cell r="L1075">
            <v>552717824</v>
          </cell>
          <cell r="M1075">
            <v>0.7</v>
          </cell>
          <cell r="N1075">
            <v>32241872</v>
          </cell>
          <cell r="O1075">
            <v>44561043</v>
          </cell>
          <cell r="P1075">
            <v>161209360</v>
          </cell>
          <cell r="Q1075">
            <v>267366258</v>
          </cell>
          <cell r="R1075">
            <v>106156898</v>
          </cell>
          <cell r="S1075">
            <v>44561043</v>
          </cell>
          <cell r="T1075">
            <v>61595855</v>
          </cell>
          <cell r="U1075">
            <v>44561043</v>
          </cell>
        </row>
        <row r="1076">
          <cell r="A1076">
            <v>76243</v>
          </cell>
          <cell r="B1076" t="str">
            <v>76243</v>
          </cell>
          <cell r="C1076" t="str">
            <v>VALLE DEL CAUCA</v>
          </cell>
          <cell r="D1076" t="str">
            <v>EL AGUILA</v>
          </cell>
          <cell r="E1076">
            <v>8001005184</v>
          </cell>
          <cell r="I1076">
            <v>106125416</v>
          </cell>
          <cell r="J1076">
            <v>45440232</v>
          </cell>
          <cell r="K1076">
            <v>151565648</v>
          </cell>
          <cell r="L1076">
            <v>151607728</v>
          </cell>
          <cell r="M1076">
            <v>0.7</v>
          </cell>
          <cell r="N1076">
            <v>8843785</v>
          </cell>
          <cell r="O1076">
            <v>12630471</v>
          </cell>
          <cell r="P1076">
            <v>44218925</v>
          </cell>
          <cell r="Q1076">
            <v>75782826</v>
          </cell>
          <cell r="R1076">
            <v>31563901</v>
          </cell>
          <cell r="S1076">
            <v>12630471</v>
          </cell>
          <cell r="T1076">
            <v>18933430</v>
          </cell>
          <cell r="U1076">
            <v>12630471</v>
          </cell>
        </row>
        <row r="1077">
          <cell r="A1077">
            <v>76246</v>
          </cell>
          <cell r="B1077" t="str">
            <v>76246</v>
          </cell>
          <cell r="C1077" t="str">
            <v>VALLE DEL CAUCA</v>
          </cell>
          <cell r="D1077" t="str">
            <v>EL CAIRO</v>
          </cell>
          <cell r="E1077" t="str">
            <v>8001005152</v>
          </cell>
          <cell r="I1077">
            <v>72610504</v>
          </cell>
          <cell r="J1077">
            <v>49206408</v>
          </cell>
          <cell r="K1077">
            <v>121816912</v>
          </cell>
          <cell r="L1077">
            <v>121816912</v>
          </cell>
          <cell r="M1077">
            <v>0.6</v>
          </cell>
          <cell r="N1077">
            <v>6050875</v>
          </cell>
          <cell r="O1077">
            <v>10151409</v>
          </cell>
          <cell r="P1077">
            <v>30254375</v>
          </cell>
          <cell r="Q1077">
            <v>60908454</v>
          </cell>
          <cell r="R1077">
            <v>30654079</v>
          </cell>
          <cell r="S1077">
            <v>10151409</v>
          </cell>
          <cell r="T1077">
            <v>20502670</v>
          </cell>
          <cell r="U1077">
            <v>10151409</v>
          </cell>
        </row>
        <row r="1078">
          <cell r="A1078">
            <v>76248</v>
          </cell>
          <cell r="B1078" t="str">
            <v>76248</v>
          </cell>
          <cell r="C1078" t="str">
            <v>VALLE DEL CAUCA</v>
          </cell>
          <cell r="D1078" t="str">
            <v>EL CERRITO</v>
          </cell>
          <cell r="E1078">
            <v>8001005335</v>
          </cell>
          <cell r="I1078">
            <v>410349472</v>
          </cell>
          <cell r="J1078">
            <v>224808864</v>
          </cell>
          <cell r="K1078">
            <v>635158336</v>
          </cell>
          <cell r="L1078">
            <v>635158336</v>
          </cell>
          <cell r="M1078">
            <v>0.65</v>
          </cell>
          <cell r="N1078">
            <v>34195789</v>
          </cell>
          <cell r="O1078">
            <v>52929861</v>
          </cell>
          <cell r="P1078">
            <v>170978945</v>
          </cell>
          <cell r="Q1078">
            <v>317579166</v>
          </cell>
          <cell r="R1078">
            <v>146600221</v>
          </cell>
          <cell r="S1078">
            <v>52929861</v>
          </cell>
          <cell r="T1078">
            <v>93670360</v>
          </cell>
          <cell r="U1078">
            <v>52929861</v>
          </cell>
        </row>
        <row r="1079">
          <cell r="A1079">
            <v>76250</v>
          </cell>
          <cell r="B1079" t="str">
            <v>76250</v>
          </cell>
          <cell r="C1079" t="str">
            <v>VALLE DEL CAUCA</v>
          </cell>
          <cell r="D1079" t="str">
            <v>EL DOVIO</v>
          </cell>
          <cell r="E1079" t="str">
            <v>8919012235</v>
          </cell>
          <cell r="I1079">
            <v>95930704</v>
          </cell>
          <cell r="J1079">
            <v>131363744</v>
          </cell>
          <cell r="K1079">
            <v>227294448</v>
          </cell>
          <cell r="L1079">
            <v>227294448</v>
          </cell>
          <cell r="M1079">
            <v>0.42</v>
          </cell>
          <cell r="N1079">
            <v>7994225</v>
          </cell>
          <cell r="O1079">
            <v>18941204</v>
          </cell>
          <cell r="P1079">
            <v>39971125</v>
          </cell>
          <cell r="Q1079">
            <v>113647224</v>
          </cell>
          <cell r="R1079">
            <v>55959579</v>
          </cell>
          <cell r="S1079">
            <v>18941204</v>
          </cell>
          <cell r="T1079">
            <v>54734895</v>
          </cell>
          <cell r="U1079">
            <v>18941204</v>
          </cell>
        </row>
        <row r="1080">
          <cell r="A1080">
            <v>76275</v>
          </cell>
          <cell r="B1080" t="str">
            <v>76275</v>
          </cell>
          <cell r="C1080" t="str">
            <v>VALLE DEL CAUCA</v>
          </cell>
          <cell r="D1080" t="str">
            <v>FLORIDA</v>
          </cell>
          <cell r="E1080">
            <v>8001005191</v>
          </cell>
          <cell r="I1080">
            <v>580705728</v>
          </cell>
          <cell r="J1080">
            <v>249089664</v>
          </cell>
          <cell r="K1080">
            <v>829795392</v>
          </cell>
          <cell r="L1080">
            <v>829579584</v>
          </cell>
          <cell r="M1080">
            <v>0.7</v>
          </cell>
          <cell r="N1080">
            <v>48392144</v>
          </cell>
          <cell r="O1080">
            <v>69149616</v>
          </cell>
          <cell r="P1080">
            <v>241960720</v>
          </cell>
          <cell r="Q1080">
            <v>414897696</v>
          </cell>
          <cell r="R1080">
            <v>172936976</v>
          </cell>
          <cell r="S1080">
            <v>69149616</v>
          </cell>
          <cell r="T1080">
            <v>103787360</v>
          </cell>
          <cell r="U1080">
            <v>69149616</v>
          </cell>
        </row>
        <row r="1081">
          <cell r="A1081">
            <v>76306</v>
          </cell>
          <cell r="B1081" t="str">
            <v>76306</v>
          </cell>
          <cell r="C1081" t="str">
            <v>VALLE DEL CAUCA</v>
          </cell>
          <cell r="D1081" t="str">
            <v>GINEBRA</v>
          </cell>
          <cell r="E1081" t="str">
            <v>8001005201</v>
          </cell>
          <cell r="I1081">
            <v>193764496</v>
          </cell>
          <cell r="J1081">
            <v>74413552</v>
          </cell>
          <cell r="K1081">
            <v>268178048</v>
          </cell>
          <cell r="L1081">
            <v>276806400</v>
          </cell>
          <cell r="M1081">
            <v>0.7</v>
          </cell>
          <cell r="N1081">
            <v>16147041</v>
          </cell>
          <cell r="O1081">
            <v>22348171</v>
          </cell>
          <cell r="P1081">
            <v>80735205</v>
          </cell>
          <cell r="Q1081">
            <v>134089026</v>
          </cell>
          <cell r="R1081">
            <v>53353821</v>
          </cell>
          <cell r="S1081">
            <v>22348171</v>
          </cell>
          <cell r="T1081">
            <v>31005650</v>
          </cell>
          <cell r="U1081">
            <v>22348171</v>
          </cell>
        </row>
        <row r="1082">
          <cell r="A1082">
            <v>76318</v>
          </cell>
          <cell r="B1082" t="str">
            <v>76318</v>
          </cell>
          <cell r="C1082" t="str">
            <v>VALLE DEL CAUCA</v>
          </cell>
          <cell r="D1082" t="str">
            <v>GUACARI</v>
          </cell>
          <cell r="E1082" t="str">
            <v>8913800897</v>
          </cell>
          <cell r="I1082">
            <v>331992896</v>
          </cell>
          <cell r="J1082">
            <v>157074912</v>
          </cell>
          <cell r="K1082">
            <v>489067808</v>
          </cell>
          <cell r="L1082">
            <v>474275552</v>
          </cell>
          <cell r="M1082">
            <v>0.7</v>
          </cell>
          <cell r="N1082">
            <v>27666075</v>
          </cell>
          <cell r="O1082">
            <v>40755651</v>
          </cell>
          <cell r="P1082">
            <v>138330375</v>
          </cell>
          <cell r="Q1082">
            <v>244533906</v>
          </cell>
          <cell r="R1082">
            <v>106203531</v>
          </cell>
          <cell r="S1082">
            <v>40755651</v>
          </cell>
          <cell r="T1082">
            <v>65447880</v>
          </cell>
          <cell r="U1082">
            <v>40755651</v>
          </cell>
        </row>
        <row r="1083">
          <cell r="A1083">
            <v>76377</v>
          </cell>
          <cell r="B1083" t="str">
            <v>76377</v>
          </cell>
          <cell r="C1083" t="str">
            <v>VALLE DEL CAUCA</v>
          </cell>
          <cell r="D1083" t="str">
            <v>LA CUMBRE</v>
          </cell>
          <cell r="E1083">
            <v>8001005217</v>
          </cell>
          <cell r="I1083">
            <v>136409056</v>
          </cell>
          <cell r="J1083">
            <v>58402304</v>
          </cell>
          <cell r="K1083">
            <v>194811360</v>
          </cell>
          <cell r="L1083">
            <v>194870080</v>
          </cell>
          <cell r="M1083">
            <v>0.7</v>
          </cell>
          <cell r="N1083">
            <v>11367421</v>
          </cell>
          <cell r="O1083">
            <v>16234280</v>
          </cell>
          <cell r="P1083">
            <v>56837105</v>
          </cell>
          <cell r="Q1083">
            <v>97405680</v>
          </cell>
          <cell r="R1083">
            <v>40568575</v>
          </cell>
          <cell r="S1083">
            <v>16234280</v>
          </cell>
          <cell r="T1083">
            <v>24334295</v>
          </cell>
          <cell r="U1083">
            <v>16234280</v>
          </cell>
        </row>
        <row r="1084">
          <cell r="A1084">
            <v>76400</v>
          </cell>
          <cell r="B1084" t="str">
            <v>76400</v>
          </cell>
          <cell r="C1084" t="str">
            <v>VALLE DEL CAUCA</v>
          </cell>
          <cell r="D1084" t="str">
            <v>LA UNION</v>
          </cell>
          <cell r="E1084">
            <v>8919011093</v>
          </cell>
          <cell r="I1084">
            <v>280307168</v>
          </cell>
          <cell r="J1084">
            <v>177409728</v>
          </cell>
          <cell r="K1084">
            <v>457716896</v>
          </cell>
          <cell r="L1084">
            <v>457716896</v>
          </cell>
          <cell r="M1084">
            <v>0.61</v>
          </cell>
          <cell r="N1084">
            <v>23358931</v>
          </cell>
          <cell r="O1084">
            <v>38143075</v>
          </cell>
          <cell r="P1084">
            <v>116794655</v>
          </cell>
          <cell r="Q1084">
            <v>228858450</v>
          </cell>
          <cell r="R1084">
            <v>112063795</v>
          </cell>
          <cell r="S1084">
            <v>38143075</v>
          </cell>
          <cell r="T1084">
            <v>73920720</v>
          </cell>
          <cell r="U1084">
            <v>38143075</v>
          </cell>
        </row>
        <row r="1085">
          <cell r="A1085">
            <v>76403</v>
          </cell>
          <cell r="B1085" t="str">
            <v>76403</v>
          </cell>
          <cell r="C1085" t="str">
            <v>VALLE DEL CAUCA</v>
          </cell>
          <cell r="D1085" t="str">
            <v>LA VICTORIA</v>
          </cell>
          <cell r="E1085">
            <v>8001005249</v>
          </cell>
          <cell r="I1085">
            <v>108810328</v>
          </cell>
          <cell r="J1085">
            <v>114477032</v>
          </cell>
          <cell r="K1085">
            <v>223287360</v>
          </cell>
          <cell r="L1085">
            <v>223287360</v>
          </cell>
          <cell r="M1085">
            <v>0.49</v>
          </cell>
          <cell r="N1085">
            <v>9067527</v>
          </cell>
          <cell r="O1085">
            <v>18607280</v>
          </cell>
          <cell r="P1085">
            <v>45337635</v>
          </cell>
          <cell r="Q1085">
            <v>111643680</v>
          </cell>
          <cell r="R1085">
            <v>63472693</v>
          </cell>
          <cell r="S1085">
            <v>18607280</v>
          </cell>
          <cell r="T1085">
            <v>47698765</v>
          </cell>
          <cell r="U1085">
            <v>18607280</v>
          </cell>
        </row>
        <row r="1086">
          <cell r="A1086">
            <v>76497</v>
          </cell>
          <cell r="B1086" t="str">
            <v>76497</v>
          </cell>
          <cell r="C1086" t="str">
            <v>VALLE DEL CAUCA</v>
          </cell>
          <cell r="D1086" t="str">
            <v>OBANDO</v>
          </cell>
          <cell r="E1086">
            <v>8919009023</v>
          </cell>
          <cell r="I1086">
            <v>138301952</v>
          </cell>
          <cell r="J1086">
            <v>71812512</v>
          </cell>
          <cell r="K1086">
            <v>210114464</v>
          </cell>
          <cell r="L1086">
            <v>210114464</v>
          </cell>
          <cell r="M1086">
            <v>0.66</v>
          </cell>
          <cell r="N1086">
            <v>11525163</v>
          </cell>
          <cell r="O1086">
            <v>17509539</v>
          </cell>
          <cell r="P1086">
            <v>57625815</v>
          </cell>
          <cell r="Q1086">
            <v>105057234</v>
          </cell>
          <cell r="R1086">
            <v>47431419</v>
          </cell>
          <cell r="S1086">
            <v>17509539</v>
          </cell>
          <cell r="T1086">
            <v>29921880</v>
          </cell>
          <cell r="U1086">
            <v>17509539</v>
          </cell>
        </row>
        <row r="1087">
          <cell r="A1087">
            <v>76563</v>
          </cell>
          <cell r="B1087" t="str">
            <v>76563</v>
          </cell>
          <cell r="C1087" t="str">
            <v>VALLE DEL CAUCA</v>
          </cell>
          <cell r="D1087" t="str">
            <v>PRADERA</v>
          </cell>
          <cell r="E1087">
            <v>8913801150</v>
          </cell>
          <cell r="I1087">
            <v>519545792</v>
          </cell>
          <cell r="J1087">
            <v>227538944</v>
          </cell>
          <cell r="K1087">
            <v>747084736</v>
          </cell>
          <cell r="L1087">
            <v>747084736</v>
          </cell>
          <cell r="M1087">
            <v>0.7</v>
          </cell>
          <cell r="N1087">
            <v>43295483</v>
          </cell>
          <cell r="O1087">
            <v>62257061</v>
          </cell>
          <cell r="P1087">
            <v>216477415</v>
          </cell>
          <cell r="Q1087">
            <v>373542366</v>
          </cell>
          <cell r="R1087">
            <v>157064951</v>
          </cell>
          <cell r="S1087">
            <v>62257061</v>
          </cell>
          <cell r="T1087">
            <v>94807890</v>
          </cell>
          <cell r="U1087">
            <v>62257061</v>
          </cell>
        </row>
        <row r="1088">
          <cell r="A1088">
            <v>76606</v>
          </cell>
          <cell r="B1088" t="str">
            <v>76606</v>
          </cell>
          <cell r="C1088" t="str">
            <v>VALLE DEL CAUCA</v>
          </cell>
          <cell r="D1088" t="str">
            <v>RESTREPO</v>
          </cell>
          <cell r="E1088" t="str">
            <v>8919021912</v>
          </cell>
          <cell r="I1088">
            <v>200080592</v>
          </cell>
          <cell r="J1088">
            <v>85653840</v>
          </cell>
          <cell r="K1088">
            <v>285734432</v>
          </cell>
          <cell r="L1088">
            <v>285829408</v>
          </cell>
          <cell r="M1088">
            <v>0.7</v>
          </cell>
          <cell r="N1088">
            <v>16673383</v>
          </cell>
          <cell r="O1088">
            <v>23811203</v>
          </cell>
          <cell r="P1088">
            <v>83366915</v>
          </cell>
          <cell r="Q1088">
            <v>142867218</v>
          </cell>
          <cell r="R1088">
            <v>59500303</v>
          </cell>
          <cell r="S1088">
            <v>23811203</v>
          </cell>
          <cell r="T1088">
            <v>35689100</v>
          </cell>
          <cell r="U1088">
            <v>23811203</v>
          </cell>
        </row>
        <row r="1089">
          <cell r="A1089">
            <v>76616</v>
          </cell>
          <cell r="B1089" t="str">
            <v>76616</v>
          </cell>
          <cell r="C1089" t="str">
            <v>VALLE DEL CAUCA</v>
          </cell>
          <cell r="D1089" t="str">
            <v>RIOFRIO</v>
          </cell>
          <cell r="E1089">
            <v>8919003579</v>
          </cell>
          <cell r="G1089" t="str">
            <v>No. 3656 del 29/09/2015</v>
          </cell>
          <cell r="H1089" t="str">
            <v>Levantamiento medida cautelar Resolución DGAF- 1154 del 25/04/2016</v>
          </cell>
          <cell r="I1089">
            <v>170079776</v>
          </cell>
          <cell r="J1089">
            <v>104580864</v>
          </cell>
          <cell r="K1089">
            <v>274660640</v>
          </cell>
          <cell r="L1089">
            <v>274660640</v>
          </cell>
          <cell r="M1089">
            <v>0.62</v>
          </cell>
          <cell r="N1089">
            <v>14173315</v>
          </cell>
          <cell r="O1089">
            <v>22888387</v>
          </cell>
          <cell r="P1089">
            <v>70866575</v>
          </cell>
          <cell r="Q1089">
            <v>137330322</v>
          </cell>
          <cell r="R1089">
            <v>66463747</v>
          </cell>
          <cell r="S1089">
            <v>22888387</v>
          </cell>
          <cell r="T1089">
            <v>43575360</v>
          </cell>
          <cell r="U1089">
            <v>22888387</v>
          </cell>
        </row>
        <row r="1090">
          <cell r="A1090">
            <v>76622</v>
          </cell>
          <cell r="B1090" t="str">
            <v>76622</v>
          </cell>
          <cell r="C1090" t="str">
            <v>VALLE DEL CAUCA</v>
          </cell>
          <cell r="D1090" t="str">
            <v>ROLDANILLO</v>
          </cell>
          <cell r="E1090">
            <v>8919002896</v>
          </cell>
          <cell r="I1090">
            <v>273832800</v>
          </cell>
          <cell r="J1090">
            <v>261151552</v>
          </cell>
          <cell r="K1090">
            <v>534984352</v>
          </cell>
          <cell r="L1090">
            <v>534984352</v>
          </cell>
          <cell r="M1090">
            <v>0.51</v>
          </cell>
          <cell r="N1090">
            <v>22819400</v>
          </cell>
          <cell r="O1090">
            <v>44582029</v>
          </cell>
          <cell r="P1090">
            <v>114097000</v>
          </cell>
          <cell r="Q1090">
            <v>267492174</v>
          </cell>
          <cell r="R1090">
            <v>153395174</v>
          </cell>
          <cell r="S1090">
            <v>44582029</v>
          </cell>
          <cell r="T1090">
            <v>108813145</v>
          </cell>
          <cell r="U1090">
            <v>44582029</v>
          </cell>
        </row>
        <row r="1091">
          <cell r="A1091">
            <v>76670</v>
          </cell>
          <cell r="B1091" t="str">
            <v>76670</v>
          </cell>
          <cell r="C1091" t="str">
            <v>VALLE DEL CAUCA</v>
          </cell>
          <cell r="D1091" t="str">
            <v>SAN PEDRO</v>
          </cell>
          <cell r="E1091" t="str">
            <v>8001005263</v>
          </cell>
          <cell r="I1091">
            <v>138823376</v>
          </cell>
          <cell r="J1091">
            <v>103591472</v>
          </cell>
          <cell r="K1091">
            <v>242414848</v>
          </cell>
          <cell r="L1091">
            <v>242414848</v>
          </cell>
          <cell r="M1091">
            <v>0.57</v>
          </cell>
          <cell r="N1091">
            <v>11568615</v>
          </cell>
          <cell r="O1091">
            <v>20201237</v>
          </cell>
          <cell r="P1091">
            <v>57843075</v>
          </cell>
          <cell r="Q1091">
            <v>121207422</v>
          </cell>
          <cell r="R1091">
            <v>63364347</v>
          </cell>
          <cell r="S1091">
            <v>20201237</v>
          </cell>
          <cell r="T1091">
            <v>43163110</v>
          </cell>
          <cell r="U1091">
            <v>20201237</v>
          </cell>
        </row>
        <row r="1092">
          <cell r="A1092">
            <v>76736</v>
          </cell>
          <cell r="B1092" t="str">
            <v>76736</v>
          </cell>
          <cell r="C1092" t="str">
            <v>VALLE DEL CAUCA</v>
          </cell>
          <cell r="D1092" t="str">
            <v>SEVILLA</v>
          </cell>
          <cell r="E1092">
            <v>8001005270</v>
          </cell>
          <cell r="I1092">
            <v>294581568</v>
          </cell>
          <cell r="J1092">
            <v>382435648</v>
          </cell>
          <cell r="K1092">
            <v>677017216</v>
          </cell>
          <cell r="L1092">
            <v>677017216</v>
          </cell>
          <cell r="M1092">
            <v>0.44</v>
          </cell>
          <cell r="N1092">
            <v>24548464</v>
          </cell>
          <cell r="O1092">
            <v>56418101</v>
          </cell>
          <cell r="P1092">
            <v>122742320</v>
          </cell>
          <cell r="Q1092">
            <v>338508606</v>
          </cell>
          <cell r="R1092">
            <v>171839248</v>
          </cell>
          <cell r="S1092">
            <v>56418101</v>
          </cell>
          <cell r="T1092">
            <v>159348185</v>
          </cell>
          <cell r="U1092">
            <v>56418101</v>
          </cell>
        </row>
        <row r="1093">
          <cell r="A1093">
            <v>76823</v>
          </cell>
          <cell r="B1093" t="str">
            <v>76823</v>
          </cell>
          <cell r="C1093" t="str">
            <v>VALLE DEL CAUCA</v>
          </cell>
          <cell r="D1093" t="str">
            <v>TORO</v>
          </cell>
          <cell r="E1093" t="str">
            <v>8919009854</v>
          </cell>
          <cell r="I1093">
            <v>169056848</v>
          </cell>
          <cell r="J1093">
            <v>97160528</v>
          </cell>
          <cell r="K1093">
            <v>266217376</v>
          </cell>
          <cell r="L1093">
            <v>266217376</v>
          </cell>
          <cell r="M1093">
            <v>0.64</v>
          </cell>
          <cell r="N1093">
            <v>14088071</v>
          </cell>
          <cell r="O1093">
            <v>22184781</v>
          </cell>
          <cell r="P1093">
            <v>70440355</v>
          </cell>
          <cell r="Q1093">
            <v>133108686</v>
          </cell>
          <cell r="R1093">
            <v>62668331</v>
          </cell>
          <cell r="S1093">
            <v>22184781</v>
          </cell>
          <cell r="T1093">
            <v>40483550</v>
          </cell>
          <cell r="U1093">
            <v>22184781</v>
          </cell>
        </row>
        <row r="1094">
          <cell r="A1094">
            <v>76828</v>
          </cell>
          <cell r="B1094" t="str">
            <v>76828</v>
          </cell>
          <cell r="C1094" t="str">
            <v>VALLE DEL CAUCA</v>
          </cell>
          <cell r="D1094" t="str">
            <v>TRUJILLO</v>
          </cell>
          <cell r="E1094">
            <v>8919007643</v>
          </cell>
          <cell r="I1094">
            <v>183102240</v>
          </cell>
          <cell r="J1094">
            <v>92068832</v>
          </cell>
          <cell r="K1094">
            <v>275171072</v>
          </cell>
          <cell r="L1094">
            <v>275171072</v>
          </cell>
          <cell r="M1094">
            <v>0.67</v>
          </cell>
          <cell r="N1094">
            <v>15258520</v>
          </cell>
          <cell r="O1094">
            <v>22930923</v>
          </cell>
          <cell r="P1094">
            <v>76292600</v>
          </cell>
          <cell r="Q1094">
            <v>137585538</v>
          </cell>
          <cell r="R1094">
            <v>61292938</v>
          </cell>
          <cell r="S1094">
            <v>22930923</v>
          </cell>
          <cell r="T1094">
            <v>38362015</v>
          </cell>
          <cell r="U1094">
            <v>22930923</v>
          </cell>
        </row>
        <row r="1095">
          <cell r="A1095">
            <v>76845</v>
          </cell>
          <cell r="B1095" t="str">
            <v>76845</v>
          </cell>
          <cell r="C1095" t="str">
            <v>VALLE DEL CAUCA</v>
          </cell>
          <cell r="D1095" t="str">
            <v>ULLOA</v>
          </cell>
          <cell r="E1095">
            <v>8001005295</v>
          </cell>
          <cell r="I1095">
            <v>51443284</v>
          </cell>
          <cell r="J1095">
            <v>25194556</v>
          </cell>
          <cell r="K1095">
            <v>76637840</v>
          </cell>
          <cell r="L1095">
            <v>76637840</v>
          </cell>
          <cell r="M1095">
            <v>0.67</v>
          </cell>
          <cell r="N1095">
            <v>4286940</v>
          </cell>
          <cell r="O1095">
            <v>6386487</v>
          </cell>
          <cell r="P1095">
            <v>21434700</v>
          </cell>
          <cell r="Q1095">
            <v>38318922</v>
          </cell>
          <cell r="R1095">
            <v>16884222</v>
          </cell>
          <cell r="S1095">
            <v>6386487</v>
          </cell>
          <cell r="T1095">
            <v>10497735</v>
          </cell>
          <cell r="U1095">
            <v>6386487</v>
          </cell>
        </row>
        <row r="1096">
          <cell r="A1096">
            <v>76863</v>
          </cell>
          <cell r="B1096" t="str">
            <v>76863</v>
          </cell>
          <cell r="C1096" t="str">
            <v>VALLE DEL CAUCA</v>
          </cell>
          <cell r="D1096" t="str">
            <v>VERSALLES</v>
          </cell>
          <cell r="E1096">
            <v>8919011552</v>
          </cell>
          <cell r="G1096" t="str">
            <v>No. 3656 del 29/09/2015</v>
          </cell>
          <cell r="H1096" t="str">
            <v>Levantamiento medida cautelar Resolución DGAF- 4750 del 21/12/2015</v>
          </cell>
          <cell r="I1096">
            <v>63270168</v>
          </cell>
          <cell r="J1096">
            <v>56350056</v>
          </cell>
          <cell r="K1096">
            <v>119620224</v>
          </cell>
          <cell r="L1096">
            <v>119620224</v>
          </cell>
          <cell r="M1096">
            <v>0.53</v>
          </cell>
          <cell r="N1096">
            <v>5272514</v>
          </cell>
          <cell r="O1096">
            <v>9968352</v>
          </cell>
          <cell r="P1096">
            <v>26362570</v>
          </cell>
          <cell r="Q1096">
            <v>59810112</v>
          </cell>
          <cell r="R1096">
            <v>33447542</v>
          </cell>
          <cell r="S1096">
            <v>9968352</v>
          </cell>
          <cell r="T1096">
            <v>23479190</v>
          </cell>
          <cell r="U1096">
            <v>9968352</v>
          </cell>
        </row>
        <row r="1097">
          <cell r="A1097">
            <v>76869</v>
          </cell>
          <cell r="B1097" t="str">
            <v>76869</v>
          </cell>
          <cell r="C1097" t="str">
            <v>VALLE DEL CAUCA</v>
          </cell>
          <cell r="D1097" t="str">
            <v>VIJES</v>
          </cell>
          <cell r="E1097">
            <v>8002430227</v>
          </cell>
          <cell r="G1097" t="str">
            <v>No. 3656 del 29/09/2015</v>
          </cell>
          <cell r="H1097" t="str">
            <v>Levantamiento medida cautelar Resolución DGAF- 4749 del 21/12/2015</v>
          </cell>
          <cell r="I1097">
            <v>120288336</v>
          </cell>
          <cell r="J1097">
            <v>51495040</v>
          </cell>
          <cell r="K1097">
            <v>171783376</v>
          </cell>
          <cell r="L1097">
            <v>171840480</v>
          </cell>
          <cell r="M1097">
            <v>0.7</v>
          </cell>
          <cell r="N1097">
            <v>10024028</v>
          </cell>
          <cell r="O1097">
            <v>14315281</v>
          </cell>
          <cell r="P1097">
            <v>50120140</v>
          </cell>
          <cell r="Q1097">
            <v>85891686</v>
          </cell>
          <cell r="R1097">
            <v>35771546</v>
          </cell>
          <cell r="S1097">
            <v>14315281</v>
          </cell>
          <cell r="T1097">
            <v>21456265</v>
          </cell>
          <cell r="U1097">
            <v>14315281</v>
          </cell>
        </row>
        <row r="1098">
          <cell r="A1098">
            <v>76890</v>
          </cell>
          <cell r="B1098" t="str">
            <v>76890</v>
          </cell>
          <cell r="C1098" t="str">
            <v>VALLE DEL CAUCA</v>
          </cell>
          <cell r="D1098" t="str">
            <v>YOTOCO</v>
          </cell>
          <cell r="E1098">
            <v>8001005310</v>
          </cell>
          <cell r="I1098">
            <v>152150448</v>
          </cell>
          <cell r="J1098">
            <v>113269424</v>
          </cell>
          <cell r="K1098">
            <v>265419872</v>
          </cell>
          <cell r="L1098">
            <v>265419872</v>
          </cell>
          <cell r="M1098">
            <v>0.57</v>
          </cell>
          <cell r="N1098">
            <v>12679204</v>
          </cell>
          <cell r="O1098">
            <v>22118323</v>
          </cell>
          <cell r="P1098">
            <v>63396020</v>
          </cell>
          <cell r="Q1098">
            <v>132709938</v>
          </cell>
          <cell r="R1098">
            <v>69313918</v>
          </cell>
          <cell r="S1098">
            <v>22118323</v>
          </cell>
          <cell r="T1098">
            <v>47195595</v>
          </cell>
          <cell r="U1098">
            <v>22118323</v>
          </cell>
        </row>
        <row r="1099">
          <cell r="A1099">
            <v>76895</v>
          </cell>
          <cell r="B1099" t="str">
            <v>76895</v>
          </cell>
          <cell r="C1099" t="str">
            <v>VALLE DEL CAUCA</v>
          </cell>
          <cell r="D1099" t="str">
            <v>ZARZAL</v>
          </cell>
          <cell r="E1099">
            <v>8919006240</v>
          </cell>
          <cell r="I1099">
            <v>334613920</v>
          </cell>
          <cell r="J1099">
            <v>239884448</v>
          </cell>
          <cell r="K1099">
            <v>574498368</v>
          </cell>
          <cell r="L1099">
            <v>574498368</v>
          </cell>
          <cell r="M1099">
            <v>0.58</v>
          </cell>
          <cell r="N1099">
            <v>27884493</v>
          </cell>
          <cell r="O1099">
            <v>47874864</v>
          </cell>
          <cell r="P1099">
            <v>139422465</v>
          </cell>
          <cell r="Q1099">
            <v>287249184</v>
          </cell>
          <cell r="R1099">
            <v>147826719</v>
          </cell>
          <cell r="S1099">
            <v>47874864</v>
          </cell>
          <cell r="T1099">
            <v>99951855</v>
          </cell>
          <cell r="U1099">
            <v>47874864</v>
          </cell>
        </row>
        <row r="1100">
          <cell r="A1100">
            <v>76001</v>
          </cell>
          <cell r="B1100" t="str">
            <v>76001</v>
          </cell>
          <cell r="C1100" t="str">
            <v>VALLE DEL CAUCA</v>
          </cell>
          <cell r="D1100" t="str">
            <v>CALI</v>
          </cell>
          <cell r="E1100">
            <v>8903990113</v>
          </cell>
          <cell r="F1100" t="str">
            <v>CERTIFICADO</v>
          </cell>
          <cell r="I1100">
            <v>8550083584</v>
          </cell>
          <cell r="J1100">
            <v>3698173952</v>
          </cell>
          <cell r="K1100">
            <v>12248257536</v>
          </cell>
          <cell r="L1100">
            <v>12214405120</v>
          </cell>
          <cell r="M1100">
            <v>0.7</v>
          </cell>
          <cell r="N1100">
            <v>712506965</v>
          </cell>
          <cell r="O1100">
            <v>1020688128</v>
          </cell>
          <cell r="P1100">
            <v>3562534825</v>
          </cell>
          <cell r="Q1100">
            <v>6124128768</v>
          </cell>
          <cell r="R1100">
            <v>2561593943</v>
          </cell>
          <cell r="S1100">
            <v>2561593943</v>
          </cell>
          <cell r="T1100">
            <v>0</v>
          </cell>
          <cell r="U1100">
            <v>1020688128</v>
          </cell>
        </row>
        <row r="1101">
          <cell r="A1101">
            <v>76109</v>
          </cell>
          <cell r="B1101" t="str">
            <v>76109</v>
          </cell>
          <cell r="C1101" t="str">
            <v>VALLE DEL CAUCA</v>
          </cell>
          <cell r="D1101" t="str">
            <v>BUENAVENTURA</v>
          </cell>
          <cell r="E1101">
            <v>8903990453</v>
          </cell>
          <cell r="F1101" t="str">
            <v>CERTIFICADO</v>
          </cell>
          <cell r="I1101">
            <v>2682309888</v>
          </cell>
          <cell r="J1101">
            <v>1514222336</v>
          </cell>
          <cell r="K1101">
            <v>4196532224</v>
          </cell>
          <cell r="L1101">
            <v>3831871232</v>
          </cell>
          <cell r="M1101">
            <v>0.7</v>
          </cell>
          <cell r="N1101">
            <v>223525824</v>
          </cell>
          <cell r="O1101">
            <v>349711019</v>
          </cell>
          <cell r="P1101">
            <v>1117629120</v>
          </cell>
          <cell r="Q1101">
            <v>2098266114</v>
          </cell>
          <cell r="R1101">
            <v>980636994</v>
          </cell>
          <cell r="S1101">
            <v>980636994</v>
          </cell>
          <cell r="T1101">
            <v>0</v>
          </cell>
          <cell r="U1101">
            <v>349711019</v>
          </cell>
        </row>
        <row r="1102">
          <cell r="A1102">
            <v>76111</v>
          </cell>
          <cell r="B1102" t="str">
            <v>76111</v>
          </cell>
          <cell r="C1102" t="str">
            <v>VALLE DEL CAUCA</v>
          </cell>
          <cell r="D1102" t="str">
            <v>BUGA</v>
          </cell>
          <cell r="E1102">
            <v>8913800335</v>
          </cell>
          <cell r="F1102" t="str">
            <v>CERTIFICADO</v>
          </cell>
          <cell r="I1102">
            <v>843466624</v>
          </cell>
          <cell r="J1102">
            <v>361179776</v>
          </cell>
          <cell r="K1102">
            <v>1204646400</v>
          </cell>
          <cell r="L1102">
            <v>1204952320</v>
          </cell>
          <cell r="M1102">
            <v>0.7</v>
          </cell>
          <cell r="N1102">
            <v>70288885</v>
          </cell>
          <cell r="O1102">
            <v>100387200</v>
          </cell>
          <cell r="P1102">
            <v>351444425</v>
          </cell>
          <cell r="Q1102">
            <v>602323200</v>
          </cell>
          <cell r="R1102">
            <v>250878775</v>
          </cell>
          <cell r="S1102">
            <v>250878775</v>
          </cell>
          <cell r="T1102">
            <v>0</v>
          </cell>
          <cell r="U1102">
            <v>100387200</v>
          </cell>
        </row>
        <row r="1103">
          <cell r="A1103">
            <v>76147</v>
          </cell>
          <cell r="B1103" t="str">
            <v>76147</v>
          </cell>
          <cell r="C1103" t="str">
            <v>VALLE DEL CAUCA</v>
          </cell>
          <cell r="D1103" t="str">
            <v>CARTAGO</v>
          </cell>
          <cell r="E1103">
            <v>8919004932</v>
          </cell>
          <cell r="F1103" t="str">
            <v>CERTIFICADO</v>
          </cell>
          <cell r="I1103">
            <v>987757184</v>
          </cell>
          <cell r="J1103">
            <v>361923968</v>
          </cell>
          <cell r="K1103">
            <v>1349681152</v>
          </cell>
          <cell r="L1103">
            <v>1411081600</v>
          </cell>
          <cell r="M1103">
            <v>0.7</v>
          </cell>
          <cell r="N1103">
            <v>82313099</v>
          </cell>
          <cell r="O1103">
            <v>112473429</v>
          </cell>
          <cell r="P1103">
            <v>411565495</v>
          </cell>
          <cell r="Q1103">
            <v>674840574</v>
          </cell>
          <cell r="R1103">
            <v>263275079</v>
          </cell>
          <cell r="S1103">
            <v>263275079</v>
          </cell>
          <cell r="T1103">
            <v>0</v>
          </cell>
          <cell r="U1103">
            <v>112473429</v>
          </cell>
        </row>
        <row r="1104">
          <cell r="A1104">
            <v>76364</v>
          </cell>
          <cell r="B1104" t="str">
            <v>76364</v>
          </cell>
          <cell r="C1104" t="str">
            <v>VALLE DEL CAUCA</v>
          </cell>
          <cell r="D1104" t="str">
            <v>JAMUNDI</v>
          </cell>
          <cell r="E1104">
            <v>8903990460</v>
          </cell>
          <cell r="F1104" t="str">
            <v>CERTIFICADO</v>
          </cell>
          <cell r="I1104">
            <v>903117184</v>
          </cell>
          <cell r="J1104">
            <v>386672256</v>
          </cell>
          <cell r="K1104">
            <v>1289789440</v>
          </cell>
          <cell r="L1104">
            <v>1290167296</v>
          </cell>
          <cell r="M1104">
            <v>0.7</v>
          </cell>
          <cell r="N1104">
            <v>75259765</v>
          </cell>
          <cell r="O1104">
            <v>107482453</v>
          </cell>
          <cell r="P1104">
            <v>376298825</v>
          </cell>
          <cell r="Q1104">
            <v>644894718</v>
          </cell>
          <cell r="R1104">
            <v>268595893</v>
          </cell>
          <cell r="S1104">
            <v>268595893</v>
          </cell>
          <cell r="T1104">
            <v>0</v>
          </cell>
          <cell r="U1104">
            <v>107482453</v>
          </cell>
        </row>
        <row r="1105">
          <cell r="A1105">
            <v>76520</v>
          </cell>
          <cell r="B1105" t="str">
            <v>76520</v>
          </cell>
          <cell r="C1105" t="str">
            <v>VALLE DEL CAUCA</v>
          </cell>
          <cell r="D1105" t="str">
            <v>PALMIRA</v>
          </cell>
          <cell r="E1105">
            <v>8913800073</v>
          </cell>
          <cell r="F1105" t="str">
            <v>CERTIFICADO</v>
          </cell>
          <cell r="I1105">
            <v>2135978368</v>
          </cell>
          <cell r="J1105">
            <v>815278464</v>
          </cell>
          <cell r="K1105">
            <v>2951256832</v>
          </cell>
          <cell r="L1105">
            <v>3051397632</v>
          </cell>
          <cell r="M1105">
            <v>0.7</v>
          </cell>
          <cell r="N1105">
            <v>177998197</v>
          </cell>
          <cell r="O1105">
            <v>245938069</v>
          </cell>
          <cell r="P1105">
            <v>889990985</v>
          </cell>
          <cell r="Q1105">
            <v>1475628414</v>
          </cell>
          <cell r="R1105">
            <v>585637429</v>
          </cell>
          <cell r="S1105">
            <v>585637429</v>
          </cell>
          <cell r="T1105">
            <v>0</v>
          </cell>
          <cell r="U1105">
            <v>245938069</v>
          </cell>
        </row>
        <row r="1106">
          <cell r="A1106">
            <v>76834</v>
          </cell>
          <cell r="B1106" t="str">
            <v>76834</v>
          </cell>
          <cell r="C1106" t="str">
            <v>VALLE DEL CAUCA</v>
          </cell>
          <cell r="D1106" t="str">
            <v>TULUA</v>
          </cell>
          <cell r="E1106">
            <v>8919002721</v>
          </cell>
          <cell r="F1106" t="str">
            <v>CERTIFICADO</v>
          </cell>
          <cell r="I1106">
            <v>1408267136</v>
          </cell>
          <cell r="J1106">
            <v>743084160</v>
          </cell>
          <cell r="K1106">
            <v>2151351296</v>
          </cell>
          <cell r="L1106">
            <v>2011810176</v>
          </cell>
          <cell r="M1106">
            <v>0.7</v>
          </cell>
          <cell r="N1106">
            <v>117355595</v>
          </cell>
          <cell r="O1106">
            <v>179279275</v>
          </cell>
          <cell r="P1106">
            <v>586777975</v>
          </cell>
          <cell r="Q1106">
            <v>1075675650</v>
          </cell>
          <cell r="R1106">
            <v>488897675</v>
          </cell>
          <cell r="S1106">
            <v>488897675</v>
          </cell>
          <cell r="T1106">
            <v>0</v>
          </cell>
          <cell r="U1106">
            <v>179279275</v>
          </cell>
        </row>
        <row r="1107">
          <cell r="A1107">
            <v>76892</v>
          </cell>
          <cell r="B1107" t="str">
            <v>76892</v>
          </cell>
          <cell r="C1107" t="str">
            <v>VALLE DEL CAUCA</v>
          </cell>
          <cell r="D1107" t="str">
            <v>YUMBO</v>
          </cell>
          <cell r="E1107">
            <v>8903990256</v>
          </cell>
          <cell r="F1107" t="str">
            <v>CERTIFICADO</v>
          </cell>
          <cell r="I1107">
            <v>822367104</v>
          </cell>
          <cell r="J1107">
            <v>550637312</v>
          </cell>
          <cell r="K1107">
            <v>1373004416</v>
          </cell>
          <cell r="L1107">
            <v>1373004416</v>
          </cell>
          <cell r="M1107">
            <v>0.6</v>
          </cell>
          <cell r="N1107">
            <v>68530592</v>
          </cell>
          <cell r="O1107">
            <v>114417035</v>
          </cell>
          <cell r="P1107">
            <v>342652960</v>
          </cell>
          <cell r="Q1107">
            <v>686502210</v>
          </cell>
          <cell r="R1107">
            <v>343849250</v>
          </cell>
          <cell r="S1107">
            <v>343849250</v>
          </cell>
          <cell r="T1107">
            <v>0</v>
          </cell>
          <cell r="U1107">
            <v>114417035</v>
          </cell>
        </row>
        <row r="1108">
          <cell r="A1108">
            <v>97001</v>
          </cell>
          <cell r="B1108" t="str">
            <v>97001</v>
          </cell>
          <cell r="C1108" t="str">
            <v>VAUPES</v>
          </cell>
          <cell r="D1108" t="str">
            <v>MITU</v>
          </cell>
          <cell r="E1108">
            <v>8920992331</v>
          </cell>
          <cell r="I1108">
            <v>641278656</v>
          </cell>
          <cell r="J1108">
            <v>274547072</v>
          </cell>
          <cell r="K1108">
            <v>915825728</v>
          </cell>
          <cell r="L1108">
            <v>916112320</v>
          </cell>
          <cell r="M1108">
            <v>0.7</v>
          </cell>
          <cell r="N1108">
            <v>53439888</v>
          </cell>
          <cell r="O1108">
            <v>76318811</v>
          </cell>
          <cell r="P1108">
            <v>267199440</v>
          </cell>
          <cell r="Q1108">
            <v>457912866</v>
          </cell>
          <cell r="R1108">
            <v>190713426</v>
          </cell>
          <cell r="S1108">
            <v>76318811</v>
          </cell>
          <cell r="T1108">
            <v>114394615</v>
          </cell>
          <cell r="U1108">
            <v>76318811</v>
          </cell>
        </row>
        <row r="1109">
          <cell r="A1109">
            <v>97161</v>
          </cell>
          <cell r="B1109" t="str">
            <v>97161</v>
          </cell>
          <cell r="C1109" t="str">
            <v>VAUPES</v>
          </cell>
          <cell r="D1109" t="str">
            <v>CARURU</v>
          </cell>
          <cell r="E1109">
            <v>8320006054</v>
          </cell>
          <cell r="I1109">
            <v>109777360</v>
          </cell>
          <cell r="J1109">
            <v>46991280</v>
          </cell>
          <cell r="K1109">
            <v>156768640</v>
          </cell>
          <cell r="L1109">
            <v>156824800</v>
          </cell>
          <cell r="M1109">
            <v>0.7</v>
          </cell>
          <cell r="N1109">
            <v>9148113</v>
          </cell>
          <cell r="O1109">
            <v>13064053</v>
          </cell>
          <cell r="P1109">
            <v>45740565</v>
          </cell>
          <cell r="Q1109">
            <v>78384318</v>
          </cell>
          <cell r="R1109">
            <v>32643753</v>
          </cell>
          <cell r="S1109">
            <v>13064053</v>
          </cell>
          <cell r="T1109">
            <v>19579700</v>
          </cell>
          <cell r="U1109">
            <v>13064053</v>
          </cell>
        </row>
        <row r="1110">
          <cell r="A1110">
            <v>97666</v>
          </cell>
          <cell r="B1110" t="str">
            <v>97666</v>
          </cell>
          <cell r="C1110" t="str">
            <v>VAUPES</v>
          </cell>
          <cell r="D1110" t="str">
            <v>TARAIRA</v>
          </cell>
          <cell r="E1110">
            <v>8320002194</v>
          </cell>
          <cell r="I1110">
            <v>55272404</v>
          </cell>
          <cell r="J1110">
            <v>23661084</v>
          </cell>
          <cell r="K1110">
            <v>78933488</v>
          </cell>
          <cell r="L1110">
            <v>78960576</v>
          </cell>
          <cell r="M1110">
            <v>0.7</v>
          </cell>
          <cell r="N1110">
            <v>4606034</v>
          </cell>
          <cell r="O1110">
            <v>6577791</v>
          </cell>
          <cell r="P1110">
            <v>23030170</v>
          </cell>
          <cell r="Q1110">
            <v>39466746</v>
          </cell>
          <cell r="R1110">
            <v>16436576</v>
          </cell>
          <cell r="S1110">
            <v>6577791</v>
          </cell>
          <cell r="T1110">
            <v>9858785</v>
          </cell>
          <cell r="U1110">
            <v>6577791</v>
          </cell>
        </row>
        <row r="1111">
          <cell r="A1111">
            <v>97</v>
          </cell>
          <cell r="B1111" t="str">
            <v>97</v>
          </cell>
          <cell r="C1111" t="str">
            <v>VAUPES</v>
          </cell>
          <cell r="D1111" t="str">
            <v>CORREGIMIENTOS DEPTALES</v>
          </cell>
          <cell r="E1111" t="str">
            <v>8450000210</v>
          </cell>
          <cell r="G1111" t="str">
            <v>No. 1297 del 06/05/2016</v>
          </cell>
          <cell r="H1111" t="str">
            <v>Medida cautelar de suspension de giros Resolución DGAF-1297 del 06/05/2016</v>
          </cell>
          <cell r="I1111">
            <v>161629752</v>
          </cell>
          <cell r="J1111">
            <v>67573424</v>
          </cell>
          <cell r="K1111">
            <v>229203176</v>
          </cell>
          <cell r="L1111">
            <v>230899664</v>
          </cell>
          <cell r="M1111">
            <v>0.7</v>
          </cell>
          <cell r="N1111">
            <v>13469146</v>
          </cell>
          <cell r="O1111">
            <v>19100265</v>
          </cell>
          <cell r="P1111">
            <v>67345730</v>
          </cell>
          <cell r="Q1111">
            <v>114601590</v>
          </cell>
          <cell r="S1111">
            <v>0</v>
          </cell>
          <cell r="T1111">
            <v>0</v>
          </cell>
          <cell r="U1111">
            <v>0</v>
          </cell>
        </row>
        <row r="1112">
          <cell r="A1112">
            <v>99001</v>
          </cell>
          <cell r="B1112" t="str">
            <v>99001</v>
          </cell>
          <cell r="C1112" t="str">
            <v>VICHADA</v>
          </cell>
          <cell r="D1112" t="str">
            <v>PUERTO CARRENO</v>
          </cell>
          <cell r="E1112">
            <v>8920993053</v>
          </cell>
          <cell r="I1112">
            <v>352841280</v>
          </cell>
          <cell r="J1112">
            <v>151066304</v>
          </cell>
          <cell r="K1112">
            <v>503907584</v>
          </cell>
          <cell r="L1112">
            <v>504058976</v>
          </cell>
          <cell r="M1112">
            <v>0.7</v>
          </cell>
          <cell r="N1112">
            <v>29403440</v>
          </cell>
          <cell r="O1112">
            <v>41992299</v>
          </cell>
          <cell r="P1112">
            <v>147017200</v>
          </cell>
          <cell r="Q1112">
            <v>251953794</v>
          </cell>
          <cell r="R1112">
            <v>104936594</v>
          </cell>
          <cell r="S1112">
            <v>41992299</v>
          </cell>
          <cell r="T1112">
            <v>62944295</v>
          </cell>
          <cell r="U1112">
            <v>41992299</v>
          </cell>
        </row>
        <row r="1113">
          <cell r="A1113">
            <v>99524</v>
          </cell>
          <cell r="B1113" t="str">
            <v>99524</v>
          </cell>
          <cell r="C1113" t="str">
            <v>VICHADA</v>
          </cell>
          <cell r="D1113" t="str">
            <v>LA PRIMAVERA</v>
          </cell>
          <cell r="E1113">
            <v>8001033088</v>
          </cell>
          <cell r="I1113">
            <v>377889600</v>
          </cell>
          <cell r="J1113">
            <v>137620512</v>
          </cell>
          <cell r="K1113">
            <v>515510112</v>
          </cell>
          <cell r="L1113">
            <v>539842304</v>
          </cell>
          <cell r="M1113">
            <v>0.7</v>
          </cell>
          <cell r="N1113">
            <v>31490800</v>
          </cell>
          <cell r="O1113">
            <v>42959176</v>
          </cell>
          <cell r="P1113">
            <v>157454000</v>
          </cell>
          <cell r="Q1113">
            <v>257755056</v>
          </cell>
          <cell r="R1113">
            <v>100301056</v>
          </cell>
          <cell r="S1113">
            <v>42959176</v>
          </cell>
          <cell r="T1113">
            <v>57341880</v>
          </cell>
          <cell r="U1113">
            <v>42959176</v>
          </cell>
        </row>
        <row r="1114">
          <cell r="A1114">
            <v>99624</v>
          </cell>
          <cell r="B1114" t="str">
            <v>99624</v>
          </cell>
          <cell r="C1114" t="str">
            <v>VICHADA</v>
          </cell>
          <cell r="D1114" t="str">
            <v>SANTA ROSALIA</v>
          </cell>
          <cell r="E1114">
            <v>8001033181</v>
          </cell>
          <cell r="I1114">
            <v>91787464</v>
          </cell>
          <cell r="J1114">
            <v>39298088</v>
          </cell>
          <cell r="K1114">
            <v>131085552</v>
          </cell>
          <cell r="L1114">
            <v>131124944</v>
          </cell>
          <cell r="M1114">
            <v>0.7</v>
          </cell>
          <cell r="N1114">
            <v>7648955</v>
          </cell>
          <cell r="O1114">
            <v>10923796</v>
          </cell>
          <cell r="P1114">
            <v>38244775</v>
          </cell>
          <cell r="Q1114">
            <v>65542776</v>
          </cell>
          <cell r="R1114">
            <v>27298001</v>
          </cell>
          <cell r="S1114">
            <v>10923796</v>
          </cell>
          <cell r="T1114">
            <v>16374205</v>
          </cell>
          <cell r="U1114">
            <v>10923796</v>
          </cell>
        </row>
        <row r="1115">
          <cell r="A1115">
            <v>99773</v>
          </cell>
          <cell r="B1115" t="str">
            <v>99773</v>
          </cell>
          <cell r="C1115" t="str">
            <v>VICHADA</v>
          </cell>
          <cell r="D1115" t="str">
            <v>CUMARIBO</v>
          </cell>
          <cell r="E1115">
            <v>8420000171</v>
          </cell>
          <cell r="I1115">
            <v>1117343744</v>
          </cell>
          <cell r="J1115">
            <v>478313984</v>
          </cell>
          <cell r="K1115">
            <v>1595657728</v>
          </cell>
          <cell r="L1115">
            <v>1596205313</v>
          </cell>
          <cell r="M1115">
            <v>0.7</v>
          </cell>
          <cell r="N1115">
            <v>93111979</v>
          </cell>
          <cell r="O1115">
            <v>132971477</v>
          </cell>
          <cell r="P1115">
            <v>465559895</v>
          </cell>
          <cell r="Q1115">
            <v>797828862</v>
          </cell>
          <cell r="R1115">
            <v>332268967</v>
          </cell>
          <cell r="S1115">
            <v>132971477</v>
          </cell>
          <cell r="T1115">
            <v>199297490</v>
          </cell>
          <cell r="U1115">
            <v>132971477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80" zoomScaleNormal="80" zoomScalePageLayoutView="0" workbookViewId="0" topLeftCell="A4">
      <pane xSplit="2" ySplit="7" topLeftCell="C26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J28" sqref="J28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hidden="1" customWidth="1"/>
    <col min="8" max="8" width="23.00390625" style="26" hidden="1" customWidth="1"/>
    <col min="9" max="9" width="26.7109375" style="26" customWidth="1"/>
    <col min="10" max="10" width="30.7109375" style="8" customWidth="1"/>
    <col min="11" max="11" width="13.7109375" style="8" customWidth="1"/>
    <col min="12" max="16384" width="8.7109375" style="8" customWidth="1"/>
  </cols>
  <sheetData>
    <row r="1" spans="1:9" ht="20.25">
      <c r="A1" s="64" t="s">
        <v>61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74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67" t="s">
        <v>62</v>
      </c>
      <c r="B4" s="167"/>
      <c r="C4" s="167"/>
      <c r="D4" s="167"/>
      <c r="E4" s="167"/>
      <c r="F4" s="167"/>
      <c r="G4" s="167"/>
      <c r="H4" s="167"/>
      <c r="I4" s="167"/>
    </row>
    <row r="5" spans="1:9" ht="20.25">
      <c r="A5" s="167" t="s">
        <v>1238</v>
      </c>
      <c r="B5" s="167"/>
      <c r="C5" s="167"/>
      <c r="D5" s="167"/>
      <c r="E5" s="167"/>
      <c r="F5" s="167"/>
      <c r="G5" s="167"/>
      <c r="H5" s="167"/>
      <c r="I5" s="167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68" t="s">
        <v>0</v>
      </c>
      <c r="B7" s="171" t="s">
        <v>1</v>
      </c>
      <c r="C7" s="177" t="s">
        <v>59</v>
      </c>
      <c r="D7" s="177"/>
      <c r="E7" s="177"/>
      <c r="F7" s="177"/>
      <c r="G7" s="180" t="s">
        <v>107</v>
      </c>
      <c r="H7" s="180" t="s">
        <v>108</v>
      </c>
      <c r="I7" s="174" t="s">
        <v>2</v>
      </c>
      <c r="J7" s="183" t="s">
        <v>110</v>
      </c>
    </row>
    <row r="8" spans="1:10" s="37" customFormat="1" ht="41.25" customHeight="1">
      <c r="A8" s="169"/>
      <c r="B8" s="172"/>
      <c r="C8" s="100" t="s">
        <v>63</v>
      </c>
      <c r="D8" s="186" t="s">
        <v>90</v>
      </c>
      <c r="E8" s="186"/>
      <c r="F8" s="178" t="s">
        <v>76</v>
      </c>
      <c r="G8" s="181"/>
      <c r="H8" s="181"/>
      <c r="I8" s="175"/>
      <c r="J8" s="184"/>
    </row>
    <row r="9" spans="1:10" ht="41.25" customHeight="1" thickBot="1">
      <c r="A9" s="170"/>
      <c r="B9" s="173"/>
      <c r="C9" s="101" t="s">
        <v>60</v>
      </c>
      <c r="D9" s="102" t="s">
        <v>1236</v>
      </c>
      <c r="E9" s="102" t="s">
        <v>84</v>
      </c>
      <c r="F9" s="179"/>
      <c r="G9" s="182"/>
      <c r="H9" s="182"/>
      <c r="I9" s="176"/>
      <c r="J9" s="185"/>
    </row>
    <row r="10" spans="1:9" ht="27.75" customHeight="1">
      <c r="A10" s="43"/>
      <c r="B10" s="44"/>
      <c r="C10" s="103" t="s">
        <v>65</v>
      </c>
      <c r="D10" s="103" t="s">
        <v>66</v>
      </c>
      <c r="E10" s="103" t="s">
        <v>67</v>
      </c>
      <c r="F10" s="103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6">
        <v>3836562348</v>
      </c>
      <c r="D11" s="96">
        <v>282797797</v>
      </c>
      <c r="E11" s="96">
        <v>133484080</v>
      </c>
      <c r="F11" s="105">
        <f aca="true" t="shared" si="0" ref="F11:F42">+E11+D11+C11</f>
        <v>4252844225</v>
      </c>
      <c r="G11" s="104"/>
      <c r="H11" s="54"/>
      <c r="I11" s="89">
        <v>0</v>
      </c>
      <c r="J11" s="80">
        <f>+F11+H11+I11+G11</f>
        <v>4252844225</v>
      </c>
    </row>
    <row r="12" spans="1:10" s="9" customFormat="1" ht="15">
      <c r="A12" s="56">
        <v>5</v>
      </c>
      <c r="B12" s="55" t="s">
        <v>4</v>
      </c>
      <c r="C12" s="96">
        <v>68330346341</v>
      </c>
      <c r="D12" s="96">
        <v>7095246715</v>
      </c>
      <c r="E12" s="96">
        <v>3642297608</v>
      </c>
      <c r="F12" s="105">
        <f t="shared" si="0"/>
        <v>79067890664</v>
      </c>
      <c r="G12" s="104"/>
      <c r="H12" s="54"/>
      <c r="I12" s="89">
        <v>2553596482</v>
      </c>
      <c r="J12" s="80">
        <f aca="true" t="shared" si="1" ref="J12:J42">+F12+H12+I12+G12</f>
        <v>81621487146</v>
      </c>
    </row>
    <row r="13" spans="1:10" s="9" customFormat="1" ht="15">
      <c r="A13" s="56">
        <v>81</v>
      </c>
      <c r="B13" s="55" t="s">
        <v>17</v>
      </c>
      <c r="C13" s="96">
        <v>9561084813</v>
      </c>
      <c r="D13" s="96">
        <v>1154280587</v>
      </c>
      <c r="E13" s="96">
        <v>549717840</v>
      </c>
      <c r="F13" s="105">
        <f t="shared" si="0"/>
        <v>11265083240</v>
      </c>
      <c r="G13" s="104"/>
      <c r="H13" s="54"/>
      <c r="I13" s="89">
        <v>33361142</v>
      </c>
      <c r="J13" s="80">
        <f t="shared" si="1"/>
        <v>11298444382</v>
      </c>
    </row>
    <row r="14" spans="1:10" s="9" customFormat="1" ht="15">
      <c r="A14" s="56">
        <v>8</v>
      </c>
      <c r="B14" s="55" t="s">
        <v>94</v>
      </c>
      <c r="C14" s="96">
        <v>15528092943</v>
      </c>
      <c r="D14" s="96">
        <v>2009102789</v>
      </c>
      <c r="E14" s="96">
        <v>898205200</v>
      </c>
      <c r="F14" s="105">
        <f t="shared" si="0"/>
        <v>18435400932</v>
      </c>
      <c r="G14" s="104"/>
      <c r="H14" s="54"/>
      <c r="I14" s="89">
        <v>988069459</v>
      </c>
      <c r="J14" s="80">
        <f t="shared" si="1"/>
        <v>19423470391</v>
      </c>
    </row>
    <row r="15" spans="1:10" s="9" customFormat="1" ht="15">
      <c r="A15" s="56">
        <v>13</v>
      </c>
      <c r="B15" s="55" t="s">
        <v>92</v>
      </c>
      <c r="C15" s="96">
        <v>44634217538</v>
      </c>
      <c r="D15" s="96">
        <v>4456597026</v>
      </c>
      <c r="E15" s="96">
        <v>1939639287</v>
      </c>
      <c r="F15" s="105">
        <f t="shared" si="0"/>
        <v>51030453851</v>
      </c>
      <c r="G15" s="104"/>
      <c r="H15" s="54"/>
      <c r="I15" s="89">
        <v>875422596</v>
      </c>
      <c r="J15" s="80">
        <f t="shared" si="1"/>
        <v>51905876447</v>
      </c>
    </row>
    <row r="16" spans="1:10" s="9" customFormat="1" ht="15">
      <c r="A16" s="56">
        <v>15</v>
      </c>
      <c r="B16" s="55" t="s">
        <v>96</v>
      </c>
      <c r="C16" s="96">
        <v>30737146656</v>
      </c>
      <c r="D16" s="96">
        <v>3507686079</v>
      </c>
      <c r="E16" s="96">
        <v>1680746776</v>
      </c>
      <c r="F16" s="105">
        <f t="shared" si="0"/>
        <v>35925579511</v>
      </c>
      <c r="G16" s="104"/>
      <c r="H16" s="54"/>
      <c r="I16" s="89">
        <v>0</v>
      </c>
      <c r="J16" s="80">
        <f t="shared" si="1"/>
        <v>35925579511</v>
      </c>
    </row>
    <row r="17" spans="1:10" s="9" customFormat="1" ht="15">
      <c r="A17" s="56">
        <v>17</v>
      </c>
      <c r="B17" s="55" t="s">
        <v>5</v>
      </c>
      <c r="C17" s="96">
        <v>18591273665</v>
      </c>
      <c r="D17" s="96">
        <v>71363805</v>
      </c>
      <c r="E17" s="96">
        <v>967677132</v>
      </c>
      <c r="F17" s="105">
        <f t="shared" si="0"/>
        <v>19630314602</v>
      </c>
      <c r="G17" s="104"/>
      <c r="H17" s="54"/>
      <c r="I17" s="89">
        <v>0</v>
      </c>
      <c r="J17" s="80">
        <f t="shared" si="1"/>
        <v>19630314602</v>
      </c>
    </row>
    <row r="18" spans="1:10" s="9" customFormat="1" ht="15">
      <c r="A18" s="56">
        <v>18</v>
      </c>
      <c r="B18" s="55" t="s">
        <v>98</v>
      </c>
      <c r="C18" s="96">
        <v>8534205351</v>
      </c>
      <c r="D18" s="96">
        <v>1321692836</v>
      </c>
      <c r="E18" s="96">
        <v>554898800</v>
      </c>
      <c r="F18" s="105">
        <f t="shared" si="0"/>
        <v>10410796987</v>
      </c>
      <c r="G18" s="104"/>
      <c r="H18" s="54"/>
      <c r="I18" s="89">
        <v>0</v>
      </c>
      <c r="J18" s="80">
        <f t="shared" si="1"/>
        <v>10410796987</v>
      </c>
    </row>
    <row r="19" spans="1:10" s="9" customFormat="1" ht="15">
      <c r="A19" s="56">
        <v>85</v>
      </c>
      <c r="B19" s="55" t="s">
        <v>18</v>
      </c>
      <c r="C19" s="96">
        <v>9262726435</v>
      </c>
      <c r="D19" s="96">
        <v>1013630157</v>
      </c>
      <c r="E19" s="96">
        <v>481088080</v>
      </c>
      <c r="F19" s="105">
        <f t="shared" si="0"/>
        <v>10757444672</v>
      </c>
      <c r="G19" s="104"/>
      <c r="H19" s="54"/>
      <c r="I19" s="89">
        <v>56971484</v>
      </c>
      <c r="J19" s="80">
        <f t="shared" si="1"/>
        <v>10814416156</v>
      </c>
    </row>
    <row r="20" spans="1:10" s="9" customFormat="1" ht="15">
      <c r="A20" s="56">
        <v>19</v>
      </c>
      <c r="B20" s="55" t="s">
        <v>6</v>
      </c>
      <c r="C20" s="96">
        <v>51919910972</v>
      </c>
      <c r="D20" s="96">
        <v>4514754277</v>
      </c>
      <c r="E20" s="96">
        <v>2011631082</v>
      </c>
      <c r="F20" s="105">
        <f t="shared" si="0"/>
        <v>58446296331</v>
      </c>
      <c r="G20" s="104"/>
      <c r="H20" s="54"/>
      <c r="I20" s="89">
        <v>755863499</v>
      </c>
      <c r="J20" s="80">
        <f t="shared" si="1"/>
        <v>59202159830</v>
      </c>
    </row>
    <row r="21" spans="1:10" s="9" customFormat="1" ht="15">
      <c r="A21" s="56">
        <v>20</v>
      </c>
      <c r="B21" s="55" t="s">
        <v>7</v>
      </c>
      <c r="C21" s="96">
        <v>21853218628</v>
      </c>
      <c r="D21" s="96">
        <v>2881374690</v>
      </c>
      <c r="E21" s="96">
        <v>1357858080</v>
      </c>
      <c r="F21" s="105">
        <f t="shared" si="0"/>
        <v>26092451398</v>
      </c>
      <c r="G21" s="104"/>
      <c r="H21" s="54"/>
      <c r="I21" s="89">
        <v>214008709</v>
      </c>
      <c r="J21" s="80">
        <f t="shared" si="1"/>
        <v>26306460107</v>
      </c>
    </row>
    <row r="22" spans="1:10" s="9" customFormat="1" ht="15">
      <c r="A22" s="56">
        <v>27</v>
      </c>
      <c r="B22" s="55" t="s">
        <v>99</v>
      </c>
      <c r="C22" s="96">
        <v>20245322940</v>
      </c>
      <c r="D22" s="96">
        <v>2335682294</v>
      </c>
      <c r="E22" s="96">
        <v>809877804</v>
      </c>
      <c r="F22" s="105">
        <f t="shared" si="0"/>
        <v>23390883038</v>
      </c>
      <c r="G22" s="104"/>
      <c r="H22" s="54"/>
      <c r="I22" s="89">
        <v>0</v>
      </c>
      <c r="J22" s="80">
        <f t="shared" si="1"/>
        <v>23390883038</v>
      </c>
    </row>
    <row r="23" spans="1:10" s="9" customFormat="1" ht="15">
      <c r="A23" s="56">
        <v>23</v>
      </c>
      <c r="B23" s="57" t="s">
        <v>95</v>
      </c>
      <c r="C23" s="96">
        <v>36387275981</v>
      </c>
      <c r="D23" s="96">
        <v>3535715479</v>
      </c>
      <c r="E23" s="96">
        <v>2043806773</v>
      </c>
      <c r="F23" s="105">
        <f t="shared" si="0"/>
        <v>41966798233</v>
      </c>
      <c r="G23" s="104"/>
      <c r="H23" s="54"/>
      <c r="I23" s="89">
        <v>452267557</v>
      </c>
      <c r="J23" s="80">
        <f t="shared" si="1"/>
        <v>42419065790</v>
      </c>
    </row>
    <row r="24" spans="1:10" s="9" customFormat="1" ht="15">
      <c r="A24" s="56">
        <v>25</v>
      </c>
      <c r="B24" s="55" t="s">
        <v>8</v>
      </c>
      <c r="C24" s="96">
        <v>37392335749</v>
      </c>
      <c r="D24" s="96">
        <v>4732362952</v>
      </c>
      <c r="E24" s="96">
        <v>2187667440</v>
      </c>
      <c r="F24" s="105">
        <f t="shared" si="0"/>
        <v>44312366141</v>
      </c>
      <c r="G24" s="104"/>
      <c r="H24" s="54"/>
      <c r="I24" s="89">
        <v>3034931907</v>
      </c>
      <c r="J24" s="80">
        <f t="shared" si="1"/>
        <v>47347298048</v>
      </c>
    </row>
    <row r="25" spans="1:10" s="9" customFormat="1" ht="15">
      <c r="A25" s="56">
        <v>94</v>
      </c>
      <c r="B25" s="55" t="s">
        <v>102</v>
      </c>
      <c r="C25" s="96">
        <v>2532603948</v>
      </c>
      <c r="D25" s="96">
        <v>145009914</v>
      </c>
      <c r="E25" s="96">
        <v>65695920</v>
      </c>
      <c r="F25" s="105">
        <f t="shared" si="0"/>
        <v>2743309782</v>
      </c>
      <c r="G25" s="104"/>
      <c r="H25" s="54"/>
      <c r="I25" s="89">
        <v>0</v>
      </c>
      <c r="J25" s="80">
        <f t="shared" si="1"/>
        <v>2743309782</v>
      </c>
    </row>
    <row r="26" spans="1:10" s="9" customFormat="1" ht="15">
      <c r="A26" s="56">
        <v>95</v>
      </c>
      <c r="B26" s="55" t="s">
        <v>21</v>
      </c>
      <c r="C26" s="96">
        <v>3743410242</v>
      </c>
      <c r="D26" s="96">
        <v>468830568</v>
      </c>
      <c r="E26" s="96">
        <v>167846640</v>
      </c>
      <c r="F26" s="105">
        <f t="shared" si="0"/>
        <v>4380087450</v>
      </c>
      <c r="G26" s="104"/>
      <c r="H26" s="54"/>
      <c r="I26" s="89">
        <v>0</v>
      </c>
      <c r="J26" s="80">
        <f t="shared" si="1"/>
        <v>4380087450</v>
      </c>
    </row>
    <row r="27" spans="1:10" s="9" customFormat="1" ht="15">
      <c r="A27" s="56">
        <v>41</v>
      </c>
      <c r="B27" s="55" t="s">
        <v>9</v>
      </c>
      <c r="C27" s="96">
        <v>20145875092</v>
      </c>
      <c r="D27" s="96">
        <v>2558504469</v>
      </c>
      <c r="E27" s="96">
        <v>1177373520</v>
      </c>
      <c r="F27" s="105">
        <f t="shared" si="0"/>
        <v>23881753081</v>
      </c>
      <c r="G27" s="104"/>
      <c r="H27" s="54"/>
      <c r="I27" s="89">
        <v>0</v>
      </c>
      <c r="J27" s="80">
        <f t="shared" si="1"/>
        <v>23881753081</v>
      </c>
    </row>
    <row r="28" spans="1:10" s="9" customFormat="1" ht="15">
      <c r="A28" s="56">
        <v>44</v>
      </c>
      <c r="B28" s="58" t="s">
        <v>1241</v>
      </c>
      <c r="C28" s="96">
        <v>12905887774</v>
      </c>
      <c r="D28" s="96">
        <v>1218713043</v>
      </c>
      <c r="E28" s="96">
        <v>575920320</v>
      </c>
      <c r="F28" s="105">
        <f t="shared" si="0"/>
        <v>14700521137</v>
      </c>
      <c r="G28" s="104"/>
      <c r="H28" s="54"/>
      <c r="I28" s="89">
        <v>58051273</v>
      </c>
      <c r="J28" s="80">
        <f t="shared" si="1"/>
        <v>14758572410</v>
      </c>
    </row>
    <row r="29" spans="1:10" s="9" customFormat="1" ht="15">
      <c r="A29" s="56">
        <v>47</v>
      </c>
      <c r="B29" s="55" t="s">
        <v>10</v>
      </c>
      <c r="C29" s="96">
        <v>27998032714</v>
      </c>
      <c r="D29" s="96">
        <v>2117165706</v>
      </c>
      <c r="E29" s="96">
        <v>1095151704</v>
      </c>
      <c r="F29" s="105">
        <f t="shared" si="0"/>
        <v>31210350124</v>
      </c>
      <c r="G29" s="104"/>
      <c r="H29" s="54"/>
      <c r="I29" s="89">
        <v>523009201</v>
      </c>
      <c r="J29" s="80">
        <f t="shared" si="1"/>
        <v>31733359325</v>
      </c>
    </row>
    <row r="30" spans="1:10" s="9" customFormat="1" ht="15">
      <c r="A30" s="56">
        <v>50</v>
      </c>
      <c r="B30" s="55" t="s">
        <v>11</v>
      </c>
      <c r="C30" s="96">
        <v>12920515240</v>
      </c>
      <c r="D30" s="96">
        <v>1699375321</v>
      </c>
      <c r="E30" s="96">
        <v>729808480</v>
      </c>
      <c r="F30" s="105">
        <f t="shared" si="0"/>
        <v>15349699041</v>
      </c>
      <c r="G30" s="104"/>
      <c r="H30" s="54"/>
      <c r="I30" s="89">
        <v>233020484</v>
      </c>
      <c r="J30" s="80">
        <f t="shared" si="1"/>
        <v>15582719525</v>
      </c>
    </row>
    <row r="31" spans="1:10" s="9" customFormat="1" ht="15">
      <c r="A31" s="56">
        <v>52</v>
      </c>
      <c r="B31" s="58" t="s">
        <v>12</v>
      </c>
      <c r="C31" s="96">
        <v>32110900973</v>
      </c>
      <c r="D31" s="96">
        <v>3616950905</v>
      </c>
      <c r="E31" s="96">
        <v>1618180829</v>
      </c>
      <c r="F31" s="105">
        <f t="shared" si="0"/>
        <v>37346032707</v>
      </c>
      <c r="G31" s="104"/>
      <c r="H31" s="54"/>
      <c r="I31" s="89">
        <v>1238616029</v>
      </c>
      <c r="J31" s="80">
        <f t="shared" si="1"/>
        <v>38584648736</v>
      </c>
    </row>
    <row r="32" spans="1:10" s="9" customFormat="1" ht="15">
      <c r="A32" s="56">
        <v>54</v>
      </c>
      <c r="B32" s="58" t="s">
        <v>131</v>
      </c>
      <c r="C32" s="96">
        <v>23286766222</v>
      </c>
      <c r="D32" s="96">
        <v>3002315891</v>
      </c>
      <c r="E32" s="96">
        <v>1236911600</v>
      </c>
      <c r="F32" s="105">
        <f t="shared" si="0"/>
        <v>27525993713</v>
      </c>
      <c r="G32" s="104"/>
      <c r="H32" s="54"/>
      <c r="I32" s="89">
        <v>0</v>
      </c>
      <c r="J32" s="80">
        <f t="shared" si="1"/>
        <v>27525993713</v>
      </c>
    </row>
    <row r="33" spans="1:10" s="9" customFormat="1" ht="15">
      <c r="A33" s="56">
        <v>86</v>
      </c>
      <c r="B33" s="55" t="s">
        <v>19</v>
      </c>
      <c r="C33" s="96">
        <v>13444963237</v>
      </c>
      <c r="D33" s="96">
        <v>2421700552</v>
      </c>
      <c r="E33" s="96">
        <v>757691984</v>
      </c>
      <c r="F33" s="105">
        <f t="shared" si="0"/>
        <v>16624355773</v>
      </c>
      <c r="G33" s="104"/>
      <c r="H33" s="54"/>
      <c r="I33" s="89">
        <v>80178980</v>
      </c>
      <c r="J33" s="80">
        <f t="shared" si="1"/>
        <v>16704534753</v>
      </c>
    </row>
    <row r="34" spans="1:10" s="9" customFormat="1" ht="15">
      <c r="A34" s="56">
        <v>63</v>
      </c>
      <c r="B34" s="55" t="s">
        <v>100</v>
      </c>
      <c r="C34" s="96">
        <v>7786056908</v>
      </c>
      <c r="D34" s="96">
        <v>1188354266</v>
      </c>
      <c r="E34" s="96">
        <v>440121224</v>
      </c>
      <c r="F34" s="105">
        <f t="shared" si="0"/>
        <v>9414532398</v>
      </c>
      <c r="G34" s="104"/>
      <c r="H34" s="54"/>
      <c r="I34" s="89">
        <v>0</v>
      </c>
      <c r="J34" s="80">
        <f t="shared" si="1"/>
        <v>9414532398</v>
      </c>
    </row>
    <row r="35" spans="1:10" s="9" customFormat="1" ht="15">
      <c r="A35" s="56">
        <v>66</v>
      </c>
      <c r="B35" s="55" t="s">
        <v>13</v>
      </c>
      <c r="C35" s="96">
        <v>7982426083</v>
      </c>
      <c r="D35" s="96">
        <v>1451146714</v>
      </c>
      <c r="E35" s="96">
        <v>462664360</v>
      </c>
      <c r="F35" s="105">
        <f t="shared" si="0"/>
        <v>9896237157</v>
      </c>
      <c r="G35" s="104"/>
      <c r="H35" s="54"/>
      <c r="I35" s="89">
        <v>484239468</v>
      </c>
      <c r="J35" s="80">
        <f t="shared" si="1"/>
        <v>10380476625</v>
      </c>
    </row>
    <row r="36" spans="1:10" s="9" customFormat="1" ht="15">
      <c r="A36" s="56">
        <v>88</v>
      </c>
      <c r="B36" s="55" t="s">
        <v>93</v>
      </c>
      <c r="C36" s="96">
        <v>1667897241</v>
      </c>
      <c r="D36" s="96">
        <v>170489297</v>
      </c>
      <c r="E36" s="96">
        <v>78868080</v>
      </c>
      <c r="F36" s="105">
        <f t="shared" si="0"/>
        <v>1917254618</v>
      </c>
      <c r="G36" s="104"/>
      <c r="H36" s="54"/>
      <c r="I36" s="89">
        <v>0</v>
      </c>
      <c r="J36" s="80">
        <f t="shared" si="1"/>
        <v>1917254618</v>
      </c>
    </row>
    <row r="37" spans="1:10" s="9" customFormat="1" ht="15">
      <c r="A37" s="56">
        <v>68</v>
      </c>
      <c r="B37" s="55" t="s">
        <v>14</v>
      </c>
      <c r="C37" s="96">
        <v>28146091363</v>
      </c>
      <c r="D37" s="96">
        <v>3588486609</v>
      </c>
      <c r="E37" s="96">
        <v>1577869420</v>
      </c>
      <c r="F37" s="105">
        <f t="shared" si="0"/>
        <v>33312447392</v>
      </c>
      <c r="G37" s="104"/>
      <c r="H37" s="54"/>
      <c r="I37" s="89">
        <v>1381950045</v>
      </c>
      <c r="J37" s="80">
        <f t="shared" si="1"/>
        <v>34694397437</v>
      </c>
    </row>
    <row r="38" spans="1:10" s="9" customFormat="1" ht="15">
      <c r="A38" s="56">
        <v>70</v>
      </c>
      <c r="B38" s="55" t="s">
        <v>15</v>
      </c>
      <c r="C38" s="96">
        <v>23711312755</v>
      </c>
      <c r="D38" s="96">
        <v>2996824616</v>
      </c>
      <c r="E38" s="96">
        <v>1389173648</v>
      </c>
      <c r="F38" s="105">
        <f t="shared" si="0"/>
        <v>28097311019</v>
      </c>
      <c r="G38" s="104"/>
      <c r="H38" s="54"/>
      <c r="I38" s="89">
        <v>160480727</v>
      </c>
      <c r="J38" s="80">
        <f t="shared" si="1"/>
        <v>28257791746</v>
      </c>
    </row>
    <row r="39" spans="1:10" s="9" customFormat="1" ht="15">
      <c r="A39" s="56">
        <v>73</v>
      </c>
      <c r="B39" s="55" t="s">
        <v>16</v>
      </c>
      <c r="C39" s="96">
        <v>25639718767</v>
      </c>
      <c r="D39" s="96">
        <v>5247695081</v>
      </c>
      <c r="E39" s="96">
        <v>1564550520</v>
      </c>
      <c r="F39" s="105">
        <f t="shared" si="0"/>
        <v>32451964368</v>
      </c>
      <c r="G39" s="104"/>
      <c r="H39" s="54"/>
      <c r="I39" s="89">
        <v>2409691570</v>
      </c>
      <c r="J39" s="80">
        <f t="shared" si="1"/>
        <v>34861655938</v>
      </c>
    </row>
    <row r="40" spans="1:10" s="9" customFormat="1" ht="15">
      <c r="A40" s="56">
        <v>76</v>
      </c>
      <c r="B40" s="58" t="s">
        <v>132</v>
      </c>
      <c r="C40" s="96">
        <v>22927485615</v>
      </c>
      <c r="D40" s="96">
        <v>2723190013</v>
      </c>
      <c r="E40" s="96">
        <v>1287169248</v>
      </c>
      <c r="F40" s="105">
        <f t="shared" si="0"/>
        <v>26937844876</v>
      </c>
      <c r="G40" s="104"/>
      <c r="H40" s="54"/>
      <c r="I40" s="89">
        <v>0</v>
      </c>
      <c r="J40" s="80">
        <f t="shared" si="1"/>
        <v>26937844876</v>
      </c>
    </row>
    <row r="41" spans="1:10" s="9" customFormat="1" ht="15">
      <c r="A41" s="56">
        <v>97</v>
      </c>
      <c r="B41" s="55" t="s">
        <v>103</v>
      </c>
      <c r="C41" s="96">
        <v>2353853059</v>
      </c>
      <c r="D41" s="96">
        <v>140778069</v>
      </c>
      <c r="E41" s="96">
        <v>64880960</v>
      </c>
      <c r="F41" s="105">
        <f t="shared" si="0"/>
        <v>2559512088</v>
      </c>
      <c r="G41" s="104"/>
      <c r="H41" s="54"/>
      <c r="I41" s="89">
        <v>8012839</v>
      </c>
      <c r="J41" s="80">
        <f t="shared" si="1"/>
        <v>2567524927</v>
      </c>
    </row>
    <row r="42" spans="1:10" s="9" customFormat="1" ht="15">
      <c r="A42" s="56">
        <v>99</v>
      </c>
      <c r="B42" s="55" t="s">
        <v>22</v>
      </c>
      <c r="C42" s="96">
        <v>3656557001</v>
      </c>
      <c r="D42" s="96">
        <v>302723402</v>
      </c>
      <c r="E42" s="96">
        <v>99006192</v>
      </c>
      <c r="F42" s="105">
        <f t="shared" si="0"/>
        <v>4058286595</v>
      </c>
      <c r="G42" s="104"/>
      <c r="H42" s="54"/>
      <c r="I42" s="89">
        <v>0</v>
      </c>
      <c r="J42" s="80">
        <f t="shared" si="1"/>
        <v>4058286595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649774074594</v>
      </c>
      <c r="D44" s="84">
        <f t="shared" si="2"/>
        <v>73970541919</v>
      </c>
      <c r="E44" s="84">
        <f t="shared" si="2"/>
        <v>33647480631</v>
      </c>
      <c r="F44" s="84">
        <f t="shared" si="2"/>
        <v>757392097144</v>
      </c>
      <c r="G44" s="84">
        <f t="shared" si="2"/>
        <v>0</v>
      </c>
      <c r="H44" s="86">
        <f t="shared" si="2"/>
        <v>0</v>
      </c>
      <c r="I44" s="84">
        <f t="shared" si="2"/>
        <v>15541743451</v>
      </c>
      <c r="J44" s="85">
        <f t="shared" si="2"/>
        <v>772933840595</v>
      </c>
    </row>
    <row r="45" ht="12.75">
      <c r="B45" s="26"/>
    </row>
    <row r="46" spans="1:8" ht="18">
      <c r="A46" s="15"/>
      <c r="B46" s="4"/>
      <c r="C46" s="106"/>
      <c r="D46" s="107"/>
      <c r="E46" s="107"/>
      <c r="H46" s="69"/>
    </row>
    <row r="47" ht="18">
      <c r="H47" s="74"/>
    </row>
    <row r="48" ht="12.75">
      <c r="C48" s="158"/>
    </row>
    <row r="90" ht="12.75">
      <c r="E90" s="38">
        <f>+J11+Dptos!I44</f>
        <v>19794587676</v>
      </c>
    </row>
  </sheetData>
  <sheetProtection/>
  <autoFilter ref="A9:J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="80" zoomScaleNormal="80" zoomScalePageLayoutView="0" workbookViewId="0" topLeftCell="A1">
      <pane xSplit="2" ySplit="10" topLeftCell="C4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C46" sqref="C4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7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74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99" t="s">
        <v>62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ht="15.75">
      <c r="A5" s="199" t="s">
        <v>1237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90" t="s">
        <v>0</v>
      </c>
      <c r="B7" s="192" t="s">
        <v>78</v>
      </c>
      <c r="C7" s="195" t="s">
        <v>59</v>
      </c>
      <c r="D7" s="195"/>
      <c r="E7" s="195"/>
      <c r="F7" s="195"/>
      <c r="G7" s="205" t="s">
        <v>107</v>
      </c>
      <c r="H7" s="205" t="s">
        <v>108</v>
      </c>
      <c r="I7" s="208" t="s">
        <v>109</v>
      </c>
      <c r="J7" s="200" t="s">
        <v>2</v>
      </c>
      <c r="K7" s="187" t="s">
        <v>110</v>
      </c>
      <c r="L7" s="196" t="s">
        <v>130</v>
      </c>
    </row>
    <row r="8" spans="1:12" ht="27.75" customHeight="1">
      <c r="A8" s="191"/>
      <c r="B8" s="193"/>
      <c r="C8" s="93" t="s">
        <v>63</v>
      </c>
      <c r="D8" s="194" t="s">
        <v>90</v>
      </c>
      <c r="E8" s="194"/>
      <c r="F8" s="203" t="s">
        <v>64</v>
      </c>
      <c r="G8" s="206"/>
      <c r="H8" s="206"/>
      <c r="I8" s="209"/>
      <c r="J8" s="201"/>
      <c r="K8" s="188"/>
      <c r="L8" s="197"/>
    </row>
    <row r="9" spans="1:12" ht="37.5" customHeight="1" thickBot="1">
      <c r="A9" s="170"/>
      <c r="B9" s="173"/>
      <c r="C9" s="94" t="s">
        <v>60</v>
      </c>
      <c r="D9" s="95" t="s">
        <v>85</v>
      </c>
      <c r="E9" s="95" t="s">
        <v>84</v>
      </c>
      <c r="F9" s="204"/>
      <c r="G9" s="207"/>
      <c r="H9" s="207"/>
      <c r="I9" s="210"/>
      <c r="J9" s="202"/>
      <c r="K9" s="189"/>
      <c r="L9" s="198"/>
    </row>
    <row r="10" spans="1:10" ht="30" customHeight="1">
      <c r="A10" s="21"/>
      <c r="B10" s="13"/>
      <c r="C10" s="109" t="s">
        <v>65</v>
      </c>
      <c r="D10" s="109" t="s">
        <v>66</v>
      </c>
      <c r="E10" s="109" t="s">
        <v>67</v>
      </c>
      <c r="F10" s="109" t="s">
        <v>83</v>
      </c>
      <c r="G10" s="28"/>
      <c r="H10" s="28"/>
      <c r="I10" s="81"/>
      <c r="J10" s="41" t="s">
        <v>106</v>
      </c>
    </row>
    <row r="11" spans="1:12" s="40" customFormat="1" ht="18">
      <c r="A11" s="54">
        <v>11001</v>
      </c>
      <c r="B11" s="52" t="s">
        <v>111</v>
      </c>
      <c r="C11" s="96">
        <v>101012254391</v>
      </c>
      <c r="D11" s="96">
        <v>13638349229</v>
      </c>
      <c r="E11" s="96">
        <v>6154949426</v>
      </c>
      <c r="F11" s="110">
        <f aca="true" t="shared" si="0" ref="F11:F42">+E11+D11+C11</f>
        <v>120805553046</v>
      </c>
      <c r="G11" s="104"/>
      <c r="H11" s="82"/>
      <c r="I11" s="80">
        <v>3813904043</v>
      </c>
      <c r="J11" s="89">
        <v>3565886873</v>
      </c>
      <c r="K11" s="80">
        <f>+F11+H11+I11+J11+G11</f>
        <v>128185343962</v>
      </c>
      <c r="L11" s="91"/>
    </row>
    <row r="12" spans="1:12" s="40" customFormat="1" ht="18">
      <c r="A12" s="54">
        <v>8001</v>
      </c>
      <c r="B12" s="52" t="s">
        <v>87</v>
      </c>
      <c r="C12" s="96">
        <v>25836318906</v>
      </c>
      <c r="D12" s="96">
        <v>2758843371</v>
      </c>
      <c r="E12" s="96">
        <v>1384379200</v>
      </c>
      <c r="F12" s="110">
        <f t="shared" si="0"/>
        <v>29979541477</v>
      </c>
      <c r="G12" s="104"/>
      <c r="H12" s="82"/>
      <c r="I12" s="80">
        <v>1128723285</v>
      </c>
      <c r="J12" s="80">
        <v>0</v>
      </c>
      <c r="K12" s="80">
        <f aca="true" t="shared" si="1" ref="K12:K73">+F12+H12+I12+J12+G12</f>
        <v>31108264762</v>
      </c>
      <c r="L12" s="91"/>
    </row>
    <row r="13" spans="1:12" s="40" customFormat="1" ht="18">
      <c r="A13" s="54">
        <v>13001</v>
      </c>
      <c r="B13" s="52" t="s">
        <v>88</v>
      </c>
      <c r="C13" s="96">
        <v>21985944349</v>
      </c>
      <c r="D13" s="96">
        <v>1096527951</v>
      </c>
      <c r="E13" s="96">
        <v>1013223280</v>
      </c>
      <c r="F13" s="110">
        <f t="shared" si="0"/>
        <v>24095695580</v>
      </c>
      <c r="G13" s="104"/>
      <c r="H13" s="82"/>
      <c r="I13" s="80">
        <v>947398144</v>
      </c>
      <c r="J13" s="80">
        <v>0</v>
      </c>
      <c r="K13" s="80">
        <f t="shared" si="1"/>
        <v>25043093724</v>
      </c>
      <c r="L13" s="91"/>
    </row>
    <row r="14" spans="1:12" s="40" customFormat="1" ht="18">
      <c r="A14" s="54">
        <v>47001</v>
      </c>
      <c r="B14" s="52" t="s">
        <v>89</v>
      </c>
      <c r="C14" s="96">
        <v>12329293176</v>
      </c>
      <c r="D14" s="96">
        <v>424512989</v>
      </c>
      <c r="E14" s="96">
        <v>1955245260</v>
      </c>
      <c r="F14" s="110">
        <f t="shared" si="0"/>
        <v>14709051425</v>
      </c>
      <c r="G14" s="104"/>
      <c r="H14" s="82"/>
      <c r="I14" s="80">
        <v>558153472</v>
      </c>
      <c r="J14" s="80">
        <v>0</v>
      </c>
      <c r="K14" s="80">
        <f t="shared" si="1"/>
        <v>15267204897</v>
      </c>
      <c r="L14" s="91"/>
    </row>
    <row r="15" spans="1:12" s="40" customFormat="1" ht="18">
      <c r="A15" s="54">
        <v>63001</v>
      </c>
      <c r="B15" s="52" t="s">
        <v>41</v>
      </c>
      <c r="C15" s="96">
        <v>6485971478</v>
      </c>
      <c r="D15" s="96">
        <v>734872648</v>
      </c>
      <c r="E15" s="96">
        <v>360172732</v>
      </c>
      <c r="F15" s="110">
        <f t="shared" si="0"/>
        <v>7581016858</v>
      </c>
      <c r="G15" s="104"/>
      <c r="H15" s="82"/>
      <c r="I15" s="80">
        <v>248351445</v>
      </c>
      <c r="J15" s="80">
        <v>0</v>
      </c>
      <c r="K15" s="80">
        <f t="shared" si="1"/>
        <v>7829368303</v>
      </c>
      <c r="L15" s="91"/>
    </row>
    <row r="16" spans="1:12" s="40" customFormat="1" ht="18">
      <c r="A16" s="54">
        <v>68081</v>
      </c>
      <c r="B16" s="52" t="s">
        <v>86</v>
      </c>
      <c r="C16" s="96">
        <v>5716771168</v>
      </c>
      <c r="D16" s="96">
        <v>716556680</v>
      </c>
      <c r="E16" s="96">
        <v>343287899</v>
      </c>
      <c r="F16" s="110">
        <f t="shared" si="0"/>
        <v>6776615747</v>
      </c>
      <c r="G16" s="104"/>
      <c r="H16" s="82"/>
      <c r="I16" s="80">
        <v>294506667</v>
      </c>
      <c r="J16" s="80">
        <v>0</v>
      </c>
      <c r="K16" s="80">
        <f t="shared" si="1"/>
        <v>7071122414</v>
      </c>
      <c r="L16" s="91"/>
    </row>
    <row r="17" spans="1:12" s="40" customFormat="1" ht="18">
      <c r="A17" s="54">
        <v>5088</v>
      </c>
      <c r="B17" s="77" t="s">
        <v>25</v>
      </c>
      <c r="C17" s="96">
        <v>7663236698</v>
      </c>
      <c r="D17" s="96">
        <v>797227202</v>
      </c>
      <c r="E17" s="96">
        <v>367595600</v>
      </c>
      <c r="F17" s="110">
        <f t="shared" si="0"/>
        <v>8828059500</v>
      </c>
      <c r="G17" s="104"/>
      <c r="H17" s="82"/>
      <c r="I17" s="80">
        <v>310560256</v>
      </c>
      <c r="J17" s="80">
        <v>0</v>
      </c>
      <c r="K17" s="80">
        <f t="shared" si="1"/>
        <v>9138619756</v>
      </c>
      <c r="L17" s="91"/>
    </row>
    <row r="18" spans="1:12" s="40" customFormat="1" ht="18">
      <c r="A18" s="54">
        <v>68001</v>
      </c>
      <c r="B18" s="52" t="s">
        <v>44</v>
      </c>
      <c r="C18" s="96">
        <v>10067902272</v>
      </c>
      <c r="D18" s="96">
        <v>1684512289</v>
      </c>
      <c r="E18" s="96">
        <v>594046748</v>
      </c>
      <c r="F18" s="110">
        <f t="shared" si="0"/>
        <v>12346461309</v>
      </c>
      <c r="G18" s="104"/>
      <c r="H18" s="82"/>
      <c r="I18" s="80">
        <v>450528427</v>
      </c>
      <c r="J18" s="80">
        <v>0</v>
      </c>
      <c r="K18" s="80">
        <f t="shared" si="1"/>
        <v>12796989736</v>
      </c>
      <c r="L18" s="91"/>
    </row>
    <row r="19" spans="1:12" s="40" customFormat="1" ht="18">
      <c r="A19" s="54">
        <v>76109</v>
      </c>
      <c r="B19" s="52" t="s">
        <v>47</v>
      </c>
      <c r="C19" s="96">
        <v>8606309449</v>
      </c>
      <c r="D19" s="96">
        <v>1097055790</v>
      </c>
      <c r="E19" s="96">
        <v>479731564</v>
      </c>
      <c r="F19" s="110">
        <f t="shared" si="0"/>
        <v>10183096803</v>
      </c>
      <c r="G19" s="104"/>
      <c r="H19" s="82"/>
      <c r="I19" s="80">
        <v>349711019</v>
      </c>
      <c r="J19" s="80">
        <v>0</v>
      </c>
      <c r="K19" s="80">
        <f t="shared" si="1"/>
        <v>10532807822</v>
      </c>
      <c r="L19" s="91"/>
    </row>
    <row r="20" spans="1:12" s="40" customFormat="1" ht="18">
      <c r="A20" s="54">
        <v>76111</v>
      </c>
      <c r="B20" s="52" t="s">
        <v>48</v>
      </c>
      <c r="C20" s="96">
        <v>2590700921</v>
      </c>
      <c r="D20" s="96">
        <v>338634844</v>
      </c>
      <c r="E20" s="96">
        <v>151870880</v>
      </c>
      <c r="F20" s="110">
        <f t="shared" si="0"/>
        <v>3081206645</v>
      </c>
      <c r="G20" s="104"/>
      <c r="H20" s="82"/>
      <c r="I20" s="80">
        <v>100387200</v>
      </c>
      <c r="J20" s="80">
        <v>0</v>
      </c>
      <c r="K20" s="80">
        <f t="shared" si="1"/>
        <v>3181593845</v>
      </c>
      <c r="L20" s="91"/>
    </row>
    <row r="21" spans="1:12" s="40" customFormat="1" ht="18">
      <c r="A21" s="54">
        <v>76001</v>
      </c>
      <c r="B21" s="52" t="s">
        <v>75</v>
      </c>
      <c r="C21" s="96">
        <v>32155012175</v>
      </c>
      <c r="D21" s="96">
        <v>4606113847</v>
      </c>
      <c r="E21" s="96">
        <v>1701329703</v>
      </c>
      <c r="F21" s="110">
        <f t="shared" si="0"/>
        <v>38462455725</v>
      </c>
      <c r="G21" s="104"/>
      <c r="H21" s="82"/>
      <c r="I21" s="80">
        <v>1020688128</v>
      </c>
      <c r="J21" s="80">
        <v>0</v>
      </c>
      <c r="K21" s="80">
        <f t="shared" si="1"/>
        <v>39483143853</v>
      </c>
      <c r="L21" s="91"/>
    </row>
    <row r="22" spans="1:12" s="40" customFormat="1" ht="18">
      <c r="A22" s="54">
        <v>76147</v>
      </c>
      <c r="B22" s="52" t="s">
        <v>49</v>
      </c>
      <c r="C22" s="96">
        <v>3123112885</v>
      </c>
      <c r="D22" s="96">
        <v>169867696</v>
      </c>
      <c r="E22" s="96">
        <v>156580640</v>
      </c>
      <c r="F22" s="110">
        <f t="shared" si="0"/>
        <v>3449561221</v>
      </c>
      <c r="G22" s="104"/>
      <c r="H22" s="82"/>
      <c r="I22" s="80">
        <v>112473429</v>
      </c>
      <c r="J22" s="80">
        <v>0</v>
      </c>
      <c r="K22" s="80">
        <f t="shared" si="1"/>
        <v>3562034650</v>
      </c>
      <c r="L22" s="91"/>
    </row>
    <row r="23" spans="1:12" s="40" customFormat="1" ht="18">
      <c r="A23" s="54">
        <v>47189</v>
      </c>
      <c r="B23" s="53" t="s">
        <v>97</v>
      </c>
      <c r="C23" s="96">
        <v>3839836481</v>
      </c>
      <c r="D23" s="96">
        <v>422599265</v>
      </c>
      <c r="E23" s="96">
        <v>201364880</v>
      </c>
      <c r="F23" s="116">
        <f t="shared" si="0"/>
        <v>4463800626</v>
      </c>
      <c r="G23" s="104"/>
      <c r="H23" s="82"/>
      <c r="I23" s="80">
        <v>214161899</v>
      </c>
      <c r="J23" s="80">
        <v>0</v>
      </c>
      <c r="K23" s="80">
        <f t="shared" si="1"/>
        <v>4677962525</v>
      </c>
      <c r="L23" s="91"/>
    </row>
    <row r="24" spans="1:12" s="40" customFormat="1" ht="18">
      <c r="A24" s="54">
        <v>54001</v>
      </c>
      <c r="B24" s="53" t="s">
        <v>112</v>
      </c>
      <c r="C24" s="96">
        <v>16523774017</v>
      </c>
      <c r="D24" s="96">
        <v>1787324012</v>
      </c>
      <c r="E24" s="96">
        <v>885535792</v>
      </c>
      <c r="F24" s="110">
        <f t="shared" si="0"/>
        <v>19196633821</v>
      </c>
      <c r="G24" s="104"/>
      <c r="H24" s="82"/>
      <c r="I24" s="80">
        <v>854828715</v>
      </c>
      <c r="J24" s="80">
        <v>0</v>
      </c>
      <c r="K24" s="80">
        <f t="shared" si="1"/>
        <v>20051462536</v>
      </c>
      <c r="L24" s="91"/>
    </row>
    <row r="25" spans="1:12" s="40" customFormat="1" ht="18">
      <c r="A25" s="54">
        <v>66170</v>
      </c>
      <c r="B25" s="52" t="s">
        <v>43</v>
      </c>
      <c r="C25" s="96">
        <v>3939015122</v>
      </c>
      <c r="D25" s="96">
        <v>484384428</v>
      </c>
      <c r="E25" s="96">
        <v>224699360</v>
      </c>
      <c r="F25" s="110">
        <f t="shared" si="0"/>
        <v>4648098910</v>
      </c>
      <c r="G25" s="104"/>
      <c r="H25" s="82"/>
      <c r="I25" s="80">
        <v>180302741</v>
      </c>
      <c r="J25" s="80">
        <v>0</v>
      </c>
      <c r="K25" s="80">
        <f t="shared" si="1"/>
        <v>4828401651</v>
      </c>
      <c r="L25" s="91"/>
    </row>
    <row r="26" spans="1:12" s="40" customFormat="1" ht="18">
      <c r="A26" s="54">
        <v>15238</v>
      </c>
      <c r="B26" s="52" t="s">
        <v>28</v>
      </c>
      <c r="C26" s="96">
        <v>3289817739</v>
      </c>
      <c r="D26" s="96">
        <v>65682898</v>
      </c>
      <c r="E26" s="96">
        <v>35704160</v>
      </c>
      <c r="F26" s="110">
        <f t="shared" si="0"/>
        <v>3391204797</v>
      </c>
      <c r="G26" s="104"/>
      <c r="H26" s="82"/>
      <c r="I26" s="80">
        <v>75290203</v>
      </c>
      <c r="J26" s="80">
        <v>0</v>
      </c>
      <c r="K26" s="80">
        <f t="shared" si="1"/>
        <v>3466495000</v>
      </c>
      <c r="L26" s="91"/>
    </row>
    <row r="27" spans="1:12" s="40" customFormat="1" ht="18">
      <c r="A27" s="54">
        <v>5266</v>
      </c>
      <c r="B27" s="52" t="s">
        <v>26</v>
      </c>
      <c r="C27" s="96">
        <v>2229903542</v>
      </c>
      <c r="D27" s="96">
        <v>369407217</v>
      </c>
      <c r="E27" s="96">
        <v>134901600</v>
      </c>
      <c r="F27" s="110">
        <f t="shared" si="0"/>
        <v>2734212359</v>
      </c>
      <c r="G27" s="104"/>
      <c r="H27" s="82"/>
      <c r="I27" s="80">
        <v>83970837</v>
      </c>
      <c r="J27" s="80">
        <v>0</v>
      </c>
      <c r="K27" s="80">
        <f t="shared" si="1"/>
        <v>2818183196</v>
      </c>
      <c r="L27" s="91"/>
    </row>
    <row r="28" spans="1:12" s="40" customFormat="1" ht="18">
      <c r="A28" s="54">
        <v>18001</v>
      </c>
      <c r="B28" s="52" t="s">
        <v>31</v>
      </c>
      <c r="C28" s="96">
        <v>5433062770</v>
      </c>
      <c r="D28" s="96">
        <v>593309037</v>
      </c>
      <c r="E28" s="96">
        <v>284169900</v>
      </c>
      <c r="F28" s="110">
        <f t="shared" si="0"/>
        <v>6310541707</v>
      </c>
      <c r="G28" s="104"/>
      <c r="H28" s="82"/>
      <c r="I28" s="80">
        <v>245351744</v>
      </c>
      <c r="J28" s="80">
        <v>0</v>
      </c>
      <c r="K28" s="80">
        <f t="shared" si="1"/>
        <v>6555893451</v>
      </c>
      <c r="L28" s="91"/>
    </row>
    <row r="29" spans="1:12" s="40" customFormat="1" ht="18">
      <c r="A29" s="54">
        <v>68276</v>
      </c>
      <c r="B29" s="52" t="s">
        <v>45</v>
      </c>
      <c r="C29" s="96">
        <v>4066313368</v>
      </c>
      <c r="D29" s="96">
        <v>723756990</v>
      </c>
      <c r="E29" s="96">
        <v>257126640</v>
      </c>
      <c r="F29" s="110">
        <f t="shared" si="0"/>
        <v>5047196998</v>
      </c>
      <c r="G29" s="104"/>
      <c r="H29" s="82"/>
      <c r="I29" s="80">
        <v>150515029</v>
      </c>
      <c r="J29" s="80">
        <v>0</v>
      </c>
      <c r="K29" s="80">
        <f t="shared" si="1"/>
        <v>5197712027</v>
      </c>
      <c r="L29" s="91"/>
    </row>
    <row r="30" spans="1:12" s="40" customFormat="1" ht="18">
      <c r="A30" s="54">
        <v>25290</v>
      </c>
      <c r="B30" s="52" t="s">
        <v>113</v>
      </c>
      <c r="C30" s="96">
        <v>2686176231</v>
      </c>
      <c r="D30" s="96">
        <v>376650641</v>
      </c>
      <c r="E30" s="96">
        <v>166155440</v>
      </c>
      <c r="F30" s="110">
        <f t="shared" si="0"/>
        <v>3228982312</v>
      </c>
      <c r="G30" s="104"/>
      <c r="H30" s="82"/>
      <c r="I30" s="80">
        <v>106313344</v>
      </c>
      <c r="J30" s="80">
        <v>0</v>
      </c>
      <c r="K30" s="80">
        <f t="shared" si="1"/>
        <v>3335295656</v>
      </c>
      <c r="L30" s="91"/>
    </row>
    <row r="31" spans="1:12" s="40" customFormat="1" ht="18">
      <c r="A31" s="54">
        <v>25307</v>
      </c>
      <c r="B31" s="52" t="s">
        <v>34</v>
      </c>
      <c r="C31" s="96">
        <v>1917022384</v>
      </c>
      <c r="D31" s="96">
        <v>229617581</v>
      </c>
      <c r="E31" s="96">
        <v>109837920</v>
      </c>
      <c r="F31" s="110">
        <f t="shared" si="0"/>
        <v>2256477885</v>
      </c>
      <c r="G31" s="104"/>
      <c r="H31" s="82"/>
      <c r="I31" s="80">
        <v>96742987</v>
      </c>
      <c r="J31" s="80">
        <v>0</v>
      </c>
      <c r="K31" s="80">
        <f t="shared" si="1"/>
        <v>2353220872</v>
      </c>
      <c r="L31" s="91"/>
    </row>
    <row r="32" spans="1:12" s="40" customFormat="1" ht="18">
      <c r="A32" s="54">
        <v>68307</v>
      </c>
      <c r="B32" s="52" t="s">
        <v>114</v>
      </c>
      <c r="C32" s="96">
        <v>3364661756</v>
      </c>
      <c r="D32" s="96">
        <v>397899711</v>
      </c>
      <c r="E32" s="96">
        <v>186649912</v>
      </c>
      <c r="F32" s="110">
        <f t="shared" si="0"/>
        <v>3949211379</v>
      </c>
      <c r="G32" s="104"/>
      <c r="H32" s="82"/>
      <c r="I32" s="80">
        <v>117411221</v>
      </c>
      <c r="J32" s="80">
        <v>0</v>
      </c>
      <c r="K32" s="80">
        <f t="shared" si="1"/>
        <v>4066622600</v>
      </c>
      <c r="L32" s="91"/>
    </row>
    <row r="33" spans="1:12" s="40" customFormat="1" ht="18">
      <c r="A33" s="54">
        <v>73001</v>
      </c>
      <c r="B33" s="52" t="s">
        <v>115</v>
      </c>
      <c r="C33" s="96">
        <v>11678933579</v>
      </c>
      <c r="D33" s="96">
        <v>2100134580</v>
      </c>
      <c r="E33" s="96">
        <v>746868240</v>
      </c>
      <c r="F33" s="110">
        <f t="shared" si="0"/>
        <v>14525936399</v>
      </c>
      <c r="G33" s="104"/>
      <c r="H33" s="82"/>
      <c r="I33" s="80">
        <v>452969173</v>
      </c>
      <c r="J33" s="80">
        <v>0</v>
      </c>
      <c r="K33" s="80">
        <f t="shared" si="1"/>
        <v>14978905572</v>
      </c>
      <c r="L33" s="91"/>
    </row>
    <row r="34" spans="1:12" s="40" customFormat="1" ht="18">
      <c r="A34" s="54">
        <v>5360</v>
      </c>
      <c r="B34" s="52" t="s">
        <v>116</v>
      </c>
      <c r="C34" s="96">
        <v>4515653314</v>
      </c>
      <c r="D34" s="96">
        <v>569266514</v>
      </c>
      <c r="E34" s="96">
        <v>267049931</v>
      </c>
      <c r="F34" s="110">
        <f t="shared" si="0"/>
        <v>5351969759</v>
      </c>
      <c r="G34" s="104"/>
      <c r="H34" s="82"/>
      <c r="I34" s="80">
        <v>173153941</v>
      </c>
      <c r="J34" s="80">
        <v>0</v>
      </c>
      <c r="K34" s="80">
        <f t="shared" si="1"/>
        <v>5525123700</v>
      </c>
      <c r="L34" s="91"/>
    </row>
    <row r="35" spans="1:12" s="40" customFormat="1" ht="18">
      <c r="A35" s="54">
        <v>23417</v>
      </c>
      <c r="B35" s="52" t="s">
        <v>33</v>
      </c>
      <c r="C35" s="96">
        <v>4465644644</v>
      </c>
      <c r="D35" s="96">
        <v>562368589</v>
      </c>
      <c r="E35" s="96">
        <v>271533120</v>
      </c>
      <c r="F35" s="110">
        <f t="shared" si="0"/>
        <v>5299546353</v>
      </c>
      <c r="G35" s="104"/>
      <c r="H35" s="82"/>
      <c r="I35" s="80">
        <v>297060416</v>
      </c>
      <c r="J35" s="80">
        <v>0</v>
      </c>
      <c r="K35" s="80">
        <f t="shared" si="1"/>
        <v>5596606769</v>
      </c>
      <c r="L35" s="91"/>
    </row>
    <row r="36" spans="1:12" s="40" customFormat="1" ht="18">
      <c r="A36" s="54">
        <v>13430</v>
      </c>
      <c r="B36" s="52" t="s">
        <v>117</v>
      </c>
      <c r="C36" s="96">
        <v>4515584017</v>
      </c>
      <c r="D36" s="96">
        <v>503586897</v>
      </c>
      <c r="E36" s="96">
        <v>236525280</v>
      </c>
      <c r="F36" s="110">
        <f t="shared" si="0"/>
        <v>5255696194</v>
      </c>
      <c r="G36" s="104"/>
      <c r="H36" s="82"/>
      <c r="I36" s="80">
        <v>286637696</v>
      </c>
      <c r="J36" s="80">
        <v>0</v>
      </c>
      <c r="K36" s="80">
        <f t="shared" si="1"/>
        <v>5542333890</v>
      </c>
      <c r="L36" s="91"/>
    </row>
    <row r="37" spans="1:12" s="40" customFormat="1" ht="18">
      <c r="A37" s="54">
        <v>44430</v>
      </c>
      <c r="B37" s="52" t="s">
        <v>37</v>
      </c>
      <c r="C37" s="96">
        <v>8521685087</v>
      </c>
      <c r="D37" s="96">
        <v>549935100</v>
      </c>
      <c r="E37" s="96">
        <v>258825200</v>
      </c>
      <c r="F37" s="110">
        <f t="shared" si="0"/>
        <v>9330445387</v>
      </c>
      <c r="G37" s="104"/>
      <c r="H37" s="82"/>
      <c r="I37" s="80">
        <v>502236885</v>
      </c>
      <c r="J37" s="80">
        <v>0</v>
      </c>
      <c r="K37" s="80">
        <f t="shared" si="1"/>
        <v>9832682272</v>
      </c>
      <c r="L37" s="91"/>
    </row>
    <row r="38" spans="1:12" s="40" customFormat="1" ht="18">
      <c r="A38" s="54">
        <v>17001</v>
      </c>
      <c r="B38" s="52" t="s">
        <v>30</v>
      </c>
      <c r="C38" s="96">
        <v>8517933957</v>
      </c>
      <c r="D38" s="96">
        <v>1064727807</v>
      </c>
      <c r="E38" s="96">
        <v>502394000</v>
      </c>
      <c r="F38" s="110">
        <f t="shared" si="0"/>
        <v>10085055764</v>
      </c>
      <c r="G38" s="104"/>
      <c r="H38" s="82"/>
      <c r="I38" s="80">
        <v>256665856</v>
      </c>
      <c r="J38" s="80">
        <v>0</v>
      </c>
      <c r="K38" s="80">
        <f t="shared" si="1"/>
        <v>10341721620</v>
      </c>
      <c r="L38" s="91"/>
    </row>
    <row r="39" spans="1:12" s="40" customFormat="1" ht="18">
      <c r="A39" s="54">
        <v>5001</v>
      </c>
      <c r="B39" s="52" t="s">
        <v>118</v>
      </c>
      <c r="C39" s="96">
        <v>41194030886</v>
      </c>
      <c r="D39" s="96">
        <v>5925522800</v>
      </c>
      <c r="E39" s="96">
        <v>2091245680</v>
      </c>
      <c r="F39" s="110">
        <f t="shared" si="0"/>
        <v>49210799366</v>
      </c>
      <c r="G39" s="104"/>
      <c r="H39" s="82"/>
      <c r="I39" s="80">
        <v>1756974933</v>
      </c>
      <c r="J39" s="80">
        <v>0</v>
      </c>
      <c r="K39" s="80">
        <f t="shared" si="1"/>
        <v>50967774299</v>
      </c>
      <c r="L39" s="91"/>
    </row>
    <row r="40" spans="1:12" s="40" customFormat="1" ht="18">
      <c r="A40" s="54">
        <v>23001</v>
      </c>
      <c r="B40" s="52" t="s">
        <v>119</v>
      </c>
      <c r="C40" s="96">
        <v>12544840756</v>
      </c>
      <c r="D40" s="96">
        <v>1415108805</v>
      </c>
      <c r="E40" s="96">
        <v>685331920</v>
      </c>
      <c r="F40" s="110">
        <f t="shared" si="0"/>
        <v>14645281481</v>
      </c>
      <c r="G40" s="104"/>
      <c r="H40" s="82"/>
      <c r="I40" s="80">
        <v>741943552</v>
      </c>
      <c r="J40" s="80">
        <v>0</v>
      </c>
      <c r="K40" s="80">
        <f t="shared" si="1"/>
        <v>15387225033</v>
      </c>
      <c r="L40" s="91"/>
    </row>
    <row r="41" spans="1:12" s="40" customFormat="1" ht="18">
      <c r="A41" s="54">
        <v>41001</v>
      </c>
      <c r="B41" s="52" t="s">
        <v>36</v>
      </c>
      <c r="C41" s="96">
        <v>9461502276</v>
      </c>
      <c r="D41" s="96">
        <v>1020708181</v>
      </c>
      <c r="E41" s="96">
        <v>523131360</v>
      </c>
      <c r="F41" s="110">
        <f t="shared" si="0"/>
        <v>11005341817</v>
      </c>
      <c r="G41" s="104"/>
      <c r="H41" s="82"/>
      <c r="I41" s="80">
        <v>316276587</v>
      </c>
      <c r="J41" s="80">
        <v>0</v>
      </c>
      <c r="K41" s="80">
        <f t="shared" si="1"/>
        <v>11321618404</v>
      </c>
      <c r="L41" s="91"/>
    </row>
    <row r="42" spans="1:12" s="40" customFormat="1" ht="18">
      <c r="A42" s="54">
        <v>76520</v>
      </c>
      <c r="B42" s="52" t="s">
        <v>50</v>
      </c>
      <c r="C42" s="96">
        <v>5899484508</v>
      </c>
      <c r="D42" s="96">
        <v>846557453</v>
      </c>
      <c r="E42" s="96">
        <v>356211592</v>
      </c>
      <c r="F42" s="110">
        <f t="shared" si="0"/>
        <v>7102253553</v>
      </c>
      <c r="G42" s="104"/>
      <c r="H42" s="82"/>
      <c r="I42" s="80">
        <v>245938069</v>
      </c>
      <c r="J42" s="80">
        <v>0</v>
      </c>
      <c r="K42" s="80">
        <f t="shared" si="1"/>
        <v>7348191622</v>
      </c>
      <c r="L42" s="91"/>
    </row>
    <row r="43" spans="1:12" s="40" customFormat="1" ht="18">
      <c r="A43" s="54">
        <v>52001</v>
      </c>
      <c r="B43" s="52" t="s">
        <v>39</v>
      </c>
      <c r="C43" s="96">
        <v>9954751855</v>
      </c>
      <c r="D43" s="96">
        <v>2024008578</v>
      </c>
      <c r="E43" s="96">
        <v>624023600</v>
      </c>
      <c r="F43" s="110">
        <f aca="true" t="shared" si="2" ref="F43:F73">+E43+D43+C43</f>
        <v>12602784033</v>
      </c>
      <c r="G43" s="104"/>
      <c r="H43" s="82"/>
      <c r="I43" s="80">
        <v>344811691</v>
      </c>
      <c r="J43" s="80">
        <v>0</v>
      </c>
      <c r="K43" s="80">
        <f t="shared" si="1"/>
        <v>12947595724</v>
      </c>
      <c r="L43" s="91"/>
    </row>
    <row r="44" spans="1:12" s="40" customFormat="1" ht="18">
      <c r="A44" s="54">
        <v>66001</v>
      </c>
      <c r="B44" s="52" t="s">
        <v>42</v>
      </c>
      <c r="C44" s="96">
        <v>10978019317</v>
      </c>
      <c r="D44" s="96">
        <v>1408712501</v>
      </c>
      <c r="E44" s="96">
        <v>651314232</v>
      </c>
      <c r="F44" s="110">
        <f t="shared" si="2"/>
        <v>13038046050</v>
      </c>
      <c r="G44" s="104"/>
      <c r="H44" s="82"/>
      <c r="I44" s="80">
        <v>446466901</v>
      </c>
      <c r="J44" s="80">
        <v>0</v>
      </c>
      <c r="K44" s="80">
        <f t="shared" si="1"/>
        <v>13484512951</v>
      </c>
      <c r="L44" s="91"/>
    </row>
    <row r="45" spans="1:12" s="40" customFormat="1" ht="18">
      <c r="A45" s="54">
        <v>19001</v>
      </c>
      <c r="B45" s="52" t="s">
        <v>120</v>
      </c>
      <c r="C45" s="96">
        <v>6706394056</v>
      </c>
      <c r="D45" s="96">
        <v>1217006821</v>
      </c>
      <c r="E45" s="96">
        <v>385635600</v>
      </c>
      <c r="F45" s="110">
        <f t="shared" si="2"/>
        <v>8309036477</v>
      </c>
      <c r="G45" s="104"/>
      <c r="H45" s="82"/>
      <c r="I45" s="80">
        <v>227662080</v>
      </c>
      <c r="J45" s="80">
        <v>0</v>
      </c>
      <c r="K45" s="80">
        <f t="shared" si="1"/>
        <v>8536698557</v>
      </c>
      <c r="L45" s="91"/>
    </row>
    <row r="46" spans="1:12" s="40" customFormat="1" ht="18">
      <c r="A46" s="54">
        <v>23660</v>
      </c>
      <c r="B46" s="52" t="s">
        <v>121</v>
      </c>
      <c r="C46" s="165">
        <f>3563028967+983000000</f>
        <v>4546028967</v>
      </c>
      <c r="D46" s="96">
        <v>397394626</v>
      </c>
      <c r="E46" s="96">
        <v>202601040</v>
      </c>
      <c r="F46" s="110">
        <f t="shared" si="2"/>
        <v>5146024633</v>
      </c>
      <c r="G46" s="104"/>
      <c r="H46" s="82"/>
      <c r="I46" s="80">
        <v>223293781</v>
      </c>
      <c r="J46" s="80">
        <v>0</v>
      </c>
      <c r="K46" s="80">
        <f t="shared" si="1"/>
        <v>5369318414</v>
      </c>
      <c r="L46" s="166" t="s">
        <v>1244</v>
      </c>
    </row>
    <row r="47" spans="1:12" s="40" customFormat="1" ht="18">
      <c r="A47" s="54">
        <v>70001</v>
      </c>
      <c r="B47" s="52" t="s">
        <v>46</v>
      </c>
      <c r="C47" s="96">
        <v>8350229922</v>
      </c>
      <c r="D47" s="96">
        <v>827074860</v>
      </c>
      <c r="E47" s="96">
        <v>457318160</v>
      </c>
      <c r="F47" s="110">
        <f t="shared" si="2"/>
        <v>9634622942</v>
      </c>
      <c r="G47" s="104"/>
      <c r="H47" s="82"/>
      <c r="I47" s="80">
        <v>513599531</v>
      </c>
      <c r="J47" s="80">
        <v>0</v>
      </c>
      <c r="K47" s="80">
        <f t="shared" si="1"/>
        <v>10148222473</v>
      </c>
      <c r="L47" s="91"/>
    </row>
    <row r="48" spans="1:12" s="40" customFormat="1" ht="18">
      <c r="A48" s="54">
        <v>25754</v>
      </c>
      <c r="B48" s="52" t="s">
        <v>35</v>
      </c>
      <c r="C48" s="96">
        <v>9194794689</v>
      </c>
      <c r="D48" s="96">
        <v>625446257</v>
      </c>
      <c r="E48" s="96">
        <v>395583520</v>
      </c>
      <c r="F48" s="110">
        <f t="shared" si="2"/>
        <v>10215824466</v>
      </c>
      <c r="G48" s="104"/>
      <c r="H48" s="82"/>
      <c r="I48" s="80">
        <v>366040661</v>
      </c>
      <c r="J48" s="80">
        <v>0</v>
      </c>
      <c r="K48" s="80">
        <f t="shared" si="1"/>
        <v>10581865127</v>
      </c>
      <c r="L48" s="91"/>
    </row>
    <row r="49" spans="1:12" s="40" customFormat="1" ht="18">
      <c r="A49" s="54">
        <v>15759</v>
      </c>
      <c r="B49" s="52" t="s">
        <v>29</v>
      </c>
      <c r="C49" s="96">
        <v>2976426900</v>
      </c>
      <c r="D49" s="96">
        <v>372557285</v>
      </c>
      <c r="E49" s="96">
        <v>178761920</v>
      </c>
      <c r="F49" s="110">
        <f t="shared" si="2"/>
        <v>3527746105</v>
      </c>
      <c r="G49" s="104"/>
      <c r="H49" s="82"/>
      <c r="I49" s="80">
        <v>113283531</v>
      </c>
      <c r="J49" s="80">
        <v>0</v>
      </c>
      <c r="K49" s="80">
        <f t="shared" si="1"/>
        <v>3641029636</v>
      </c>
      <c r="L49" s="91"/>
    </row>
    <row r="50" spans="1:12" s="40" customFormat="1" ht="18">
      <c r="A50" s="54">
        <v>8758</v>
      </c>
      <c r="B50" s="52" t="s">
        <v>27</v>
      </c>
      <c r="C50" s="96">
        <v>8791515996</v>
      </c>
      <c r="D50" s="96">
        <v>674794557</v>
      </c>
      <c r="E50" s="96">
        <v>346118160</v>
      </c>
      <c r="F50" s="110">
        <f t="shared" si="2"/>
        <v>9812428713</v>
      </c>
      <c r="G50" s="104"/>
      <c r="H50" s="82"/>
      <c r="I50" s="80">
        <v>325556352</v>
      </c>
      <c r="J50" s="80">
        <v>0</v>
      </c>
      <c r="K50" s="80">
        <f t="shared" si="1"/>
        <v>10137985065</v>
      </c>
      <c r="L50" s="161"/>
    </row>
    <row r="51" spans="1:12" s="40" customFormat="1" ht="18">
      <c r="A51" s="54">
        <v>76834</v>
      </c>
      <c r="B51" s="52" t="s">
        <v>122</v>
      </c>
      <c r="C51" s="96">
        <v>4205801605</v>
      </c>
      <c r="D51" s="96">
        <v>533031961</v>
      </c>
      <c r="E51" s="96">
        <v>259723981</v>
      </c>
      <c r="F51" s="110">
        <f t="shared" si="2"/>
        <v>4998557547</v>
      </c>
      <c r="G51" s="104"/>
      <c r="H51" s="82"/>
      <c r="I51" s="80">
        <v>179279275</v>
      </c>
      <c r="J51" s="80">
        <v>0</v>
      </c>
      <c r="K51" s="80">
        <f t="shared" si="1"/>
        <v>5177836822</v>
      </c>
      <c r="L51" s="161"/>
    </row>
    <row r="52" spans="1:12" s="40" customFormat="1" ht="18">
      <c r="A52" s="54">
        <v>52835</v>
      </c>
      <c r="B52" s="52" t="s">
        <v>40</v>
      </c>
      <c r="C52" s="96">
        <v>7604443118</v>
      </c>
      <c r="D52" s="96">
        <v>612496413</v>
      </c>
      <c r="E52" s="96">
        <v>152540340</v>
      </c>
      <c r="F52" s="110">
        <f t="shared" si="2"/>
        <v>8369479871</v>
      </c>
      <c r="G52" s="104"/>
      <c r="H52" s="82"/>
      <c r="I52" s="80">
        <v>486383531</v>
      </c>
      <c r="J52" s="80">
        <v>0</v>
      </c>
      <c r="K52" s="80">
        <f t="shared" si="1"/>
        <v>8855863402</v>
      </c>
      <c r="L52" s="161"/>
    </row>
    <row r="53" spans="1:12" s="40" customFormat="1" ht="18">
      <c r="A53" s="54">
        <v>15001</v>
      </c>
      <c r="B53" s="52" t="s">
        <v>82</v>
      </c>
      <c r="C53" s="96">
        <v>4064018164</v>
      </c>
      <c r="D53" s="96">
        <v>858873876</v>
      </c>
      <c r="E53" s="96">
        <v>204026160</v>
      </c>
      <c r="F53" s="110">
        <f t="shared" si="2"/>
        <v>5126918200</v>
      </c>
      <c r="G53" s="104"/>
      <c r="H53" s="82"/>
      <c r="I53" s="80">
        <v>135501035</v>
      </c>
      <c r="J53" s="80">
        <v>0</v>
      </c>
      <c r="K53" s="80">
        <f t="shared" si="1"/>
        <v>5262419235</v>
      </c>
      <c r="L53" s="161"/>
    </row>
    <row r="54" spans="1:12" s="40" customFormat="1" ht="18">
      <c r="A54" s="54">
        <v>5837</v>
      </c>
      <c r="B54" s="52" t="s">
        <v>81</v>
      </c>
      <c r="C54" s="96">
        <v>5580276616</v>
      </c>
      <c r="D54" s="96">
        <v>619446295</v>
      </c>
      <c r="E54" s="96">
        <v>292536963</v>
      </c>
      <c r="F54" s="110">
        <f t="shared" si="2"/>
        <v>6492259874</v>
      </c>
      <c r="G54" s="104"/>
      <c r="H54" s="82"/>
      <c r="I54" s="80">
        <v>475031467</v>
      </c>
      <c r="J54" s="80">
        <v>0</v>
      </c>
      <c r="K54" s="80">
        <f t="shared" si="1"/>
        <v>6967291341</v>
      </c>
      <c r="L54" s="161"/>
    </row>
    <row r="55" spans="1:12" s="40" customFormat="1" ht="18">
      <c r="A55" s="54">
        <v>20001</v>
      </c>
      <c r="B55" s="52" t="s">
        <v>32</v>
      </c>
      <c r="C55" s="96">
        <v>12447622640</v>
      </c>
      <c r="D55" s="96">
        <v>848462412</v>
      </c>
      <c r="E55" s="96">
        <v>671075534</v>
      </c>
      <c r="F55" s="110">
        <f t="shared" si="2"/>
        <v>13967160586</v>
      </c>
      <c r="G55" s="104"/>
      <c r="H55" s="82"/>
      <c r="I55" s="80">
        <v>629739605</v>
      </c>
      <c r="J55" s="80">
        <v>0</v>
      </c>
      <c r="K55" s="80">
        <f t="shared" si="1"/>
        <v>14596900191</v>
      </c>
      <c r="L55" s="91"/>
    </row>
    <row r="56" spans="1:12" s="40" customFormat="1" ht="18">
      <c r="A56" s="54">
        <v>50001</v>
      </c>
      <c r="B56" s="52" t="s">
        <v>38</v>
      </c>
      <c r="C56" s="96">
        <v>11291528938</v>
      </c>
      <c r="D56" s="96">
        <v>1197424491</v>
      </c>
      <c r="E56" s="96">
        <v>602950820</v>
      </c>
      <c r="F56" s="110">
        <f t="shared" si="2"/>
        <v>13091904249</v>
      </c>
      <c r="G56" s="104"/>
      <c r="H56" s="82"/>
      <c r="I56" s="80">
        <v>465398699</v>
      </c>
      <c r="J56" s="80">
        <v>0</v>
      </c>
      <c r="K56" s="80">
        <f t="shared" si="1"/>
        <v>13557302948</v>
      </c>
      <c r="L56" s="91"/>
    </row>
    <row r="57" spans="1:12" s="40" customFormat="1" ht="18">
      <c r="A57" s="54">
        <v>27001</v>
      </c>
      <c r="B57" s="52" t="s">
        <v>123</v>
      </c>
      <c r="C57" s="96">
        <v>6081453523</v>
      </c>
      <c r="D57" s="96">
        <v>769390267</v>
      </c>
      <c r="E57" s="96">
        <v>309121280</v>
      </c>
      <c r="F57" s="110">
        <f t="shared" si="2"/>
        <v>7159965070</v>
      </c>
      <c r="G57" s="104"/>
      <c r="H57" s="82"/>
      <c r="I57" s="80">
        <v>490386005</v>
      </c>
      <c r="J57" s="80">
        <v>0</v>
      </c>
      <c r="K57" s="80">
        <f t="shared" si="1"/>
        <v>7650351075</v>
      </c>
      <c r="L57" s="91"/>
    </row>
    <row r="58" spans="1:12" s="40" customFormat="1" ht="18">
      <c r="A58" s="54">
        <v>44847</v>
      </c>
      <c r="B58" s="52" t="s">
        <v>124</v>
      </c>
      <c r="C58" s="96">
        <v>4692116896</v>
      </c>
      <c r="D58" s="96">
        <v>143561820</v>
      </c>
      <c r="E58" s="96">
        <v>73372720</v>
      </c>
      <c r="F58" s="110">
        <f t="shared" si="2"/>
        <v>4909051436</v>
      </c>
      <c r="G58" s="104"/>
      <c r="H58" s="82"/>
      <c r="I58" s="80">
        <v>558327125</v>
      </c>
      <c r="J58" s="80">
        <v>0</v>
      </c>
      <c r="K58" s="80">
        <f t="shared" si="1"/>
        <v>5467378561</v>
      </c>
      <c r="L58" s="91"/>
    </row>
    <row r="59" spans="1:12" s="40" customFormat="1" ht="18">
      <c r="A59" s="54">
        <v>5045</v>
      </c>
      <c r="B59" s="52" t="s">
        <v>125</v>
      </c>
      <c r="C59" s="96">
        <v>3673031994</v>
      </c>
      <c r="D59" s="96">
        <v>386265992</v>
      </c>
      <c r="E59" s="96">
        <v>183010080</v>
      </c>
      <c r="F59" s="110">
        <f t="shared" si="2"/>
        <v>4242308066</v>
      </c>
      <c r="G59" s="104"/>
      <c r="H59" s="82"/>
      <c r="I59" s="80">
        <v>214668565</v>
      </c>
      <c r="J59" s="80">
        <v>0</v>
      </c>
      <c r="K59" s="80">
        <f t="shared" si="1"/>
        <v>4456976631</v>
      </c>
      <c r="L59" s="91"/>
    </row>
    <row r="60" spans="1:12" s="40" customFormat="1" ht="18">
      <c r="A60" s="54">
        <v>25269</v>
      </c>
      <c r="B60" s="52" t="s">
        <v>126</v>
      </c>
      <c r="C60" s="96">
        <v>2460932656</v>
      </c>
      <c r="D60" s="96">
        <v>417548682</v>
      </c>
      <c r="E60" s="96">
        <v>150890262</v>
      </c>
      <c r="F60" s="110">
        <f t="shared" si="2"/>
        <v>3029371600</v>
      </c>
      <c r="G60" s="104"/>
      <c r="H60" s="82"/>
      <c r="I60" s="80">
        <v>112316757</v>
      </c>
      <c r="J60" s="80">
        <v>0</v>
      </c>
      <c r="K60" s="80">
        <f t="shared" si="1"/>
        <v>3141688357</v>
      </c>
      <c r="L60" s="91"/>
    </row>
    <row r="61" spans="1:12" s="40" customFormat="1" ht="18">
      <c r="A61" s="54">
        <v>44001</v>
      </c>
      <c r="B61" s="90" t="s">
        <v>55</v>
      </c>
      <c r="C61" s="96">
        <v>7260673837</v>
      </c>
      <c r="D61" s="96">
        <v>678866618</v>
      </c>
      <c r="E61" s="96">
        <v>290811120</v>
      </c>
      <c r="F61" s="110">
        <f t="shared" si="2"/>
        <v>8230351575</v>
      </c>
      <c r="G61" s="104"/>
      <c r="H61" s="82"/>
      <c r="I61" s="80">
        <v>439635968</v>
      </c>
      <c r="J61" s="80">
        <v>0</v>
      </c>
      <c r="K61" s="80">
        <f t="shared" si="1"/>
        <v>8669987543</v>
      </c>
      <c r="L61" s="91"/>
    </row>
    <row r="62" spans="1:12" s="40" customFormat="1" ht="18">
      <c r="A62" s="54">
        <v>5615</v>
      </c>
      <c r="B62" s="90" t="s">
        <v>51</v>
      </c>
      <c r="C62" s="96">
        <v>2774878485</v>
      </c>
      <c r="D62" s="96">
        <v>330329802</v>
      </c>
      <c r="E62" s="96">
        <v>155230160</v>
      </c>
      <c r="F62" s="105">
        <f t="shared" si="2"/>
        <v>3260438447</v>
      </c>
      <c r="G62" s="104"/>
      <c r="H62" s="82"/>
      <c r="I62" s="80">
        <v>106234251</v>
      </c>
      <c r="J62" s="80">
        <v>0</v>
      </c>
      <c r="K62" s="80">
        <f t="shared" si="1"/>
        <v>3366672698</v>
      </c>
      <c r="L62" s="91"/>
    </row>
    <row r="63" spans="1:12" s="40" customFormat="1" ht="18">
      <c r="A63" s="54">
        <v>25175</v>
      </c>
      <c r="B63" s="90" t="s">
        <v>127</v>
      </c>
      <c r="C63" s="96">
        <v>1889617989</v>
      </c>
      <c r="D63" s="96">
        <v>268149886</v>
      </c>
      <c r="E63" s="96">
        <v>117811120</v>
      </c>
      <c r="F63" s="110">
        <f t="shared" si="2"/>
        <v>2275578995</v>
      </c>
      <c r="G63" s="104"/>
      <c r="H63" s="82"/>
      <c r="I63" s="80">
        <v>78739568</v>
      </c>
      <c r="J63" s="80">
        <v>0</v>
      </c>
      <c r="K63" s="80">
        <f t="shared" si="1"/>
        <v>2354318563</v>
      </c>
      <c r="L63" s="91"/>
    </row>
    <row r="64" spans="1:12" s="40" customFormat="1" ht="18">
      <c r="A64" s="54">
        <v>52356</v>
      </c>
      <c r="B64" s="54" t="s">
        <v>56</v>
      </c>
      <c r="C64" s="96">
        <v>3487002850</v>
      </c>
      <c r="D64" s="96">
        <v>429622221</v>
      </c>
      <c r="E64" s="96">
        <v>205710000</v>
      </c>
      <c r="F64" s="110">
        <f t="shared" si="2"/>
        <v>4122335071</v>
      </c>
      <c r="G64" s="104"/>
      <c r="H64" s="82"/>
      <c r="I64" s="80">
        <v>192249899</v>
      </c>
      <c r="J64" s="80">
        <v>0</v>
      </c>
      <c r="K64" s="80">
        <f t="shared" si="1"/>
        <v>4314584970</v>
      </c>
      <c r="L64" s="91"/>
    </row>
    <row r="65" spans="1:12" s="40" customFormat="1" ht="18">
      <c r="A65" s="54">
        <v>76364</v>
      </c>
      <c r="B65" s="54" t="s">
        <v>128</v>
      </c>
      <c r="C65" s="96">
        <v>2705898287</v>
      </c>
      <c r="D65" s="96">
        <v>271451309</v>
      </c>
      <c r="E65" s="96">
        <v>123969200</v>
      </c>
      <c r="F65" s="110">
        <f t="shared" si="2"/>
        <v>3101318796</v>
      </c>
      <c r="G65" s="104"/>
      <c r="H65" s="82"/>
      <c r="I65" s="80">
        <v>107482453</v>
      </c>
      <c r="J65" s="80">
        <v>0</v>
      </c>
      <c r="K65" s="80">
        <f t="shared" si="1"/>
        <v>3208801249</v>
      </c>
      <c r="L65" s="91"/>
    </row>
    <row r="66" spans="1:12" s="40" customFormat="1" ht="18">
      <c r="A66" s="54">
        <v>8433</v>
      </c>
      <c r="B66" s="90" t="s">
        <v>52</v>
      </c>
      <c r="C66" s="96">
        <v>3076944039</v>
      </c>
      <c r="D66" s="96">
        <v>293938862</v>
      </c>
      <c r="E66" s="96">
        <v>119029680</v>
      </c>
      <c r="F66" s="110">
        <f t="shared" si="2"/>
        <v>3489912581</v>
      </c>
      <c r="G66" s="104"/>
      <c r="H66" s="82"/>
      <c r="I66" s="80">
        <v>127474091</v>
      </c>
      <c r="J66" s="80">
        <v>0</v>
      </c>
      <c r="K66" s="80">
        <f t="shared" si="1"/>
        <v>3617386672</v>
      </c>
      <c r="L66" s="91"/>
    </row>
    <row r="67" spans="1:12" s="40" customFormat="1" ht="18">
      <c r="A67" s="54">
        <v>25473</v>
      </c>
      <c r="B67" s="90" t="s">
        <v>53</v>
      </c>
      <c r="C67" s="96">
        <v>1791126340</v>
      </c>
      <c r="D67" s="96">
        <v>247069144</v>
      </c>
      <c r="E67" s="96">
        <v>100832720</v>
      </c>
      <c r="F67" s="110">
        <f t="shared" si="2"/>
        <v>2139028204</v>
      </c>
      <c r="G67" s="104"/>
      <c r="H67" s="82"/>
      <c r="I67" s="80">
        <v>97197920</v>
      </c>
      <c r="J67" s="80">
        <v>0</v>
      </c>
      <c r="K67" s="80">
        <f t="shared" si="1"/>
        <v>2236226124</v>
      </c>
      <c r="L67" s="91"/>
    </row>
    <row r="68" spans="1:12" s="40" customFormat="1" ht="18">
      <c r="A68" s="54">
        <v>68547</v>
      </c>
      <c r="B68" s="52" t="s">
        <v>57</v>
      </c>
      <c r="C68" s="96">
        <v>3901821612</v>
      </c>
      <c r="D68" s="96">
        <v>540457664</v>
      </c>
      <c r="E68" s="96">
        <v>228107064</v>
      </c>
      <c r="F68" s="110">
        <f t="shared" si="2"/>
        <v>4670386340</v>
      </c>
      <c r="G68" s="104"/>
      <c r="H68" s="82"/>
      <c r="I68" s="80">
        <v>145247648</v>
      </c>
      <c r="J68" s="80">
        <v>0</v>
      </c>
      <c r="K68" s="80">
        <f t="shared" si="1"/>
        <v>4815633988</v>
      </c>
      <c r="L68" s="91"/>
    </row>
    <row r="69" spans="1:12" s="40" customFormat="1" ht="18">
      <c r="A69" s="54">
        <v>41551</v>
      </c>
      <c r="B69" s="52" t="s">
        <v>54</v>
      </c>
      <c r="C69" s="96">
        <v>4101447202</v>
      </c>
      <c r="D69" s="96">
        <v>711634058</v>
      </c>
      <c r="E69" s="96">
        <v>221283368</v>
      </c>
      <c r="F69" s="110">
        <f t="shared" si="2"/>
        <v>5034364628</v>
      </c>
      <c r="G69" s="104"/>
      <c r="H69" s="82"/>
      <c r="I69" s="80">
        <v>238904619</v>
      </c>
      <c r="J69" s="80">
        <v>0</v>
      </c>
      <c r="K69" s="80">
        <f t="shared" si="1"/>
        <v>5273269247</v>
      </c>
      <c r="L69" s="91"/>
    </row>
    <row r="70" spans="1:12" s="40" customFormat="1" ht="18">
      <c r="A70" s="54">
        <v>5631</v>
      </c>
      <c r="B70" s="52" t="s">
        <v>91</v>
      </c>
      <c r="C70" s="96">
        <v>998102011</v>
      </c>
      <c r="D70" s="96">
        <v>139257335</v>
      </c>
      <c r="E70" s="96">
        <v>53779680</v>
      </c>
      <c r="F70" s="110">
        <f t="shared" si="2"/>
        <v>1191139026</v>
      </c>
      <c r="G70" s="104"/>
      <c r="H70" s="82"/>
      <c r="I70" s="80">
        <v>38802531</v>
      </c>
      <c r="J70" s="80">
        <v>0</v>
      </c>
      <c r="K70" s="80">
        <f t="shared" si="1"/>
        <v>1229941557</v>
      </c>
      <c r="L70" s="91"/>
    </row>
    <row r="71" spans="1:12" s="40" customFormat="1" ht="18">
      <c r="A71" s="54">
        <v>85001</v>
      </c>
      <c r="B71" s="52" t="s">
        <v>58</v>
      </c>
      <c r="C71" s="96">
        <v>4746772658</v>
      </c>
      <c r="D71" s="96">
        <v>689820695</v>
      </c>
      <c r="E71" s="96">
        <v>269345760</v>
      </c>
      <c r="F71" s="110">
        <f t="shared" si="2"/>
        <v>5705939113</v>
      </c>
      <c r="G71" s="104"/>
      <c r="H71" s="82"/>
      <c r="I71" s="80">
        <v>209369109</v>
      </c>
      <c r="J71" s="80">
        <v>0</v>
      </c>
      <c r="K71" s="80">
        <f t="shared" si="1"/>
        <v>5915308222</v>
      </c>
      <c r="L71" s="91"/>
    </row>
    <row r="72" spans="1:12" s="40" customFormat="1" ht="18">
      <c r="A72" s="54">
        <v>25899</v>
      </c>
      <c r="B72" s="52" t="s">
        <v>129</v>
      </c>
      <c r="C72" s="96">
        <v>2130952962</v>
      </c>
      <c r="D72" s="96">
        <v>427727342</v>
      </c>
      <c r="E72" s="96">
        <v>132399200</v>
      </c>
      <c r="F72" s="110">
        <f t="shared" si="2"/>
        <v>2691079504</v>
      </c>
      <c r="G72" s="104"/>
      <c r="H72" s="82"/>
      <c r="I72" s="80">
        <v>99440437</v>
      </c>
      <c r="J72" s="80">
        <v>0</v>
      </c>
      <c r="K72" s="80">
        <f t="shared" si="1"/>
        <v>2790519941</v>
      </c>
      <c r="L72" s="91"/>
    </row>
    <row r="73" spans="1:12" s="40" customFormat="1" ht="18">
      <c r="A73" s="54">
        <v>76892</v>
      </c>
      <c r="B73" s="52" t="s">
        <v>101</v>
      </c>
      <c r="C73" s="96">
        <v>2633730357</v>
      </c>
      <c r="D73" s="96">
        <v>259957177</v>
      </c>
      <c r="E73" s="96">
        <v>0</v>
      </c>
      <c r="F73" s="110">
        <f t="shared" si="2"/>
        <v>2893687534</v>
      </c>
      <c r="G73" s="104"/>
      <c r="H73" s="82"/>
      <c r="I73" s="80">
        <v>114417035</v>
      </c>
      <c r="J73" s="80"/>
      <c r="K73" s="80">
        <f t="shared" si="1"/>
        <v>3008104569</v>
      </c>
      <c r="L73" s="91"/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3">
        <f>SUM(C11:C74)</f>
        <v>561276060783</v>
      </c>
      <c r="D75" s="113">
        <f>SUM(D11:D74)</f>
        <v>67293402849</v>
      </c>
      <c r="E75" s="113">
        <f>SUM(E11:E74)</f>
        <v>31246588303</v>
      </c>
      <c r="F75" s="113">
        <f aca="true" t="shared" si="3" ref="F75:K75">SUM(F11:F74)</f>
        <v>659816051935</v>
      </c>
      <c r="G75" s="87">
        <f t="shared" si="3"/>
        <v>0</v>
      </c>
      <c r="H75" s="87">
        <f t="shared" si="3"/>
        <v>0</v>
      </c>
      <c r="I75" s="113">
        <f t="shared" si="3"/>
        <v>24793073464</v>
      </c>
      <c r="J75" s="87">
        <f t="shared" si="3"/>
        <v>3565886873</v>
      </c>
      <c r="K75" s="87">
        <f t="shared" si="3"/>
        <v>688175012272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>
        <v>24793073464</v>
      </c>
    </row>
    <row r="78" ht="12.75">
      <c r="I78" s="26">
        <f>+I77-I75</f>
        <v>0</v>
      </c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770" activePane="bottomLeft" state="frozen"/>
      <selection pane="topLeft" activeCell="A1" sqref="A1"/>
      <selection pane="bottomLeft" activeCell="C777" sqref="C777"/>
    </sheetView>
  </sheetViews>
  <sheetFormatPr defaultColWidth="8.421875" defaultRowHeight="12.75"/>
  <cols>
    <col min="1" max="1" width="9.8515625" style="126" bestFit="1" customWidth="1"/>
    <col min="2" max="2" width="20.140625" style="124" customWidth="1"/>
    <col min="3" max="3" width="29.28125" style="124" customWidth="1"/>
    <col min="4" max="4" width="15.140625" style="124" customWidth="1"/>
    <col min="5" max="5" width="20.140625" style="153" customWidth="1"/>
    <col min="6" max="6" width="69.421875" style="124" customWidth="1"/>
    <col min="7" max="7" width="5.8515625" style="124" customWidth="1"/>
    <col min="8" max="16384" width="8.421875" style="124" customWidth="1"/>
  </cols>
  <sheetData>
    <row r="1" spans="1:5" ht="12.75">
      <c r="A1" s="122" t="s">
        <v>61</v>
      </c>
      <c r="B1" s="123"/>
      <c r="C1" s="123"/>
      <c r="D1" s="123"/>
      <c r="E1" s="122"/>
    </row>
    <row r="2" spans="1:5" ht="12.75">
      <c r="A2" s="122" t="s">
        <v>74</v>
      </c>
      <c r="B2" s="123"/>
      <c r="C2" s="123"/>
      <c r="D2" s="123"/>
      <c r="E2" s="122"/>
    </row>
    <row r="3" spans="1:5" ht="12.75">
      <c r="A3" s="125"/>
      <c r="B3" s="123"/>
      <c r="C3" s="123"/>
      <c r="D3" s="123"/>
      <c r="E3" s="122"/>
    </row>
    <row r="4" spans="1:6" ht="12.75">
      <c r="A4" s="211" t="s">
        <v>62</v>
      </c>
      <c r="B4" s="211"/>
      <c r="C4" s="211"/>
      <c r="D4" s="211"/>
      <c r="E4" s="211"/>
      <c r="F4" s="211"/>
    </row>
    <row r="5" spans="1:6" ht="12.75">
      <c r="A5" s="211" t="s">
        <v>1239</v>
      </c>
      <c r="B5" s="211"/>
      <c r="C5" s="211"/>
      <c r="D5" s="211"/>
      <c r="E5" s="211"/>
      <c r="F5" s="211"/>
    </row>
    <row r="6" spans="2:5" ht="13.5" thickBot="1">
      <c r="B6" s="127"/>
      <c r="C6" s="127"/>
      <c r="D6" s="127"/>
      <c r="E6" s="128"/>
    </row>
    <row r="7" spans="1:6" ht="49.5" customHeight="1" thickBot="1">
      <c r="A7" s="129" t="s">
        <v>133</v>
      </c>
      <c r="B7" s="130" t="s">
        <v>1</v>
      </c>
      <c r="C7" s="130" t="s">
        <v>134</v>
      </c>
      <c r="D7" s="130" t="s">
        <v>135</v>
      </c>
      <c r="E7" s="131" t="s">
        <v>136</v>
      </c>
      <c r="F7" s="130" t="s">
        <v>137</v>
      </c>
    </row>
    <row r="8" spans="1:7" ht="12.75" customHeight="1">
      <c r="A8" s="132">
        <v>5002</v>
      </c>
      <c r="B8" s="133" t="s">
        <v>4</v>
      </c>
      <c r="C8" s="133" t="s">
        <v>138</v>
      </c>
      <c r="D8" s="134">
        <v>8909811955</v>
      </c>
      <c r="E8" s="135">
        <v>24938925</v>
      </c>
      <c r="F8" s="135"/>
      <c r="G8" s="136"/>
    </row>
    <row r="9" spans="1:7" ht="12.75" customHeight="1">
      <c r="A9" s="132">
        <v>5004</v>
      </c>
      <c r="B9" s="133" t="s">
        <v>4</v>
      </c>
      <c r="C9" s="133" t="s">
        <v>139</v>
      </c>
      <c r="D9" s="134">
        <v>8909812511</v>
      </c>
      <c r="E9" s="135">
        <v>2664879</v>
      </c>
      <c r="F9" s="135"/>
      <c r="G9" s="136"/>
    </row>
    <row r="10" spans="1:7" ht="12.75" customHeight="1">
      <c r="A10" s="132">
        <v>5021</v>
      </c>
      <c r="B10" s="133" t="s">
        <v>4</v>
      </c>
      <c r="C10" s="133" t="s">
        <v>140</v>
      </c>
      <c r="D10" s="134">
        <v>8909837011</v>
      </c>
      <c r="E10" s="135">
        <v>4798716</v>
      </c>
      <c r="F10" s="135"/>
      <c r="G10" s="136"/>
    </row>
    <row r="11" spans="1:7" ht="12.75" customHeight="1">
      <c r="A11" s="132">
        <v>5030</v>
      </c>
      <c r="B11" s="133" t="s">
        <v>4</v>
      </c>
      <c r="C11" s="133" t="s">
        <v>141</v>
      </c>
      <c r="D11" s="134">
        <v>8909817320</v>
      </c>
      <c r="E11" s="135">
        <v>34645533</v>
      </c>
      <c r="F11" s="135"/>
      <c r="G11" s="136"/>
    </row>
    <row r="12" spans="1:7" ht="12.75" customHeight="1">
      <c r="A12" s="132">
        <v>5031</v>
      </c>
      <c r="B12" s="133" t="s">
        <v>4</v>
      </c>
      <c r="C12" s="133" t="s">
        <v>142</v>
      </c>
      <c r="D12" s="134">
        <v>8909815180</v>
      </c>
      <c r="E12" s="135">
        <v>47638720</v>
      </c>
      <c r="F12" s="135"/>
      <c r="G12" s="136"/>
    </row>
    <row r="13" spans="1:7" ht="12.75" customHeight="1">
      <c r="A13" s="132">
        <v>5034</v>
      </c>
      <c r="B13" s="133" t="s">
        <v>4</v>
      </c>
      <c r="C13" s="133" t="s">
        <v>143</v>
      </c>
      <c r="D13" s="134">
        <v>8909803427</v>
      </c>
      <c r="E13" s="135">
        <v>60766187</v>
      </c>
      <c r="F13" s="135"/>
      <c r="G13" s="136"/>
    </row>
    <row r="14" spans="1:7" ht="12.75" customHeight="1">
      <c r="A14" s="132">
        <v>5036</v>
      </c>
      <c r="B14" s="133" t="s">
        <v>4</v>
      </c>
      <c r="C14" s="133" t="s">
        <v>144</v>
      </c>
      <c r="D14" s="134">
        <v>8909814935</v>
      </c>
      <c r="E14" s="135">
        <v>7828147</v>
      </c>
      <c r="F14" s="135"/>
      <c r="G14" s="136"/>
    </row>
    <row r="15" spans="1:7" ht="12.75" customHeight="1">
      <c r="A15" s="132">
        <v>5038</v>
      </c>
      <c r="B15" s="133" t="s">
        <v>4</v>
      </c>
      <c r="C15" s="133" t="s">
        <v>145</v>
      </c>
      <c r="D15" s="134">
        <v>8909821412</v>
      </c>
      <c r="E15" s="135">
        <v>20583735</v>
      </c>
      <c r="F15" s="135"/>
      <c r="G15" s="136"/>
    </row>
    <row r="16" spans="1:7" ht="12.75" customHeight="1">
      <c r="A16" s="132">
        <v>5040</v>
      </c>
      <c r="B16" s="133" t="s">
        <v>4</v>
      </c>
      <c r="C16" s="133" t="s">
        <v>146</v>
      </c>
      <c r="D16" s="134">
        <v>8909824891</v>
      </c>
      <c r="E16" s="135">
        <v>30595067</v>
      </c>
      <c r="F16" s="135"/>
      <c r="G16" s="136"/>
    </row>
    <row r="17" spans="1:7" ht="12.75" customHeight="1">
      <c r="A17" s="132">
        <v>5042</v>
      </c>
      <c r="B17" s="133" t="s">
        <v>4</v>
      </c>
      <c r="C17" s="133" t="s">
        <v>4</v>
      </c>
      <c r="D17" s="134">
        <v>8909075691</v>
      </c>
      <c r="E17" s="135">
        <v>46936475</v>
      </c>
      <c r="F17" s="135"/>
      <c r="G17" s="136"/>
    </row>
    <row r="18" spans="1:7" ht="12.75" customHeight="1">
      <c r="A18" s="132">
        <v>5044</v>
      </c>
      <c r="B18" s="133" t="s">
        <v>4</v>
      </c>
      <c r="C18" s="133" t="s">
        <v>147</v>
      </c>
      <c r="D18" s="134">
        <v>8909838249</v>
      </c>
      <c r="E18" s="135">
        <v>16031019</v>
      </c>
      <c r="F18" s="135"/>
      <c r="G18" s="136"/>
    </row>
    <row r="19" spans="1:7" ht="12.75" customHeight="1">
      <c r="A19" s="132">
        <v>5051</v>
      </c>
      <c r="B19" s="133" t="s">
        <v>4</v>
      </c>
      <c r="C19" s="133" t="s">
        <v>148</v>
      </c>
      <c r="D19" s="134">
        <v>8909856234</v>
      </c>
      <c r="E19" s="135">
        <v>102025771</v>
      </c>
      <c r="F19" s="135"/>
      <c r="G19" s="136"/>
    </row>
    <row r="20" spans="1:7" ht="12.75" customHeight="1">
      <c r="A20" s="132">
        <v>5055</v>
      </c>
      <c r="B20" s="133" t="s">
        <v>4</v>
      </c>
      <c r="C20" s="133" t="s">
        <v>149</v>
      </c>
      <c r="D20" s="134">
        <v>8909817868</v>
      </c>
      <c r="E20" s="135">
        <v>16601303</v>
      </c>
      <c r="F20" s="135"/>
      <c r="G20" s="136"/>
    </row>
    <row r="21" spans="1:7" ht="12.75" customHeight="1">
      <c r="A21" s="132">
        <v>5059</v>
      </c>
      <c r="B21" s="133" t="s">
        <v>4</v>
      </c>
      <c r="C21" s="133" t="s">
        <v>41</v>
      </c>
      <c r="D21" s="134">
        <v>8909837638</v>
      </c>
      <c r="E21" s="135">
        <v>6618360</v>
      </c>
      <c r="F21" s="135"/>
      <c r="G21" s="136"/>
    </row>
    <row r="22" spans="1:7" ht="12.75" customHeight="1">
      <c r="A22" s="132">
        <v>5079</v>
      </c>
      <c r="B22" s="133" t="s">
        <v>4</v>
      </c>
      <c r="C22" s="137" t="s">
        <v>150</v>
      </c>
      <c r="D22" s="134">
        <v>8909804457</v>
      </c>
      <c r="E22" s="135">
        <v>50386523</v>
      </c>
      <c r="F22" s="135"/>
      <c r="G22" s="136"/>
    </row>
    <row r="23" spans="1:7" ht="12.75" customHeight="1">
      <c r="A23" s="132">
        <v>5086</v>
      </c>
      <c r="B23" s="133" t="s">
        <v>4</v>
      </c>
      <c r="C23" s="133" t="s">
        <v>151</v>
      </c>
      <c r="D23" s="134">
        <v>8909818802</v>
      </c>
      <c r="E23" s="135">
        <v>11937757</v>
      </c>
      <c r="F23" s="135"/>
      <c r="G23" s="136"/>
    </row>
    <row r="24" spans="1:7" ht="12.75" customHeight="1">
      <c r="A24" s="132">
        <v>5091</v>
      </c>
      <c r="B24" s="133" t="s">
        <v>4</v>
      </c>
      <c r="C24" s="133" t="s">
        <v>152</v>
      </c>
      <c r="D24" s="134">
        <v>8909808023</v>
      </c>
      <c r="E24" s="135">
        <v>15085676</v>
      </c>
      <c r="F24" s="135"/>
      <c r="G24" s="136"/>
    </row>
    <row r="25" spans="1:7" ht="12.75" customHeight="1">
      <c r="A25" s="132">
        <v>5093</v>
      </c>
      <c r="B25" s="133" t="s">
        <v>4</v>
      </c>
      <c r="C25" s="133" t="s">
        <v>153</v>
      </c>
      <c r="D25" s="134">
        <v>8909823211</v>
      </c>
      <c r="E25" s="135">
        <v>30765883</v>
      </c>
      <c r="F25" s="135"/>
      <c r="G25" s="136"/>
    </row>
    <row r="26" spans="1:7" ht="12.75" customHeight="1">
      <c r="A26" s="132">
        <v>5101</v>
      </c>
      <c r="B26" s="133" t="s">
        <v>4</v>
      </c>
      <c r="C26" s="133" t="s">
        <v>92</v>
      </c>
      <c r="D26" s="134">
        <v>8909803309</v>
      </c>
      <c r="E26" s="135">
        <v>36764848</v>
      </c>
      <c r="F26" s="135"/>
      <c r="G26" s="136"/>
    </row>
    <row r="27" spans="1:7" ht="12.75" customHeight="1">
      <c r="A27" s="132">
        <v>5107</v>
      </c>
      <c r="B27" s="133" t="s">
        <v>4</v>
      </c>
      <c r="C27" s="133" t="s">
        <v>154</v>
      </c>
      <c r="D27" s="134">
        <v>8909844154</v>
      </c>
      <c r="E27" s="135">
        <v>20628543</v>
      </c>
      <c r="F27" s="135"/>
      <c r="G27" s="136"/>
    </row>
    <row r="28" spans="1:7" ht="12.75" customHeight="1">
      <c r="A28" s="132">
        <v>5113</v>
      </c>
      <c r="B28" s="133" t="s">
        <v>4</v>
      </c>
      <c r="C28" s="133" t="s">
        <v>155</v>
      </c>
      <c r="D28" s="134">
        <v>8909838080</v>
      </c>
      <c r="E28" s="135">
        <v>24163104</v>
      </c>
      <c r="F28" s="135"/>
      <c r="G28" s="136"/>
    </row>
    <row r="29" spans="1:7" ht="12.75" customHeight="1">
      <c r="A29" s="132">
        <v>5120</v>
      </c>
      <c r="B29" s="133" t="s">
        <v>4</v>
      </c>
      <c r="C29" s="133" t="s">
        <v>156</v>
      </c>
      <c r="D29" s="134">
        <v>8909815671</v>
      </c>
      <c r="E29" s="135">
        <v>95921899</v>
      </c>
      <c r="F29" s="135"/>
      <c r="G29" s="136"/>
    </row>
    <row r="30" spans="1:7" ht="12.75" customHeight="1">
      <c r="A30" s="132">
        <v>5125</v>
      </c>
      <c r="B30" s="133" t="s">
        <v>4</v>
      </c>
      <c r="C30" s="133" t="s">
        <v>157</v>
      </c>
      <c r="D30" s="134">
        <v>8909842244</v>
      </c>
      <c r="E30" s="135">
        <v>18188163</v>
      </c>
      <c r="F30" s="135"/>
      <c r="G30" s="136"/>
    </row>
    <row r="31" spans="1:7" ht="12.75" customHeight="1">
      <c r="A31" s="132">
        <v>5129</v>
      </c>
      <c r="B31" s="133" t="s">
        <v>4</v>
      </c>
      <c r="C31" s="133" t="s">
        <v>5</v>
      </c>
      <c r="D31" s="134">
        <v>8909804471</v>
      </c>
      <c r="E31" s="135">
        <v>63340261</v>
      </c>
      <c r="F31" s="135"/>
      <c r="G31" s="136"/>
    </row>
    <row r="32" spans="1:7" ht="12.75" customHeight="1">
      <c r="A32" s="132">
        <v>5134</v>
      </c>
      <c r="B32" s="133" t="s">
        <v>4</v>
      </c>
      <c r="C32" s="133" t="s">
        <v>158</v>
      </c>
      <c r="D32" s="134">
        <v>8909821476</v>
      </c>
      <c r="E32" s="135">
        <v>23305539</v>
      </c>
      <c r="F32" s="135"/>
      <c r="G32" s="136"/>
    </row>
    <row r="33" spans="1:7" ht="12.75" customHeight="1">
      <c r="A33" s="132">
        <v>5138</v>
      </c>
      <c r="B33" s="133" t="s">
        <v>4</v>
      </c>
      <c r="C33" s="133" t="s">
        <v>159</v>
      </c>
      <c r="D33" s="134">
        <v>8909822388</v>
      </c>
      <c r="E33" s="135">
        <v>33810811</v>
      </c>
      <c r="F33" s="135"/>
      <c r="G33" s="136"/>
    </row>
    <row r="34" spans="1:7" ht="12.75" customHeight="1">
      <c r="A34" s="132">
        <v>5142</v>
      </c>
      <c r="B34" s="133" t="s">
        <v>4</v>
      </c>
      <c r="C34" s="133" t="s">
        <v>160</v>
      </c>
      <c r="D34" s="134">
        <v>8909811077</v>
      </c>
      <c r="E34" s="135">
        <v>6324859</v>
      </c>
      <c r="F34" s="135"/>
      <c r="G34" s="136"/>
    </row>
    <row r="35" spans="1:7" ht="12.75" customHeight="1">
      <c r="A35" s="132">
        <v>5145</v>
      </c>
      <c r="B35" s="133" t="s">
        <v>4</v>
      </c>
      <c r="C35" s="133" t="s">
        <v>161</v>
      </c>
      <c r="D35" s="134">
        <v>8909841325</v>
      </c>
      <c r="E35" s="135">
        <v>6443059</v>
      </c>
      <c r="F35" s="135"/>
      <c r="G35" s="136"/>
    </row>
    <row r="36" spans="1:7" ht="12.75" customHeight="1">
      <c r="A36" s="132">
        <v>5147</v>
      </c>
      <c r="B36" s="133" t="s">
        <v>4</v>
      </c>
      <c r="C36" s="133" t="s">
        <v>162</v>
      </c>
      <c r="D36" s="134">
        <v>8909853168</v>
      </c>
      <c r="E36" s="135">
        <v>110208843</v>
      </c>
      <c r="F36" s="135"/>
      <c r="G36" s="136"/>
    </row>
    <row r="37" spans="1:7" ht="12.75" customHeight="1">
      <c r="A37" s="132">
        <v>5148</v>
      </c>
      <c r="B37" s="133" t="s">
        <v>4</v>
      </c>
      <c r="C37" s="133" t="s">
        <v>163</v>
      </c>
      <c r="D37" s="134">
        <v>8909826169</v>
      </c>
      <c r="E37" s="135">
        <v>49385131</v>
      </c>
      <c r="F37" s="135"/>
      <c r="G37" s="136"/>
    </row>
    <row r="38" spans="1:7" ht="12.75" customHeight="1">
      <c r="A38" s="132">
        <v>5150</v>
      </c>
      <c r="B38" s="133" t="s">
        <v>4</v>
      </c>
      <c r="C38" s="133" t="s">
        <v>164</v>
      </c>
      <c r="D38" s="134">
        <v>8909840681</v>
      </c>
      <c r="E38" s="135">
        <v>6073807</v>
      </c>
      <c r="F38" s="135"/>
      <c r="G38" s="136"/>
    </row>
    <row r="39" spans="1:7" ht="12.75" customHeight="1">
      <c r="A39" s="132">
        <v>5154</v>
      </c>
      <c r="B39" s="133" t="s">
        <v>4</v>
      </c>
      <c r="C39" s="133" t="s">
        <v>165</v>
      </c>
      <c r="D39" s="134">
        <v>8909064452</v>
      </c>
      <c r="E39" s="135">
        <v>194842603</v>
      </c>
      <c r="F39" s="135"/>
      <c r="G39" s="136"/>
    </row>
    <row r="40" spans="1:7" ht="12.75" customHeight="1">
      <c r="A40" s="132">
        <v>5172</v>
      </c>
      <c r="B40" s="133" t="s">
        <v>4</v>
      </c>
      <c r="C40" s="133" t="s">
        <v>166</v>
      </c>
      <c r="D40" s="134">
        <v>8909809988</v>
      </c>
      <c r="E40" s="135">
        <v>137611371</v>
      </c>
      <c r="F40" s="135"/>
      <c r="G40" s="136"/>
    </row>
    <row r="41" spans="1:7" ht="12.75" customHeight="1">
      <c r="A41" s="132">
        <v>5190</v>
      </c>
      <c r="B41" s="133" t="s">
        <v>4</v>
      </c>
      <c r="C41" s="133" t="s">
        <v>167</v>
      </c>
      <c r="D41" s="134">
        <v>8909109133</v>
      </c>
      <c r="E41" s="135">
        <v>12376013</v>
      </c>
      <c r="F41" s="135"/>
      <c r="G41" s="136"/>
    </row>
    <row r="42" spans="1:7" ht="12.75" customHeight="1">
      <c r="A42" s="132">
        <v>5197</v>
      </c>
      <c r="B42" s="133" t="s">
        <v>4</v>
      </c>
      <c r="C42" s="133" t="s">
        <v>168</v>
      </c>
      <c r="D42" s="134">
        <v>8909846340</v>
      </c>
      <c r="E42" s="135">
        <v>23843037</v>
      </c>
      <c r="F42" s="135"/>
      <c r="G42" s="136"/>
    </row>
    <row r="43" spans="1:7" ht="12.75" customHeight="1">
      <c r="A43" s="132">
        <v>5206</v>
      </c>
      <c r="B43" s="133" t="s">
        <v>4</v>
      </c>
      <c r="C43" s="133" t="s">
        <v>169</v>
      </c>
      <c r="D43" s="134">
        <v>8909837186</v>
      </c>
      <c r="E43" s="135">
        <v>4365218</v>
      </c>
      <c r="F43" s="135"/>
      <c r="G43" s="136"/>
    </row>
    <row r="44" spans="1:7" ht="12.75" customHeight="1">
      <c r="A44" s="132">
        <v>5209</v>
      </c>
      <c r="B44" s="133" t="s">
        <v>4</v>
      </c>
      <c r="C44" s="133" t="s">
        <v>170</v>
      </c>
      <c r="D44" s="134">
        <v>8909822618</v>
      </c>
      <c r="E44" s="135">
        <v>25964525</v>
      </c>
      <c r="F44" s="135"/>
      <c r="G44" s="136"/>
    </row>
    <row r="45" spans="1:7" ht="12.75" customHeight="1">
      <c r="A45" s="132">
        <v>5212</v>
      </c>
      <c r="B45" s="133" t="s">
        <v>4</v>
      </c>
      <c r="C45" s="133" t="s">
        <v>171</v>
      </c>
      <c r="D45" s="134">
        <v>8909807673</v>
      </c>
      <c r="E45" s="135">
        <v>67836155</v>
      </c>
      <c r="F45" s="135"/>
      <c r="G45" s="136"/>
    </row>
    <row r="46" spans="1:7" ht="12.75" customHeight="1">
      <c r="A46" s="132">
        <v>5234</v>
      </c>
      <c r="B46" s="133" t="s">
        <v>4</v>
      </c>
      <c r="C46" s="133" t="s">
        <v>172</v>
      </c>
      <c r="D46" s="134">
        <v>8909800945</v>
      </c>
      <c r="E46" s="135">
        <v>66172021</v>
      </c>
      <c r="F46" s="135"/>
      <c r="G46" s="136"/>
    </row>
    <row r="47" spans="1:7" ht="12.75" customHeight="1">
      <c r="A47" s="132">
        <v>5237</v>
      </c>
      <c r="B47" s="133" t="s">
        <v>4</v>
      </c>
      <c r="C47" s="133" t="s">
        <v>173</v>
      </c>
      <c r="D47" s="134">
        <v>8909840438</v>
      </c>
      <c r="E47" s="135">
        <v>21713029</v>
      </c>
      <c r="F47" s="135"/>
      <c r="G47" s="136"/>
    </row>
    <row r="48" spans="1:7" ht="12.75" customHeight="1">
      <c r="A48" s="132">
        <v>5240</v>
      </c>
      <c r="B48" s="133" t="s">
        <v>4</v>
      </c>
      <c r="C48" s="133" t="s">
        <v>174</v>
      </c>
      <c r="D48" s="134">
        <v>8909836647</v>
      </c>
      <c r="E48" s="135">
        <v>20162509</v>
      </c>
      <c r="F48" s="135"/>
      <c r="G48" s="136"/>
    </row>
    <row r="49" spans="1:7" ht="12.75" customHeight="1">
      <c r="A49" s="132">
        <v>5250</v>
      </c>
      <c r="B49" s="133" t="s">
        <v>4</v>
      </c>
      <c r="C49" s="133" t="s">
        <v>175</v>
      </c>
      <c r="D49" s="134">
        <v>8909842212</v>
      </c>
      <c r="E49" s="135">
        <v>147874027</v>
      </c>
      <c r="F49" s="135"/>
      <c r="G49" s="136"/>
    </row>
    <row r="50" spans="1:7" ht="12.75" customHeight="1">
      <c r="A50" s="132">
        <v>5264</v>
      </c>
      <c r="B50" s="133" t="s">
        <v>4</v>
      </c>
      <c r="C50" s="133" t="s">
        <v>176</v>
      </c>
      <c r="D50" s="134">
        <v>8909820682</v>
      </c>
      <c r="E50" s="135">
        <v>10392796</v>
      </c>
      <c r="F50" s="135"/>
      <c r="G50" s="136"/>
    </row>
    <row r="51" spans="1:7" ht="12.75" customHeight="1">
      <c r="A51" s="132">
        <v>5282</v>
      </c>
      <c r="B51" s="133" t="s">
        <v>4</v>
      </c>
      <c r="C51" s="137" t="s">
        <v>177</v>
      </c>
      <c r="D51" s="134">
        <v>8909808481</v>
      </c>
      <c r="E51" s="135">
        <v>31119792</v>
      </c>
      <c r="F51" s="135"/>
      <c r="G51" s="136"/>
    </row>
    <row r="52" spans="1:7" ht="12.75" customHeight="1">
      <c r="A52" s="132">
        <v>5284</v>
      </c>
      <c r="B52" s="133" t="s">
        <v>4</v>
      </c>
      <c r="C52" s="133" t="s">
        <v>178</v>
      </c>
      <c r="D52" s="134">
        <v>8909837068</v>
      </c>
      <c r="E52" s="135">
        <v>45464480</v>
      </c>
      <c r="F52" s="135"/>
      <c r="G52" s="136"/>
    </row>
    <row r="53" spans="1:7" ht="12.75" customHeight="1">
      <c r="A53" s="132">
        <v>5306</v>
      </c>
      <c r="B53" s="133" t="s">
        <v>4</v>
      </c>
      <c r="C53" s="133" t="s">
        <v>179</v>
      </c>
      <c r="D53" s="134">
        <v>8909837867</v>
      </c>
      <c r="E53" s="135">
        <v>13138641</v>
      </c>
      <c r="F53" s="135"/>
      <c r="G53" s="136"/>
    </row>
    <row r="54" spans="1:7" ht="12.75" customHeight="1">
      <c r="A54" s="132">
        <v>5308</v>
      </c>
      <c r="B54" s="133" t="s">
        <v>4</v>
      </c>
      <c r="C54" s="133" t="s">
        <v>180</v>
      </c>
      <c r="D54" s="134">
        <v>8909808071</v>
      </c>
      <c r="E54" s="135">
        <v>36834429</v>
      </c>
      <c r="F54" s="135"/>
      <c r="G54" s="136"/>
    </row>
    <row r="55" spans="1:7" ht="12.75" customHeight="1">
      <c r="A55" s="132">
        <v>5310</v>
      </c>
      <c r="B55" s="133" t="s">
        <v>4</v>
      </c>
      <c r="C55" s="133" t="s">
        <v>181</v>
      </c>
      <c r="D55" s="134">
        <v>8909839381</v>
      </c>
      <c r="E55" s="135">
        <v>13008199</v>
      </c>
      <c r="F55" s="135"/>
      <c r="G55" s="136"/>
    </row>
    <row r="56" spans="1:7" ht="12.75" customHeight="1">
      <c r="A56" s="132">
        <v>5313</v>
      </c>
      <c r="B56" s="133" t="s">
        <v>4</v>
      </c>
      <c r="C56" s="133" t="s">
        <v>182</v>
      </c>
      <c r="D56" s="134">
        <v>8909837281</v>
      </c>
      <c r="E56" s="135">
        <v>11841511</v>
      </c>
      <c r="F56" s="135"/>
      <c r="G56" s="136"/>
    </row>
    <row r="57" spans="1:7" ht="12.75" customHeight="1">
      <c r="A57" s="132">
        <v>5315</v>
      </c>
      <c r="B57" s="133" t="s">
        <v>4</v>
      </c>
      <c r="C57" s="133" t="s">
        <v>183</v>
      </c>
      <c r="D57" s="134">
        <v>8909811622</v>
      </c>
      <c r="E57" s="135">
        <v>9497185</v>
      </c>
      <c r="F57" s="135"/>
      <c r="G57" s="136"/>
    </row>
    <row r="58" spans="1:7" ht="12.75" customHeight="1">
      <c r="A58" s="132">
        <v>5318</v>
      </c>
      <c r="B58" s="133" t="s">
        <v>4</v>
      </c>
      <c r="C58" s="133" t="s">
        <v>184</v>
      </c>
      <c r="D58" s="134">
        <v>8909820557</v>
      </c>
      <c r="E58" s="135">
        <v>37241339</v>
      </c>
      <c r="F58" s="135"/>
      <c r="G58" s="136"/>
    </row>
    <row r="59" spans="1:7" ht="12.75" customHeight="1">
      <c r="A59" s="132">
        <v>5321</v>
      </c>
      <c r="B59" s="133" t="s">
        <v>4</v>
      </c>
      <c r="C59" s="133" t="s">
        <v>185</v>
      </c>
      <c r="D59" s="134">
        <v>8909838303</v>
      </c>
      <c r="E59" s="135">
        <v>7234033</v>
      </c>
      <c r="F59" s="135"/>
      <c r="G59" s="136"/>
    </row>
    <row r="60" spans="1:7" ht="12.75" customHeight="1">
      <c r="A60" s="132">
        <v>5347</v>
      </c>
      <c r="B60" s="133" t="s">
        <v>4</v>
      </c>
      <c r="C60" s="133" t="s">
        <v>186</v>
      </c>
      <c r="D60" s="134">
        <v>8909824947</v>
      </c>
      <c r="E60" s="135">
        <v>7815767</v>
      </c>
      <c r="F60" s="135"/>
      <c r="G60" s="136"/>
    </row>
    <row r="61" spans="1:7" ht="12.75" customHeight="1">
      <c r="A61" s="132">
        <v>5353</v>
      </c>
      <c r="B61" s="133" t="s">
        <v>4</v>
      </c>
      <c r="C61" s="133" t="s">
        <v>187</v>
      </c>
      <c r="D61" s="134">
        <v>8909849868</v>
      </c>
      <c r="E61" s="135">
        <v>6701587</v>
      </c>
      <c r="F61" s="135"/>
      <c r="G61" s="136"/>
    </row>
    <row r="62" spans="1:7" ht="12.75" customHeight="1">
      <c r="A62" s="132">
        <v>5361</v>
      </c>
      <c r="B62" s="133" t="s">
        <v>4</v>
      </c>
      <c r="C62" s="133" t="s">
        <v>188</v>
      </c>
      <c r="D62" s="134">
        <v>8909822782</v>
      </c>
      <c r="E62" s="135">
        <v>65928501</v>
      </c>
      <c r="F62" s="135"/>
      <c r="G62" s="136"/>
    </row>
    <row r="63" spans="1:7" ht="12.75" customHeight="1">
      <c r="A63" s="132">
        <v>5364</v>
      </c>
      <c r="B63" s="133" t="s">
        <v>4</v>
      </c>
      <c r="C63" s="133" t="s">
        <v>189</v>
      </c>
      <c r="D63" s="134">
        <v>8909822940</v>
      </c>
      <c r="E63" s="135">
        <v>19380459</v>
      </c>
      <c r="F63" s="135"/>
      <c r="G63" s="136"/>
    </row>
    <row r="64" spans="1:7" ht="12.75" customHeight="1">
      <c r="A64" s="132">
        <v>5368</v>
      </c>
      <c r="B64" s="133" t="s">
        <v>4</v>
      </c>
      <c r="C64" s="133" t="s">
        <v>190</v>
      </c>
      <c r="D64" s="134">
        <v>8909810695</v>
      </c>
      <c r="E64" s="135">
        <v>17552332</v>
      </c>
      <c r="F64" s="135"/>
      <c r="G64" s="136"/>
    </row>
    <row r="65" spans="1:7" ht="12.75" customHeight="1">
      <c r="A65" s="132">
        <v>5376</v>
      </c>
      <c r="B65" s="133" t="s">
        <v>4</v>
      </c>
      <c r="C65" s="133" t="s">
        <v>191</v>
      </c>
      <c r="D65" s="134">
        <v>8909812075</v>
      </c>
      <c r="E65" s="135">
        <v>51894795</v>
      </c>
      <c r="F65" s="135"/>
      <c r="G65" s="136"/>
    </row>
    <row r="66" spans="1:7" ht="12.75" customHeight="1">
      <c r="A66" s="132">
        <v>5380</v>
      </c>
      <c r="B66" s="133" t="s">
        <v>4</v>
      </c>
      <c r="C66" s="133" t="s">
        <v>192</v>
      </c>
      <c r="D66" s="134">
        <v>8909807824</v>
      </c>
      <c r="E66" s="135">
        <v>38525947</v>
      </c>
      <c r="F66" s="135"/>
      <c r="G66" s="136"/>
    </row>
    <row r="67" spans="1:7" ht="12.75" customHeight="1">
      <c r="A67" s="132">
        <v>5390</v>
      </c>
      <c r="B67" s="133" t="s">
        <v>4</v>
      </c>
      <c r="C67" s="133" t="s">
        <v>193</v>
      </c>
      <c r="D67" s="134">
        <v>8110090178</v>
      </c>
      <c r="E67" s="135">
        <v>13287629</v>
      </c>
      <c r="F67" s="135"/>
      <c r="G67" s="136"/>
    </row>
    <row r="68" spans="1:7" ht="12.75" customHeight="1">
      <c r="A68" s="132">
        <v>5400</v>
      </c>
      <c r="B68" s="133" t="s">
        <v>4</v>
      </c>
      <c r="C68" s="133" t="s">
        <v>194</v>
      </c>
      <c r="D68" s="134">
        <v>8909819950</v>
      </c>
      <c r="E68" s="135">
        <v>20779545</v>
      </c>
      <c r="F68" s="135"/>
      <c r="G68" s="136"/>
    </row>
    <row r="69" spans="1:7" ht="12.75" customHeight="1">
      <c r="A69" s="132">
        <v>5411</v>
      </c>
      <c r="B69" s="133" t="s">
        <v>4</v>
      </c>
      <c r="C69" s="133" t="s">
        <v>195</v>
      </c>
      <c r="D69" s="134">
        <v>8909836726</v>
      </c>
      <c r="E69" s="135">
        <v>19008248</v>
      </c>
      <c r="F69" s="135"/>
      <c r="G69" s="136"/>
    </row>
    <row r="70" spans="1:7" ht="12.75" customHeight="1">
      <c r="A70" s="132">
        <v>5425</v>
      </c>
      <c r="B70" s="133" t="s">
        <v>4</v>
      </c>
      <c r="C70" s="133" t="s">
        <v>196</v>
      </c>
      <c r="D70" s="134">
        <v>8909809583</v>
      </c>
      <c r="E70" s="135">
        <v>15441712</v>
      </c>
      <c r="F70" s="135"/>
      <c r="G70" s="136"/>
    </row>
    <row r="71" spans="1:7" ht="12.75" customHeight="1">
      <c r="A71" s="132">
        <v>5440</v>
      </c>
      <c r="B71" s="133" t="s">
        <v>4</v>
      </c>
      <c r="C71" s="133" t="s">
        <v>197</v>
      </c>
      <c r="D71" s="134">
        <v>8909837161</v>
      </c>
      <c r="E71" s="135">
        <v>56540517</v>
      </c>
      <c r="F71" s="135"/>
      <c r="G71" s="136"/>
    </row>
    <row r="72" spans="1:7" ht="12.75" customHeight="1">
      <c r="A72" s="132">
        <v>5467</v>
      </c>
      <c r="B72" s="133" t="s">
        <v>4</v>
      </c>
      <c r="C72" s="133" t="s">
        <v>198</v>
      </c>
      <c r="D72" s="134">
        <v>8909811156</v>
      </c>
      <c r="E72" s="135">
        <v>9350245</v>
      </c>
      <c r="F72" s="135"/>
      <c r="G72" s="136"/>
    </row>
    <row r="73" spans="1:7" ht="12.75" customHeight="1">
      <c r="A73" s="132">
        <v>5475</v>
      </c>
      <c r="B73" s="133" t="s">
        <v>4</v>
      </c>
      <c r="C73" s="133" t="s">
        <v>199</v>
      </c>
      <c r="D73" s="134">
        <v>8909848820</v>
      </c>
      <c r="E73" s="135">
        <v>21192267</v>
      </c>
      <c r="F73" s="135"/>
      <c r="G73" s="136"/>
    </row>
    <row r="74" spans="1:7" ht="12.75" customHeight="1">
      <c r="A74" s="132">
        <v>5480</v>
      </c>
      <c r="B74" s="133" t="s">
        <v>4</v>
      </c>
      <c r="C74" s="137" t="s">
        <v>200</v>
      </c>
      <c r="D74" s="138">
        <v>8909809505</v>
      </c>
      <c r="E74" s="135">
        <v>55848949</v>
      </c>
      <c r="F74" s="135"/>
      <c r="G74" s="136"/>
    </row>
    <row r="75" spans="1:7" ht="12.75" customHeight="1">
      <c r="A75" s="132">
        <v>5483</v>
      </c>
      <c r="B75" s="133" t="s">
        <v>4</v>
      </c>
      <c r="C75" s="133" t="s">
        <v>201</v>
      </c>
      <c r="D75" s="134">
        <v>8909825669</v>
      </c>
      <c r="E75" s="135">
        <v>16110220</v>
      </c>
      <c r="F75" s="135"/>
      <c r="G75" s="136"/>
    </row>
    <row r="76" spans="1:7" ht="12.75" customHeight="1">
      <c r="A76" s="132">
        <v>5490</v>
      </c>
      <c r="B76" s="133" t="s">
        <v>4</v>
      </c>
      <c r="C76" s="133" t="s">
        <v>202</v>
      </c>
      <c r="D76" s="134">
        <v>8909838731</v>
      </c>
      <c r="E76" s="135">
        <v>188568640</v>
      </c>
      <c r="F76" s="135"/>
      <c r="G76" s="136"/>
    </row>
    <row r="77" spans="1:7" ht="12.75" customHeight="1">
      <c r="A77" s="132">
        <v>5495</v>
      </c>
      <c r="B77" s="133" t="s">
        <v>4</v>
      </c>
      <c r="C77" s="133" t="s">
        <v>203</v>
      </c>
      <c r="D77" s="134">
        <v>8909853548</v>
      </c>
      <c r="E77" s="135">
        <v>77291808</v>
      </c>
      <c r="F77" s="135"/>
      <c r="G77" s="136"/>
    </row>
    <row r="78" spans="1:7" ht="12.75" customHeight="1">
      <c r="A78" s="132">
        <v>5501</v>
      </c>
      <c r="B78" s="133" t="s">
        <v>4</v>
      </c>
      <c r="C78" s="133" t="s">
        <v>204</v>
      </c>
      <c r="D78" s="134">
        <v>8909841619</v>
      </c>
      <c r="E78" s="135">
        <v>5640194</v>
      </c>
      <c r="F78" s="135"/>
      <c r="G78" s="136"/>
    </row>
    <row r="79" spans="1:7" ht="12.75" customHeight="1">
      <c r="A79" s="132">
        <v>5541</v>
      </c>
      <c r="B79" s="133" t="s">
        <v>4</v>
      </c>
      <c r="C79" s="133" t="s">
        <v>205</v>
      </c>
      <c r="D79" s="134">
        <v>8909809171</v>
      </c>
      <c r="E79" s="135">
        <v>20510676</v>
      </c>
      <c r="F79" s="135"/>
      <c r="G79" s="136"/>
    </row>
    <row r="80" spans="1:7" ht="12.75" customHeight="1">
      <c r="A80" s="132">
        <v>5543</v>
      </c>
      <c r="B80" s="133" t="s">
        <v>4</v>
      </c>
      <c r="C80" s="133" t="s">
        <v>206</v>
      </c>
      <c r="D80" s="134">
        <v>8909823014</v>
      </c>
      <c r="E80" s="135">
        <v>21548165</v>
      </c>
      <c r="F80" s="135"/>
      <c r="G80" s="136"/>
    </row>
    <row r="81" spans="1:7" ht="12.75" customHeight="1">
      <c r="A81" s="132">
        <v>5576</v>
      </c>
      <c r="B81" s="133" t="s">
        <v>4</v>
      </c>
      <c r="C81" s="133" t="s">
        <v>207</v>
      </c>
      <c r="D81" s="134">
        <v>8909811052</v>
      </c>
      <c r="E81" s="135">
        <v>11628739</v>
      </c>
      <c r="F81" s="135"/>
      <c r="G81" s="136"/>
    </row>
    <row r="82" spans="1:7" ht="12.75" customHeight="1">
      <c r="A82" s="132">
        <v>5579</v>
      </c>
      <c r="B82" s="133" t="s">
        <v>4</v>
      </c>
      <c r="C82" s="133" t="s">
        <v>208</v>
      </c>
      <c r="D82" s="134">
        <v>8909800493</v>
      </c>
      <c r="E82" s="135">
        <v>61578016</v>
      </c>
      <c r="F82" s="135"/>
      <c r="G82" s="136"/>
    </row>
    <row r="83" spans="1:7" ht="12.75" customHeight="1">
      <c r="A83" s="132">
        <v>5585</v>
      </c>
      <c r="B83" s="133" t="s">
        <v>4</v>
      </c>
      <c r="C83" s="133" t="s">
        <v>209</v>
      </c>
      <c r="D83" s="134">
        <v>8909810008</v>
      </c>
      <c r="E83" s="135">
        <v>23739163</v>
      </c>
      <c r="F83" s="135"/>
      <c r="G83" s="136"/>
    </row>
    <row r="84" spans="1:7" ht="12.75" customHeight="1">
      <c r="A84" s="132">
        <v>5591</v>
      </c>
      <c r="B84" s="133" t="s">
        <v>4</v>
      </c>
      <c r="C84" s="133" t="s">
        <v>210</v>
      </c>
      <c r="D84" s="134">
        <v>8909839064</v>
      </c>
      <c r="E84" s="135">
        <v>30058107</v>
      </c>
      <c r="F84" s="135"/>
      <c r="G84" s="136"/>
    </row>
    <row r="85" spans="1:7" ht="12.75" customHeight="1">
      <c r="A85" s="132">
        <v>5604</v>
      </c>
      <c r="B85" s="133" t="s">
        <v>4</v>
      </c>
      <c r="C85" s="133" t="s">
        <v>211</v>
      </c>
      <c r="D85" s="134">
        <v>8909843124</v>
      </c>
      <c r="E85" s="135">
        <v>68707509</v>
      </c>
      <c r="F85" s="135"/>
      <c r="G85" s="136"/>
    </row>
    <row r="86" spans="1:7" ht="12.75" customHeight="1">
      <c r="A86" s="132">
        <v>5607</v>
      </c>
      <c r="B86" s="133" t="s">
        <v>4</v>
      </c>
      <c r="C86" s="133" t="s">
        <v>212</v>
      </c>
      <c r="D86" s="134">
        <v>8909836740</v>
      </c>
      <c r="E86" s="135">
        <v>17791552</v>
      </c>
      <c r="F86" s="135"/>
      <c r="G86" s="136"/>
    </row>
    <row r="87" spans="1:7" ht="12.75" customHeight="1">
      <c r="A87" s="132">
        <v>5628</v>
      </c>
      <c r="B87" s="133" t="s">
        <v>4</v>
      </c>
      <c r="C87" s="133" t="s">
        <v>213</v>
      </c>
      <c r="D87" s="134">
        <v>8909837369</v>
      </c>
      <c r="E87" s="135">
        <v>20119807</v>
      </c>
      <c r="F87" s="135"/>
      <c r="G87" s="136"/>
    </row>
    <row r="88" spans="1:7" ht="12.75" customHeight="1">
      <c r="A88" s="132">
        <v>5642</v>
      </c>
      <c r="B88" s="133" t="s">
        <v>4</v>
      </c>
      <c r="C88" s="133" t="s">
        <v>214</v>
      </c>
      <c r="D88" s="134">
        <v>8909805770</v>
      </c>
      <c r="E88" s="135">
        <v>25906752</v>
      </c>
      <c r="F88" s="135"/>
      <c r="G88" s="136"/>
    </row>
    <row r="89" spans="1:7" ht="12.75" customHeight="1">
      <c r="A89" s="132">
        <v>5647</v>
      </c>
      <c r="B89" s="133" t="s">
        <v>4</v>
      </c>
      <c r="C89" s="133" t="s">
        <v>93</v>
      </c>
      <c r="D89" s="134">
        <v>8909818683</v>
      </c>
      <c r="E89" s="135">
        <v>12647601</v>
      </c>
      <c r="F89" s="135"/>
      <c r="G89" s="136"/>
    </row>
    <row r="90" spans="1:7" ht="12.75" customHeight="1">
      <c r="A90" s="132">
        <v>5649</v>
      </c>
      <c r="B90" s="133" t="s">
        <v>4</v>
      </c>
      <c r="C90" s="133" t="s">
        <v>215</v>
      </c>
      <c r="D90" s="134">
        <v>8909837409</v>
      </c>
      <c r="E90" s="135">
        <v>25873739</v>
      </c>
      <c r="F90" s="135"/>
      <c r="G90" s="136"/>
    </row>
    <row r="91" spans="1:7" ht="12.75" customHeight="1">
      <c r="A91" s="132">
        <v>5652</v>
      </c>
      <c r="B91" s="133" t="s">
        <v>4</v>
      </c>
      <c r="C91" s="133" t="s">
        <v>216</v>
      </c>
      <c r="D91" s="134">
        <v>8000227914</v>
      </c>
      <c r="E91" s="135">
        <v>10380061</v>
      </c>
      <c r="F91" s="135"/>
      <c r="G91" s="136"/>
    </row>
    <row r="92" spans="1:7" ht="12.75" customHeight="1">
      <c r="A92" s="132">
        <v>5656</v>
      </c>
      <c r="B92" s="133" t="s">
        <v>4</v>
      </c>
      <c r="C92" s="133" t="s">
        <v>217</v>
      </c>
      <c r="D92" s="134">
        <v>8909208145</v>
      </c>
      <c r="E92" s="135">
        <v>20551037</v>
      </c>
      <c r="F92" s="135"/>
      <c r="G92" s="136"/>
    </row>
    <row r="93" spans="1:7" ht="12.75" customHeight="1">
      <c r="A93" s="132">
        <v>5658</v>
      </c>
      <c r="B93" s="133" t="s">
        <v>4</v>
      </c>
      <c r="C93" s="133" t="s">
        <v>218</v>
      </c>
      <c r="D93" s="134">
        <v>8000226188</v>
      </c>
      <c r="E93" s="135">
        <v>4699226</v>
      </c>
      <c r="F93" s="135"/>
      <c r="G93" s="136"/>
    </row>
    <row r="94" spans="1:7" ht="12.75" customHeight="1">
      <c r="A94" s="132">
        <v>5659</v>
      </c>
      <c r="B94" s="133" t="s">
        <v>4</v>
      </c>
      <c r="C94" s="133" t="s">
        <v>219</v>
      </c>
      <c r="D94" s="134">
        <v>8000136767</v>
      </c>
      <c r="E94" s="135">
        <v>80994448</v>
      </c>
      <c r="F94" s="135"/>
      <c r="G94" s="136"/>
    </row>
    <row r="95" spans="1:7" ht="12.75" customHeight="1">
      <c r="A95" s="132">
        <v>5660</v>
      </c>
      <c r="B95" s="133" t="s">
        <v>4</v>
      </c>
      <c r="C95" s="133" t="s">
        <v>220</v>
      </c>
      <c r="D95" s="134">
        <v>8909843765</v>
      </c>
      <c r="E95" s="135">
        <v>22985125</v>
      </c>
      <c r="F95" s="135"/>
      <c r="G95" s="136"/>
    </row>
    <row r="96" spans="1:7" ht="12.75" customHeight="1">
      <c r="A96" s="132">
        <v>5664</v>
      </c>
      <c r="B96" s="133" t="s">
        <v>4</v>
      </c>
      <c r="C96" s="133" t="s">
        <v>221</v>
      </c>
      <c r="D96" s="134">
        <v>8909839222</v>
      </c>
      <c r="E96" s="135">
        <v>28701488</v>
      </c>
      <c r="F96" s="135"/>
      <c r="G96" s="136"/>
    </row>
    <row r="97" spans="1:7" ht="12.75" customHeight="1">
      <c r="A97" s="132">
        <v>5665</v>
      </c>
      <c r="B97" s="133" t="s">
        <v>4</v>
      </c>
      <c r="C97" s="133" t="s">
        <v>222</v>
      </c>
      <c r="D97" s="134">
        <v>8909838145</v>
      </c>
      <c r="E97" s="135">
        <v>133841579</v>
      </c>
      <c r="F97" s="135"/>
      <c r="G97" s="136"/>
    </row>
    <row r="98" spans="1:7" ht="12.75" customHeight="1">
      <c r="A98" s="132">
        <v>5667</v>
      </c>
      <c r="B98" s="133" t="s">
        <v>4</v>
      </c>
      <c r="C98" s="133" t="s">
        <v>223</v>
      </c>
      <c r="D98" s="134">
        <v>8909821231</v>
      </c>
      <c r="E98" s="135">
        <v>17195112</v>
      </c>
      <c r="F98" s="135"/>
      <c r="G98" s="136"/>
    </row>
    <row r="99" spans="1:7" ht="12.75" customHeight="1">
      <c r="A99" s="132">
        <v>5670</v>
      </c>
      <c r="B99" s="133" t="s">
        <v>4</v>
      </c>
      <c r="C99" s="133" t="s">
        <v>224</v>
      </c>
      <c r="D99" s="134">
        <v>8909808507</v>
      </c>
      <c r="E99" s="135">
        <v>32971480</v>
      </c>
      <c r="F99" s="135"/>
      <c r="G99" s="136"/>
    </row>
    <row r="100" spans="1:7" ht="12.75" customHeight="1">
      <c r="A100" s="132">
        <v>5674</v>
      </c>
      <c r="B100" s="133" t="s">
        <v>4</v>
      </c>
      <c r="C100" s="133" t="s">
        <v>225</v>
      </c>
      <c r="D100" s="134">
        <v>8909825067</v>
      </c>
      <c r="E100" s="135">
        <v>21826047</v>
      </c>
      <c r="F100" s="135"/>
      <c r="G100" s="136"/>
    </row>
    <row r="101" spans="1:7" ht="12.75" customHeight="1">
      <c r="A101" s="132">
        <v>5679</v>
      </c>
      <c r="B101" s="133" t="s">
        <v>4</v>
      </c>
      <c r="C101" s="133" t="s">
        <v>226</v>
      </c>
      <c r="D101" s="134">
        <v>8909803441</v>
      </c>
      <c r="E101" s="135">
        <v>28115645</v>
      </c>
      <c r="F101" s="135"/>
      <c r="G101" s="136"/>
    </row>
    <row r="102" spans="1:7" ht="12.75" customHeight="1">
      <c r="A102" s="132">
        <v>5686</v>
      </c>
      <c r="B102" s="133" t="s">
        <v>4</v>
      </c>
      <c r="C102" s="133" t="s">
        <v>227</v>
      </c>
      <c r="D102" s="134">
        <v>8909815546</v>
      </c>
      <c r="E102" s="135">
        <v>50871008</v>
      </c>
      <c r="F102" s="135"/>
      <c r="G102" s="136"/>
    </row>
    <row r="103" spans="1:7" ht="12.75" customHeight="1">
      <c r="A103" s="132">
        <v>5690</v>
      </c>
      <c r="B103" s="133" t="s">
        <v>4</v>
      </c>
      <c r="C103" s="133" t="s">
        <v>228</v>
      </c>
      <c r="D103" s="134">
        <v>8909838034</v>
      </c>
      <c r="E103" s="135">
        <v>17199757</v>
      </c>
      <c r="F103" s="135"/>
      <c r="G103" s="136"/>
    </row>
    <row r="104" spans="1:7" ht="12.75" customHeight="1">
      <c r="A104" s="132">
        <v>5697</v>
      </c>
      <c r="B104" s="133" t="s">
        <v>4</v>
      </c>
      <c r="C104" s="133" t="s">
        <v>229</v>
      </c>
      <c r="D104" s="134">
        <v>8909838138</v>
      </c>
      <c r="E104" s="135">
        <v>38942693</v>
      </c>
      <c r="F104" s="135"/>
      <c r="G104" s="136"/>
    </row>
    <row r="105" spans="1:7" ht="12.75" customHeight="1">
      <c r="A105" s="132">
        <v>5736</v>
      </c>
      <c r="B105" s="133" t="s">
        <v>4</v>
      </c>
      <c r="C105" s="133" t="s">
        <v>230</v>
      </c>
      <c r="D105" s="134">
        <v>8909813912</v>
      </c>
      <c r="E105" s="135">
        <v>66114277</v>
      </c>
      <c r="F105" s="135"/>
      <c r="G105" s="136"/>
    </row>
    <row r="106" spans="1:7" ht="12.75" customHeight="1">
      <c r="A106" s="132">
        <v>5756</v>
      </c>
      <c r="B106" s="133" t="s">
        <v>4</v>
      </c>
      <c r="C106" s="133" t="s">
        <v>231</v>
      </c>
      <c r="D106" s="134">
        <v>8909803577</v>
      </c>
      <c r="E106" s="135">
        <v>49827472</v>
      </c>
      <c r="F106" s="135"/>
      <c r="G106" s="136"/>
    </row>
    <row r="107" spans="1:7" ht="12.75" customHeight="1">
      <c r="A107" s="132">
        <v>5761</v>
      </c>
      <c r="B107" s="133" t="s">
        <v>4</v>
      </c>
      <c r="C107" s="133" t="s">
        <v>232</v>
      </c>
      <c r="D107" s="134">
        <v>8909810807</v>
      </c>
      <c r="E107" s="135">
        <v>23670136</v>
      </c>
      <c r="F107" s="135"/>
      <c r="G107" s="136"/>
    </row>
    <row r="108" spans="1:7" ht="12.75" customHeight="1">
      <c r="A108" s="132">
        <v>5789</v>
      </c>
      <c r="B108" s="133" t="s">
        <v>4</v>
      </c>
      <c r="C108" s="133" t="s">
        <v>233</v>
      </c>
      <c r="D108" s="134">
        <v>8909812383</v>
      </c>
      <c r="E108" s="135">
        <v>20005695</v>
      </c>
      <c r="F108" s="135"/>
      <c r="G108" s="136"/>
    </row>
    <row r="109" spans="1:7" ht="12.75" customHeight="1">
      <c r="A109" s="132">
        <v>5790</v>
      </c>
      <c r="B109" s="133" t="s">
        <v>4</v>
      </c>
      <c r="C109" s="133" t="s">
        <v>234</v>
      </c>
      <c r="D109" s="134">
        <v>8909842957</v>
      </c>
      <c r="E109" s="135">
        <v>99532608</v>
      </c>
      <c r="F109" s="135"/>
      <c r="G109" s="136"/>
    </row>
    <row r="110" spans="1:7" ht="12.75" customHeight="1">
      <c r="A110" s="132">
        <v>5792</v>
      </c>
      <c r="B110" s="133" t="s">
        <v>4</v>
      </c>
      <c r="C110" s="133" t="s">
        <v>235</v>
      </c>
      <c r="D110" s="134">
        <v>8909825834</v>
      </c>
      <c r="E110" s="135">
        <v>8696153</v>
      </c>
      <c r="F110" s="135"/>
      <c r="G110" s="136"/>
    </row>
    <row r="111" spans="1:7" ht="12.75" customHeight="1">
      <c r="A111" s="132">
        <v>5809</v>
      </c>
      <c r="B111" s="133" t="s">
        <v>4</v>
      </c>
      <c r="C111" s="133" t="s">
        <v>236</v>
      </c>
      <c r="D111" s="134">
        <v>8909807817</v>
      </c>
      <c r="E111" s="135">
        <v>12009417</v>
      </c>
      <c r="F111" s="135"/>
      <c r="G111" s="136"/>
    </row>
    <row r="112" spans="1:7" ht="12.75" customHeight="1">
      <c r="A112" s="132">
        <v>5819</v>
      </c>
      <c r="B112" s="133" t="s">
        <v>4</v>
      </c>
      <c r="C112" s="137" t="s">
        <v>237</v>
      </c>
      <c r="D112" s="134">
        <v>8909813675</v>
      </c>
      <c r="E112" s="135">
        <v>15622969</v>
      </c>
      <c r="F112" s="135"/>
      <c r="G112" s="136"/>
    </row>
    <row r="113" spans="1:7" ht="12.75" customHeight="1">
      <c r="A113" s="132">
        <v>5842</v>
      </c>
      <c r="B113" s="133" t="s">
        <v>4</v>
      </c>
      <c r="C113" s="133" t="s">
        <v>238</v>
      </c>
      <c r="D113" s="134">
        <v>8909845754</v>
      </c>
      <c r="E113" s="135">
        <v>16346917</v>
      </c>
      <c r="F113" s="135"/>
      <c r="G113" s="136"/>
    </row>
    <row r="114" spans="1:7" ht="12.75" customHeight="1">
      <c r="A114" s="132">
        <v>5847</v>
      </c>
      <c r="B114" s="133" t="s">
        <v>4</v>
      </c>
      <c r="C114" s="133" t="s">
        <v>239</v>
      </c>
      <c r="D114" s="134">
        <v>8909075154</v>
      </c>
      <c r="E114" s="135">
        <v>55471861</v>
      </c>
      <c r="F114" s="135"/>
      <c r="G114" s="136"/>
    </row>
    <row r="115" spans="1:7" ht="12.75" customHeight="1">
      <c r="A115" s="132">
        <v>5854</v>
      </c>
      <c r="B115" s="133" t="s">
        <v>4</v>
      </c>
      <c r="C115" s="133" t="s">
        <v>240</v>
      </c>
      <c r="D115" s="134">
        <v>8909811061</v>
      </c>
      <c r="E115" s="135">
        <v>39804373</v>
      </c>
      <c r="F115" s="135"/>
      <c r="G115" s="136"/>
    </row>
    <row r="116" spans="1:7" ht="12.75" customHeight="1">
      <c r="A116" s="132">
        <v>5856</v>
      </c>
      <c r="B116" s="133" t="s">
        <v>4</v>
      </c>
      <c r="C116" s="133" t="s">
        <v>241</v>
      </c>
      <c r="D116" s="134">
        <v>8909841862</v>
      </c>
      <c r="E116" s="135">
        <v>7376837</v>
      </c>
      <c r="F116" s="135"/>
      <c r="G116" s="136"/>
    </row>
    <row r="117" spans="1:7" ht="12.75" customHeight="1">
      <c r="A117" s="132">
        <v>5858</v>
      </c>
      <c r="B117" s="133" t="s">
        <v>4</v>
      </c>
      <c r="C117" s="133" t="s">
        <v>242</v>
      </c>
      <c r="D117" s="134">
        <v>8909852858</v>
      </c>
      <c r="E117" s="135">
        <v>28751379</v>
      </c>
      <c r="F117" s="135"/>
      <c r="G117" s="136"/>
    </row>
    <row r="118" spans="1:7" ht="12.75" customHeight="1">
      <c r="A118" s="132">
        <v>5861</v>
      </c>
      <c r="B118" s="133" t="s">
        <v>4</v>
      </c>
      <c r="C118" s="133" t="s">
        <v>243</v>
      </c>
      <c r="D118" s="134">
        <v>8909807641</v>
      </c>
      <c r="E118" s="135">
        <v>15934320</v>
      </c>
      <c r="F118" s="135"/>
      <c r="G118" s="136"/>
    </row>
    <row r="119" spans="1:7" ht="12.75" customHeight="1">
      <c r="A119" s="132">
        <v>5873</v>
      </c>
      <c r="B119" s="133" t="s">
        <v>4</v>
      </c>
      <c r="C119" s="133" t="s">
        <v>244</v>
      </c>
      <c r="D119" s="134">
        <v>8000206655</v>
      </c>
      <c r="E119" s="135">
        <v>32388859</v>
      </c>
      <c r="F119" s="135"/>
      <c r="G119" s="136"/>
    </row>
    <row r="120" spans="1:7" ht="12.75" customHeight="1">
      <c r="A120" s="132">
        <v>5885</v>
      </c>
      <c r="B120" s="133" t="s">
        <v>4</v>
      </c>
      <c r="C120" s="133" t="s">
        <v>245</v>
      </c>
      <c r="D120" s="134">
        <v>8909809648</v>
      </c>
      <c r="E120" s="135">
        <v>12901080</v>
      </c>
      <c r="F120" s="135"/>
      <c r="G120" s="136"/>
    </row>
    <row r="121" spans="1:7" ht="12.75" customHeight="1">
      <c r="A121" s="132">
        <v>5887</v>
      </c>
      <c r="B121" s="133" t="s">
        <v>4</v>
      </c>
      <c r="C121" s="133" t="s">
        <v>246</v>
      </c>
      <c r="D121" s="134">
        <v>8909800961</v>
      </c>
      <c r="E121" s="135">
        <v>59973152</v>
      </c>
      <c r="F121" s="135"/>
      <c r="G121" s="136"/>
    </row>
    <row r="122" spans="1:7" ht="12.75" customHeight="1">
      <c r="A122" s="132">
        <v>5890</v>
      </c>
      <c r="B122" s="133" t="s">
        <v>4</v>
      </c>
      <c r="C122" s="133" t="s">
        <v>247</v>
      </c>
      <c r="D122" s="134">
        <v>8909840302</v>
      </c>
      <c r="E122" s="135">
        <v>42610229</v>
      </c>
      <c r="F122" s="135"/>
      <c r="G122" s="136"/>
    </row>
    <row r="123" spans="1:7" ht="12.75" customHeight="1">
      <c r="A123" s="132">
        <v>5893</v>
      </c>
      <c r="B123" s="133" t="s">
        <v>4</v>
      </c>
      <c r="C123" s="133" t="s">
        <v>248</v>
      </c>
      <c r="D123" s="134">
        <v>8909842656</v>
      </c>
      <c r="E123" s="135">
        <v>40257776</v>
      </c>
      <c r="F123" s="135"/>
      <c r="G123" s="136"/>
    </row>
    <row r="124" spans="1:7" ht="12.75" customHeight="1">
      <c r="A124" s="132">
        <v>5895</v>
      </c>
      <c r="B124" s="133" t="s">
        <v>4</v>
      </c>
      <c r="C124" s="133" t="s">
        <v>249</v>
      </c>
      <c r="D124" s="134">
        <v>8909811504</v>
      </c>
      <c r="E124" s="135">
        <v>109871189</v>
      </c>
      <c r="F124" s="135"/>
      <c r="G124" s="136"/>
    </row>
    <row r="125" spans="1:7" ht="12.75" customHeight="1">
      <c r="A125" s="132">
        <v>8078</v>
      </c>
      <c r="B125" s="133" t="s">
        <v>94</v>
      </c>
      <c r="C125" s="133" t="s">
        <v>250</v>
      </c>
      <c r="D125" s="134">
        <v>8901123718</v>
      </c>
      <c r="E125" s="135">
        <v>80074715</v>
      </c>
      <c r="F125" s="135"/>
      <c r="G125" s="136"/>
    </row>
    <row r="126" spans="1:7" ht="12.75" customHeight="1">
      <c r="A126" s="132">
        <v>8137</v>
      </c>
      <c r="B126" s="133" t="s">
        <v>94</v>
      </c>
      <c r="C126" s="133" t="s">
        <v>251</v>
      </c>
      <c r="D126" s="134">
        <v>8000944624</v>
      </c>
      <c r="E126" s="135">
        <v>53477515</v>
      </c>
      <c r="F126" s="135"/>
      <c r="G126" s="136"/>
    </row>
    <row r="127" spans="1:7" ht="12.75" customHeight="1">
      <c r="A127" s="132">
        <v>8141</v>
      </c>
      <c r="B127" s="133" t="s">
        <v>94</v>
      </c>
      <c r="C127" s="133" t="s">
        <v>252</v>
      </c>
      <c r="D127" s="134">
        <v>8000944663</v>
      </c>
      <c r="E127" s="135">
        <v>39110443</v>
      </c>
      <c r="F127" s="135"/>
      <c r="G127" s="136"/>
    </row>
    <row r="128" spans="1:7" ht="12.75" customHeight="1">
      <c r="A128" s="132">
        <v>8296</v>
      </c>
      <c r="B128" s="133" t="s">
        <v>94</v>
      </c>
      <c r="C128" s="133" t="s">
        <v>253</v>
      </c>
      <c r="D128" s="134">
        <v>8901024720</v>
      </c>
      <c r="E128" s="135">
        <v>56928528</v>
      </c>
      <c r="F128" s="135"/>
      <c r="G128" s="136"/>
    </row>
    <row r="129" spans="1:7" ht="12.75" customHeight="1">
      <c r="A129" s="132">
        <v>8372</v>
      </c>
      <c r="B129" s="133" t="s">
        <v>94</v>
      </c>
      <c r="C129" s="133" t="s">
        <v>254</v>
      </c>
      <c r="D129" s="134">
        <v>8000699010</v>
      </c>
      <c r="E129" s="135">
        <v>26304323</v>
      </c>
      <c r="F129" s="135"/>
      <c r="G129" s="136"/>
    </row>
    <row r="130" spans="1:7" ht="12.75" customHeight="1">
      <c r="A130" s="132">
        <v>8421</v>
      </c>
      <c r="B130" s="133" t="s">
        <v>94</v>
      </c>
      <c r="C130" s="137" t="s">
        <v>255</v>
      </c>
      <c r="D130" s="134">
        <v>8901030034</v>
      </c>
      <c r="E130" s="135">
        <v>63402933</v>
      </c>
      <c r="F130" s="135"/>
      <c r="G130" s="136"/>
    </row>
    <row r="131" spans="1:7" ht="12.75" customHeight="1">
      <c r="A131" s="132">
        <v>8436</v>
      </c>
      <c r="B131" s="133" t="s">
        <v>94</v>
      </c>
      <c r="C131" s="133" t="s">
        <v>256</v>
      </c>
      <c r="D131" s="134">
        <v>8000192184</v>
      </c>
      <c r="E131" s="135">
        <v>40485427</v>
      </c>
      <c r="F131" s="135"/>
      <c r="G131" s="136"/>
    </row>
    <row r="132" spans="1:7" ht="12.75" customHeight="1">
      <c r="A132" s="132">
        <v>8520</v>
      </c>
      <c r="B132" s="133" t="s">
        <v>94</v>
      </c>
      <c r="C132" s="133" t="s">
        <v>257</v>
      </c>
      <c r="D132" s="134">
        <v>8000944498</v>
      </c>
      <c r="E132" s="135">
        <v>47745419</v>
      </c>
      <c r="F132" s="135"/>
      <c r="G132" s="136"/>
    </row>
    <row r="133" spans="1:7" ht="12.75" customHeight="1">
      <c r="A133" s="132">
        <v>8549</v>
      </c>
      <c r="B133" s="133" t="s">
        <v>94</v>
      </c>
      <c r="C133" s="133" t="s">
        <v>258</v>
      </c>
      <c r="D133" s="134">
        <v>8000944577</v>
      </c>
      <c r="E133" s="135">
        <v>10777569</v>
      </c>
      <c r="F133" s="135"/>
      <c r="G133" s="136"/>
    </row>
    <row r="134" spans="1:7" ht="12.75" customHeight="1">
      <c r="A134" s="132">
        <v>8558</v>
      </c>
      <c r="B134" s="133" t="s">
        <v>94</v>
      </c>
      <c r="C134" s="133" t="s">
        <v>259</v>
      </c>
      <c r="D134" s="134">
        <v>8000767511</v>
      </c>
      <c r="E134" s="135">
        <v>24465197</v>
      </c>
      <c r="F134" s="135"/>
      <c r="G134" s="136"/>
    </row>
    <row r="135" spans="1:7" ht="12.75" customHeight="1">
      <c r="A135" s="132">
        <v>8560</v>
      </c>
      <c r="B135" s="133" t="s">
        <v>94</v>
      </c>
      <c r="C135" s="133" t="s">
        <v>260</v>
      </c>
      <c r="D135" s="134">
        <v>8901162789</v>
      </c>
      <c r="E135" s="135">
        <v>44646832</v>
      </c>
      <c r="F135" s="135"/>
      <c r="G135" s="136"/>
    </row>
    <row r="136" spans="1:7" ht="12.75" customHeight="1">
      <c r="A136" s="132">
        <v>8573</v>
      </c>
      <c r="B136" s="133" t="s">
        <v>94</v>
      </c>
      <c r="C136" s="133" t="s">
        <v>261</v>
      </c>
      <c r="D136" s="134">
        <v>8000943862</v>
      </c>
      <c r="E136" s="135">
        <v>34721235</v>
      </c>
      <c r="F136" s="135"/>
      <c r="G136" s="136"/>
    </row>
    <row r="137" spans="1:7" ht="12.75" customHeight="1">
      <c r="A137" s="132">
        <v>8606</v>
      </c>
      <c r="B137" s="133" t="s">
        <v>94</v>
      </c>
      <c r="C137" s="133" t="s">
        <v>262</v>
      </c>
      <c r="D137" s="134">
        <v>8901039622</v>
      </c>
      <c r="E137" s="135">
        <v>59441067</v>
      </c>
      <c r="F137" s="135"/>
      <c r="G137" s="136"/>
    </row>
    <row r="138" spans="1:7" ht="12.75" customHeight="1">
      <c r="A138" s="132">
        <v>8634</v>
      </c>
      <c r="B138" s="133" t="s">
        <v>94</v>
      </c>
      <c r="C138" s="133" t="s">
        <v>263</v>
      </c>
      <c r="D138" s="134">
        <v>8901159821</v>
      </c>
      <c r="E138" s="135">
        <v>51713280</v>
      </c>
      <c r="F138" s="135"/>
      <c r="G138" s="136"/>
    </row>
    <row r="139" spans="1:7" ht="12.75" customHeight="1">
      <c r="A139" s="132">
        <v>8638</v>
      </c>
      <c r="B139" s="133" t="s">
        <v>94</v>
      </c>
      <c r="C139" s="133" t="s">
        <v>213</v>
      </c>
      <c r="D139" s="134">
        <v>8000948444</v>
      </c>
      <c r="E139" s="135">
        <v>139769547</v>
      </c>
      <c r="F139" s="135"/>
      <c r="G139" s="136"/>
    </row>
    <row r="140" spans="1:7" ht="12.75" customHeight="1">
      <c r="A140" s="132">
        <v>8675</v>
      </c>
      <c r="B140" s="133" t="s">
        <v>94</v>
      </c>
      <c r="C140" s="145" t="s">
        <v>264</v>
      </c>
      <c r="D140" s="134">
        <v>8000192541</v>
      </c>
      <c r="E140" s="135">
        <v>268127630</v>
      </c>
      <c r="F140" s="135"/>
      <c r="G140" s="136"/>
    </row>
    <row r="141" spans="1:7" ht="12.75" customHeight="1">
      <c r="A141" s="132">
        <v>8685</v>
      </c>
      <c r="B141" s="133" t="s">
        <v>94</v>
      </c>
      <c r="C141" s="133" t="s">
        <v>265</v>
      </c>
      <c r="D141" s="134">
        <v>8001162846</v>
      </c>
      <c r="E141" s="135">
        <v>29692184</v>
      </c>
      <c r="F141" s="135"/>
      <c r="G141" s="136"/>
    </row>
    <row r="142" spans="1:7" ht="12.75" customHeight="1">
      <c r="A142" s="132">
        <v>8770</v>
      </c>
      <c r="B142" s="133" t="s">
        <v>94</v>
      </c>
      <c r="C142" s="133" t="s">
        <v>266</v>
      </c>
      <c r="D142" s="134">
        <v>8901161590</v>
      </c>
      <c r="E142" s="135">
        <v>18839525</v>
      </c>
      <c r="F142" s="135"/>
      <c r="G142" s="136"/>
    </row>
    <row r="143" spans="1:7" ht="12.75" customHeight="1">
      <c r="A143" s="132">
        <v>8832</v>
      </c>
      <c r="B143" s="133" t="s">
        <v>94</v>
      </c>
      <c r="C143" s="133" t="s">
        <v>267</v>
      </c>
      <c r="D143" s="134">
        <v>8000535523</v>
      </c>
      <c r="E143" s="135">
        <v>17022888</v>
      </c>
      <c r="F143" s="135"/>
      <c r="G143" s="136"/>
    </row>
    <row r="144" spans="1:7" ht="12.75" customHeight="1">
      <c r="A144" s="132">
        <v>8849</v>
      </c>
      <c r="B144" s="133" t="s">
        <v>94</v>
      </c>
      <c r="C144" s="133" t="s">
        <v>268</v>
      </c>
      <c r="D144" s="134">
        <v>8000943783</v>
      </c>
      <c r="E144" s="135">
        <v>14290633</v>
      </c>
      <c r="F144" s="135"/>
      <c r="G144" s="136"/>
    </row>
    <row r="145" spans="1:7" ht="12.75" customHeight="1">
      <c r="A145" s="132">
        <v>13006</v>
      </c>
      <c r="B145" s="133" t="s">
        <v>92</v>
      </c>
      <c r="C145" s="133" t="s">
        <v>269</v>
      </c>
      <c r="D145" s="134">
        <v>8000373711</v>
      </c>
      <c r="E145" s="135">
        <v>88356011</v>
      </c>
      <c r="F145" s="135"/>
      <c r="G145" s="136"/>
    </row>
    <row r="146" spans="1:7" ht="12.75" customHeight="1">
      <c r="A146" s="132">
        <v>13030</v>
      </c>
      <c r="B146" s="133" t="s">
        <v>92</v>
      </c>
      <c r="C146" s="133" t="s">
        <v>270</v>
      </c>
      <c r="D146" s="134">
        <v>8002548799</v>
      </c>
      <c r="E146" s="135">
        <v>26546411</v>
      </c>
      <c r="F146" s="135"/>
      <c r="G146" s="136"/>
    </row>
    <row r="147" spans="1:7" ht="12.75" customHeight="1">
      <c r="A147" s="132">
        <v>13042</v>
      </c>
      <c r="B147" s="133" t="s">
        <v>92</v>
      </c>
      <c r="C147" s="133" t="s">
        <v>271</v>
      </c>
      <c r="D147" s="134">
        <v>8060019374</v>
      </c>
      <c r="E147" s="135">
        <v>20395765</v>
      </c>
      <c r="F147" s="135"/>
      <c r="G147" s="136"/>
    </row>
    <row r="148" spans="1:7" ht="12.75" customHeight="1">
      <c r="A148" s="132">
        <v>13052</v>
      </c>
      <c r="B148" s="133" t="s">
        <v>92</v>
      </c>
      <c r="C148" s="133" t="s">
        <v>272</v>
      </c>
      <c r="D148" s="134">
        <v>8904802541</v>
      </c>
      <c r="E148" s="135">
        <v>144188395</v>
      </c>
      <c r="F148" s="135"/>
      <c r="G148" s="136"/>
    </row>
    <row r="149" spans="1:7" ht="12.75" customHeight="1">
      <c r="A149" s="132">
        <v>13062</v>
      </c>
      <c r="B149" s="133" t="s">
        <v>92</v>
      </c>
      <c r="C149" s="133" t="s">
        <v>273</v>
      </c>
      <c r="D149" s="134">
        <v>8060049006</v>
      </c>
      <c r="E149" s="135">
        <v>18345428</v>
      </c>
      <c r="F149" s="135"/>
      <c r="G149" s="136"/>
    </row>
    <row r="150" spans="1:7" ht="12.75" customHeight="1">
      <c r="A150" s="132">
        <v>13074</v>
      </c>
      <c r="B150" s="133" t="s">
        <v>92</v>
      </c>
      <c r="C150" s="133" t="s">
        <v>274</v>
      </c>
      <c r="D150" s="134">
        <v>8000159911</v>
      </c>
      <c r="E150" s="135">
        <v>59740549</v>
      </c>
      <c r="F150" s="135"/>
      <c r="G150" s="136"/>
    </row>
    <row r="151" spans="1:7" ht="12.75" customHeight="1">
      <c r="A151" s="132">
        <v>13140</v>
      </c>
      <c r="B151" s="133" t="s">
        <v>92</v>
      </c>
      <c r="C151" s="133" t="s">
        <v>275</v>
      </c>
      <c r="D151" s="134">
        <v>8904813623</v>
      </c>
      <c r="E151" s="135">
        <v>75529867</v>
      </c>
      <c r="F151" s="135"/>
      <c r="G151" s="136"/>
    </row>
    <row r="152" spans="1:7" ht="12.75" customHeight="1">
      <c r="A152" s="132">
        <v>13160</v>
      </c>
      <c r="B152" s="133" t="s">
        <v>92</v>
      </c>
      <c r="C152" s="137" t="s">
        <v>276</v>
      </c>
      <c r="D152" s="134">
        <v>8002535261</v>
      </c>
      <c r="E152" s="135">
        <v>24161664</v>
      </c>
      <c r="F152" s="135"/>
      <c r="G152" s="136"/>
    </row>
    <row r="153" spans="1:7" ht="12.75" customHeight="1">
      <c r="A153" s="132">
        <v>13188</v>
      </c>
      <c r="B153" s="133" t="s">
        <v>92</v>
      </c>
      <c r="C153" s="133" t="s">
        <v>277</v>
      </c>
      <c r="D153" s="134">
        <v>8002544811</v>
      </c>
      <c r="E153" s="135">
        <v>38252051</v>
      </c>
      <c r="F153" s="135"/>
      <c r="G153" s="136"/>
    </row>
    <row r="154" spans="1:7" ht="12.75" customHeight="1">
      <c r="A154" s="132">
        <v>13212</v>
      </c>
      <c r="B154" s="133" t="s">
        <v>92</v>
      </c>
      <c r="C154" s="133" t="s">
        <v>95</v>
      </c>
      <c r="D154" s="134">
        <v>8000386131</v>
      </c>
      <c r="E154" s="135">
        <v>56010283</v>
      </c>
      <c r="F154" s="135"/>
      <c r="G154" s="136"/>
    </row>
    <row r="155" spans="1:7" ht="12.75" customHeight="1">
      <c r="A155" s="132">
        <v>13222</v>
      </c>
      <c r="B155" s="133" t="s">
        <v>92</v>
      </c>
      <c r="C155" s="133" t="s">
        <v>278</v>
      </c>
      <c r="D155" s="134">
        <v>8060007019</v>
      </c>
      <c r="E155" s="135">
        <v>34847155</v>
      </c>
      <c r="F155" s="135"/>
      <c r="G155" s="136"/>
    </row>
    <row r="156" spans="1:7" ht="12.75" customHeight="1">
      <c r="A156" s="132">
        <v>13244</v>
      </c>
      <c r="B156" s="133" t="s">
        <v>92</v>
      </c>
      <c r="C156" s="133" t="s">
        <v>279</v>
      </c>
      <c r="D156" s="134">
        <v>8904800221</v>
      </c>
      <c r="E156" s="135">
        <v>229823467</v>
      </c>
      <c r="F156" s="135"/>
      <c r="G156" s="136"/>
    </row>
    <row r="157" spans="1:7" ht="12.75" customHeight="1">
      <c r="A157" s="132">
        <v>13248</v>
      </c>
      <c r="B157" s="133" t="s">
        <v>92</v>
      </c>
      <c r="C157" s="133" t="s">
        <v>280</v>
      </c>
      <c r="D157" s="134">
        <v>8904812958</v>
      </c>
      <c r="E157" s="135">
        <v>16214644</v>
      </c>
      <c r="F157" s="135"/>
      <c r="G157" s="136"/>
    </row>
    <row r="158" spans="1:7" ht="12.75" customHeight="1">
      <c r="A158" s="132">
        <v>13268</v>
      </c>
      <c r="B158" s="133" t="s">
        <v>92</v>
      </c>
      <c r="C158" s="133" t="s">
        <v>281</v>
      </c>
      <c r="D158" s="134">
        <v>8060014398</v>
      </c>
      <c r="E158" s="135">
        <v>31604587</v>
      </c>
      <c r="F158" s="135"/>
      <c r="G158" s="136"/>
    </row>
    <row r="159" spans="1:7" ht="12.75" customHeight="1">
      <c r="A159" s="132">
        <v>13300</v>
      </c>
      <c r="B159" s="133" t="s">
        <v>92</v>
      </c>
      <c r="C159" s="133" t="s">
        <v>282</v>
      </c>
      <c r="D159" s="134">
        <v>8002552146</v>
      </c>
      <c r="E159" s="135">
        <v>46531072</v>
      </c>
      <c r="F159" s="135"/>
      <c r="G159" s="136"/>
    </row>
    <row r="160" spans="1:7" ht="12.75" customHeight="1">
      <c r="A160" s="132">
        <v>13433</v>
      </c>
      <c r="B160" s="133" t="s">
        <v>92</v>
      </c>
      <c r="C160" s="133" t="s">
        <v>283</v>
      </c>
      <c r="D160" s="134">
        <v>8000955143</v>
      </c>
      <c r="E160" s="135">
        <v>65345387</v>
      </c>
      <c r="F160" s="135"/>
      <c r="G160" s="136"/>
    </row>
    <row r="161" spans="1:7" ht="12.75" customHeight="1">
      <c r="A161" s="132">
        <v>13440</v>
      </c>
      <c r="B161" s="133" t="s">
        <v>92</v>
      </c>
      <c r="C161" s="133" t="s">
        <v>284</v>
      </c>
      <c r="D161" s="134">
        <v>8000955111</v>
      </c>
      <c r="E161" s="135">
        <v>34729600</v>
      </c>
      <c r="F161" s="135"/>
      <c r="G161" s="136"/>
    </row>
    <row r="162" spans="1:7" ht="12.75" customHeight="1">
      <c r="A162" s="132">
        <v>13442</v>
      </c>
      <c r="B162" s="133" t="s">
        <v>92</v>
      </c>
      <c r="C162" s="133" t="s">
        <v>285</v>
      </c>
      <c r="D162" s="134">
        <v>8000954668</v>
      </c>
      <c r="E162" s="135">
        <v>133337995</v>
      </c>
      <c r="F162" s="135"/>
      <c r="G162" s="136"/>
    </row>
    <row r="163" spans="1:7" ht="12.75" customHeight="1">
      <c r="A163" s="132">
        <v>13458</v>
      </c>
      <c r="B163" s="133" t="s">
        <v>92</v>
      </c>
      <c r="C163" s="133" t="s">
        <v>286</v>
      </c>
      <c r="D163" s="134">
        <v>8002547221</v>
      </c>
      <c r="E163" s="135">
        <v>30851544</v>
      </c>
      <c r="F163" s="135"/>
      <c r="G163" s="136"/>
    </row>
    <row r="164" spans="1:7" ht="12.75" customHeight="1">
      <c r="A164" s="132">
        <v>13468</v>
      </c>
      <c r="B164" s="133" t="s">
        <v>92</v>
      </c>
      <c r="C164" s="133" t="s">
        <v>287</v>
      </c>
      <c r="D164" s="134">
        <v>8904806433</v>
      </c>
      <c r="E164" s="135">
        <v>131777429</v>
      </c>
      <c r="F164" s="135"/>
      <c r="G164" s="136"/>
    </row>
    <row r="165" spans="1:7" ht="12.75" customHeight="1">
      <c r="A165" s="132">
        <v>13473</v>
      </c>
      <c r="B165" s="133" t="s">
        <v>92</v>
      </c>
      <c r="C165" s="133" t="s">
        <v>288</v>
      </c>
      <c r="D165" s="134">
        <v>8904804319</v>
      </c>
      <c r="E165" s="135">
        <v>54921360</v>
      </c>
      <c r="F165" s="135"/>
      <c r="G165" s="136"/>
    </row>
    <row r="166" spans="1:7" ht="12.75" customHeight="1">
      <c r="A166" s="132">
        <v>13490</v>
      </c>
      <c r="B166" s="133" t="s">
        <v>92</v>
      </c>
      <c r="C166" s="133" t="s">
        <v>289</v>
      </c>
      <c r="D166" s="134">
        <v>9001928336</v>
      </c>
      <c r="E166" s="135">
        <v>19676667</v>
      </c>
      <c r="F166" s="135"/>
      <c r="G166" s="136"/>
    </row>
    <row r="167" spans="1:7" ht="12.75" customHeight="1">
      <c r="A167" s="132">
        <v>13549</v>
      </c>
      <c r="B167" s="133" t="s">
        <v>92</v>
      </c>
      <c r="C167" s="133" t="s">
        <v>290</v>
      </c>
      <c r="D167" s="134">
        <v>8000429740</v>
      </c>
      <c r="E167" s="135">
        <v>98280651</v>
      </c>
      <c r="F167" s="135"/>
      <c r="G167" s="136"/>
    </row>
    <row r="168" spans="1:7" ht="12.75" customHeight="1">
      <c r="A168" s="132">
        <v>13580</v>
      </c>
      <c r="B168" s="133" t="s">
        <v>92</v>
      </c>
      <c r="C168" s="133" t="s">
        <v>291</v>
      </c>
      <c r="D168" s="134">
        <v>8060012741</v>
      </c>
      <c r="E168" s="135">
        <v>14337436</v>
      </c>
      <c r="F168" s="135"/>
      <c r="G168" s="136"/>
    </row>
    <row r="169" spans="1:7" ht="12.75" customHeight="1">
      <c r="A169" s="132">
        <v>13600</v>
      </c>
      <c r="B169" s="133" t="s">
        <v>92</v>
      </c>
      <c r="C169" s="133" t="s">
        <v>292</v>
      </c>
      <c r="D169" s="134">
        <v>8904814470</v>
      </c>
      <c r="E169" s="135">
        <v>23948992</v>
      </c>
      <c r="F169" s="135"/>
      <c r="G169" s="136"/>
    </row>
    <row r="170" spans="1:7" ht="12.75" customHeight="1">
      <c r="A170" s="132">
        <v>13620</v>
      </c>
      <c r="B170" s="133" t="s">
        <v>92</v>
      </c>
      <c r="C170" s="133" t="s">
        <v>293</v>
      </c>
      <c r="D170" s="134">
        <v>8060012789</v>
      </c>
      <c r="E170" s="135">
        <v>15126716</v>
      </c>
      <c r="F170" s="135"/>
      <c r="G170" s="136"/>
    </row>
    <row r="171" spans="1:7" ht="12.75" customHeight="1">
      <c r="A171" s="132">
        <v>13647</v>
      </c>
      <c r="B171" s="133" t="s">
        <v>92</v>
      </c>
      <c r="C171" s="133" t="s">
        <v>294</v>
      </c>
      <c r="D171" s="134">
        <v>8904813100</v>
      </c>
      <c r="E171" s="135">
        <v>41887840</v>
      </c>
      <c r="F171" s="135"/>
      <c r="G171" s="136"/>
    </row>
    <row r="172" spans="1:7" ht="12.75" customHeight="1">
      <c r="A172" s="132">
        <v>13650</v>
      </c>
      <c r="B172" s="133" t="s">
        <v>92</v>
      </c>
      <c r="C172" s="133" t="s">
        <v>295</v>
      </c>
      <c r="D172" s="134">
        <v>8000371666</v>
      </c>
      <c r="E172" s="135">
        <v>32312856</v>
      </c>
      <c r="F172" s="135"/>
      <c r="G172" s="136"/>
    </row>
    <row r="173" spans="1:7" ht="12.75" customHeight="1">
      <c r="A173" s="132">
        <v>13654</v>
      </c>
      <c r="B173" s="133" t="s">
        <v>92</v>
      </c>
      <c r="C173" s="133" t="s">
        <v>296</v>
      </c>
      <c r="D173" s="134">
        <v>8000266851</v>
      </c>
      <c r="E173" s="135">
        <v>89916821</v>
      </c>
      <c r="F173" s="135"/>
      <c r="G173" s="136"/>
    </row>
    <row r="174" spans="1:7" ht="12.75" customHeight="1">
      <c r="A174" s="132">
        <v>13655</v>
      </c>
      <c r="B174" s="133" t="s">
        <v>92</v>
      </c>
      <c r="C174" s="133" t="s">
        <v>297</v>
      </c>
      <c r="D174" s="134">
        <v>8060038841</v>
      </c>
      <c r="E174" s="135">
        <v>37752528</v>
      </c>
      <c r="F174" s="135"/>
      <c r="G174" s="136"/>
    </row>
    <row r="175" spans="1:7" ht="12.75" customHeight="1">
      <c r="A175" s="132">
        <v>13657</v>
      </c>
      <c r="B175" s="133" t="s">
        <v>92</v>
      </c>
      <c r="C175" s="133" t="s">
        <v>298</v>
      </c>
      <c r="D175" s="134">
        <v>8000371752</v>
      </c>
      <c r="E175" s="135">
        <v>91451083</v>
      </c>
      <c r="F175" s="135"/>
      <c r="G175" s="136"/>
    </row>
    <row r="176" spans="1:7" ht="12.75" customHeight="1">
      <c r="A176" s="132">
        <v>13667</v>
      </c>
      <c r="B176" s="133" t="s">
        <v>92</v>
      </c>
      <c r="C176" s="133" t="s">
        <v>299</v>
      </c>
      <c r="D176" s="134">
        <v>8000434862</v>
      </c>
      <c r="E176" s="135">
        <v>52335717</v>
      </c>
      <c r="F176" s="135"/>
      <c r="G176" s="136"/>
    </row>
    <row r="177" spans="1:7" ht="12.75" customHeight="1">
      <c r="A177" s="132">
        <v>13670</v>
      </c>
      <c r="B177" s="133" t="s">
        <v>92</v>
      </c>
      <c r="C177" s="133" t="s">
        <v>300</v>
      </c>
      <c r="D177" s="134">
        <v>8904802036</v>
      </c>
      <c r="E177" s="135">
        <v>83331787</v>
      </c>
      <c r="F177" s="135"/>
      <c r="G177" s="136"/>
    </row>
    <row r="178" spans="1:7" ht="12.75" customHeight="1">
      <c r="A178" s="132">
        <v>13673</v>
      </c>
      <c r="B178" s="133" t="s">
        <v>92</v>
      </c>
      <c r="C178" s="133" t="s">
        <v>301</v>
      </c>
      <c r="D178" s="134">
        <v>8904800695</v>
      </c>
      <c r="E178" s="135">
        <v>32709784</v>
      </c>
      <c r="F178" s="135"/>
      <c r="G178" s="136"/>
    </row>
    <row r="179" spans="1:7" ht="12.75" customHeight="1">
      <c r="A179" s="132">
        <v>13683</v>
      </c>
      <c r="B179" s="133" t="s">
        <v>92</v>
      </c>
      <c r="C179" s="133" t="s">
        <v>302</v>
      </c>
      <c r="D179" s="134">
        <v>8904813433</v>
      </c>
      <c r="E179" s="135">
        <v>67205584</v>
      </c>
      <c r="F179" s="135"/>
      <c r="G179" s="136"/>
    </row>
    <row r="180" spans="1:7" ht="12.75" customHeight="1">
      <c r="A180" s="132">
        <v>13688</v>
      </c>
      <c r="B180" s="133" t="s">
        <v>92</v>
      </c>
      <c r="C180" s="133" t="s">
        <v>303</v>
      </c>
      <c r="D180" s="134">
        <v>8000490179</v>
      </c>
      <c r="E180" s="135">
        <v>89629557</v>
      </c>
      <c r="F180" s="135"/>
      <c r="G180" s="136"/>
    </row>
    <row r="181" spans="1:7" ht="12.75" customHeight="1">
      <c r="A181" s="132">
        <v>13744</v>
      </c>
      <c r="B181" s="133" t="s">
        <v>92</v>
      </c>
      <c r="C181" s="133" t="s">
        <v>304</v>
      </c>
      <c r="D181" s="134">
        <v>8904800061</v>
      </c>
      <c r="E181" s="135">
        <v>49864064</v>
      </c>
      <c r="F181" s="135"/>
      <c r="G181" s="136"/>
    </row>
    <row r="182" spans="1:7" ht="12.75" customHeight="1">
      <c r="A182" s="132">
        <v>13760</v>
      </c>
      <c r="B182" s="133" t="s">
        <v>92</v>
      </c>
      <c r="C182" s="133" t="s">
        <v>305</v>
      </c>
      <c r="D182" s="134">
        <v>8000356779</v>
      </c>
      <c r="E182" s="135">
        <v>20968164</v>
      </c>
      <c r="F182" s="135"/>
      <c r="G182" s="136"/>
    </row>
    <row r="183" spans="1:7" ht="12.75" customHeight="1">
      <c r="A183" s="132">
        <v>13780</v>
      </c>
      <c r="B183" s="133" t="s">
        <v>92</v>
      </c>
      <c r="C183" s="133" t="s">
        <v>306</v>
      </c>
      <c r="D183" s="134">
        <v>8000955301</v>
      </c>
      <c r="E183" s="135">
        <v>39923619</v>
      </c>
      <c r="F183" s="135"/>
      <c r="G183" s="136"/>
    </row>
    <row r="184" spans="1:7" ht="12.75" customHeight="1">
      <c r="A184" s="132">
        <v>13810</v>
      </c>
      <c r="B184" s="133" t="s">
        <v>92</v>
      </c>
      <c r="C184" s="133" t="s">
        <v>307</v>
      </c>
      <c r="D184" s="134">
        <v>8002552139</v>
      </c>
      <c r="E184" s="135">
        <v>70959285</v>
      </c>
      <c r="F184" s="135"/>
      <c r="G184" s="136"/>
    </row>
    <row r="185" spans="1:7" ht="12.75" customHeight="1">
      <c r="A185" s="132">
        <v>13836</v>
      </c>
      <c r="B185" s="133" t="s">
        <v>92</v>
      </c>
      <c r="C185" s="133" t="s">
        <v>308</v>
      </c>
      <c r="D185" s="134">
        <v>8904811490</v>
      </c>
      <c r="E185" s="135">
        <v>126048960</v>
      </c>
      <c r="F185" s="135"/>
      <c r="G185" s="136"/>
    </row>
    <row r="186" spans="1:7" ht="12.75" customHeight="1">
      <c r="A186" s="132">
        <v>13838</v>
      </c>
      <c r="B186" s="133" t="s">
        <v>92</v>
      </c>
      <c r="C186" s="133" t="s">
        <v>309</v>
      </c>
      <c r="D186" s="134">
        <v>8904813243</v>
      </c>
      <c r="E186" s="135">
        <v>42586925</v>
      </c>
      <c r="F186" s="135"/>
      <c r="G186" s="136"/>
    </row>
    <row r="187" spans="1:7" ht="12.75" customHeight="1">
      <c r="A187" s="132">
        <v>13873</v>
      </c>
      <c r="B187" s="133" t="s">
        <v>92</v>
      </c>
      <c r="C187" s="133" t="s">
        <v>310</v>
      </c>
      <c r="D187" s="134">
        <v>8904811928</v>
      </c>
      <c r="E187" s="135">
        <v>59818539</v>
      </c>
      <c r="F187" s="135"/>
      <c r="G187" s="136"/>
    </row>
    <row r="188" spans="1:7" ht="12.75" customHeight="1">
      <c r="A188" s="132">
        <v>13894</v>
      </c>
      <c r="B188" s="133" t="s">
        <v>92</v>
      </c>
      <c r="C188" s="133" t="s">
        <v>311</v>
      </c>
      <c r="D188" s="134">
        <v>8904811777</v>
      </c>
      <c r="E188" s="135">
        <v>31976059</v>
      </c>
      <c r="F188" s="135"/>
      <c r="G188" s="136"/>
    </row>
    <row r="189" spans="1:7" ht="12.75" customHeight="1">
      <c r="A189" s="132">
        <v>15022</v>
      </c>
      <c r="B189" s="133" t="s">
        <v>96</v>
      </c>
      <c r="C189" s="133" t="s">
        <v>312</v>
      </c>
      <c r="D189" s="134">
        <v>8918012813</v>
      </c>
      <c r="E189" s="135">
        <v>2473121</v>
      </c>
      <c r="F189" s="135"/>
      <c r="G189" s="136"/>
    </row>
    <row r="190" spans="1:7" ht="12.75" customHeight="1">
      <c r="A190" s="132">
        <v>15047</v>
      </c>
      <c r="B190" s="133" t="s">
        <v>96</v>
      </c>
      <c r="C190" s="133" t="s">
        <v>313</v>
      </c>
      <c r="D190" s="134">
        <v>8000775455</v>
      </c>
      <c r="E190" s="135">
        <v>32361696</v>
      </c>
      <c r="F190" s="135"/>
      <c r="G190" s="136"/>
    </row>
    <row r="191" spans="1:7" ht="12.75" customHeight="1">
      <c r="A191" s="132">
        <v>15051</v>
      </c>
      <c r="B191" s="133" t="s">
        <v>96</v>
      </c>
      <c r="C191" s="133" t="s">
        <v>314</v>
      </c>
      <c r="D191" s="134">
        <v>8000637911</v>
      </c>
      <c r="E191" s="135">
        <v>9518539</v>
      </c>
      <c r="F191" s="135"/>
      <c r="G191" s="136"/>
    </row>
    <row r="192" spans="1:7" ht="12.75" customHeight="1">
      <c r="A192" s="132">
        <v>15087</v>
      </c>
      <c r="B192" s="133" t="s">
        <v>96</v>
      </c>
      <c r="C192" s="133" t="s">
        <v>315</v>
      </c>
      <c r="D192" s="134">
        <v>8000991994</v>
      </c>
      <c r="E192" s="135">
        <v>13414317</v>
      </c>
      <c r="F192" s="135"/>
      <c r="G192" s="136"/>
    </row>
    <row r="193" spans="1:7" ht="12.75" customHeight="1">
      <c r="A193" s="132">
        <v>15090</v>
      </c>
      <c r="B193" s="133" t="s">
        <v>96</v>
      </c>
      <c r="C193" s="133" t="s">
        <v>316</v>
      </c>
      <c r="D193" s="134">
        <v>8000993905</v>
      </c>
      <c r="E193" s="135">
        <v>2679317</v>
      </c>
      <c r="F193" s="135"/>
      <c r="G193" s="136"/>
    </row>
    <row r="194" spans="1:7" ht="12.75" customHeight="1">
      <c r="A194" s="132">
        <v>15092</v>
      </c>
      <c r="B194" s="133" t="s">
        <v>96</v>
      </c>
      <c r="C194" s="133" t="s">
        <v>317</v>
      </c>
      <c r="D194" s="134">
        <v>8000172880</v>
      </c>
      <c r="E194" s="135">
        <v>4256136</v>
      </c>
      <c r="F194" s="135"/>
      <c r="G194" s="136"/>
    </row>
    <row r="195" spans="1:7" ht="12.75" customHeight="1">
      <c r="A195" s="132">
        <v>15097</v>
      </c>
      <c r="B195" s="133" t="s">
        <v>96</v>
      </c>
      <c r="C195" s="133" t="s">
        <v>318</v>
      </c>
      <c r="D195" s="134">
        <v>8918562945</v>
      </c>
      <c r="E195" s="135">
        <v>12414841</v>
      </c>
      <c r="F195" s="135"/>
      <c r="G195" s="136"/>
    </row>
    <row r="196" spans="1:7" ht="12.75" customHeight="1">
      <c r="A196" s="132">
        <v>15104</v>
      </c>
      <c r="B196" s="133" t="s">
        <v>96</v>
      </c>
      <c r="C196" s="133" t="s">
        <v>96</v>
      </c>
      <c r="D196" s="134">
        <v>8000233837</v>
      </c>
      <c r="E196" s="135">
        <v>9351753</v>
      </c>
      <c r="F196" s="135"/>
      <c r="G196" s="136"/>
    </row>
    <row r="197" spans="1:7" ht="12.75" customHeight="1">
      <c r="A197" s="132">
        <v>15106</v>
      </c>
      <c r="B197" s="133" t="s">
        <v>96</v>
      </c>
      <c r="C197" s="133" t="s">
        <v>319</v>
      </c>
      <c r="D197" s="134">
        <v>8000997211</v>
      </c>
      <c r="E197" s="135">
        <v>4643308</v>
      </c>
      <c r="F197" s="135"/>
      <c r="G197" s="136"/>
    </row>
    <row r="198" spans="1:7" ht="12.75" customHeight="1">
      <c r="A198" s="132">
        <v>15109</v>
      </c>
      <c r="B198" s="133" t="s">
        <v>96</v>
      </c>
      <c r="C198" s="133" t="s">
        <v>320</v>
      </c>
      <c r="D198" s="134">
        <v>8918082600</v>
      </c>
      <c r="E198" s="135">
        <v>8761726</v>
      </c>
      <c r="F198" s="135"/>
      <c r="G198" s="136"/>
    </row>
    <row r="199" spans="1:7" ht="12.75" customHeight="1">
      <c r="A199" s="132">
        <v>15114</v>
      </c>
      <c r="B199" s="133" t="s">
        <v>96</v>
      </c>
      <c r="C199" s="145" t="s">
        <v>321</v>
      </c>
      <c r="D199" s="134">
        <v>8000997148</v>
      </c>
      <c r="E199" s="135">
        <v>866417</v>
      </c>
      <c r="F199" s="135"/>
      <c r="G199" s="136"/>
    </row>
    <row r="200" spans="1:7" ht="12.75" customHeight="1">
      <c r="A200" s="132">
        <v>15131</v>
      </c>
      <c r="B200" s="133" t="s">
        <v>96</v>
      </c>
      <c r="C200" s="133" t="s">
        <v>5</v>
      </c>
      <c r="D200" s="134">
        <v>8918017964</v>
      </c>
      <c r="E200" s="135">
        <v>5597241</v>
      </c>
      <c r="F200" s="135"/>
      <c r="G200" s="136"/>
    </row>
    <row r="201" spans="1:7" ht="12.75" customHeight="1">
      <c r="A201" s="132">
        <v>15135</v>
      </c>
      <c r="B201" s="133" t="s">
        <v>96</v>
      </c>
      <c r="C201" s="133" t="s">
        <v>322</v>
      </c>
      <c r="D201" s="134">
        <v>8000283933</v>
      </c>
      <c r="E201" s="135">
        <v>5211980</v>
      </c>
      <c r="F201" s="135"/>
      <c r="G201" s="136"/>
    </row>
    <row r="202" spans="1:7" ht="12.75" customHeight="1">
      <c r="A202" s="132">
        <v>15162</v>
      </c>
      <c r="B202" s="133" t="s">
        <v>96</v>
      </c>
      <c r="C202" s="133" t="s">
        <v>323</v>
      </c>
      <c r="D202" s="134">
        <v>8918578053</v>
      </c>
      <c r="E202" s="135">
        <v>5085758</v>
      </c>
      <c r="F202" s="135"/>
      <c r="G202" s="136"/>
    </row>
    <row r="203" spans="1:7" ht="12.75" customHeight="1">
      <c r="A203" s="132">
        <v>15172</v>
      </c>
      <c r="B203" s="133" t="s">
        <v>96</v>
      </c>
      <c r="C203" s="133" t="s">
        <v>324</v>
      </c>
      <c r="D203" s="134">
        <v>8918013574</v>
      </c>
      <c r="E203" s="135">
        <v>4901985</v>
      </c>
      <c r="F203" s="135"/>
      <c r="G203" s="136"/>
    </row>
    <row r="204" spans="1:7" ht="12.75" customHeight="1">
      <c r="A204" s="132">
        <v>15176</v>
      </c>
      <c r="B204" s="133" t="s">
        <v>96</v>
      </c>
      <c r="C204" s="133" t="s">
        <v>325</v>
      </c>
      <c r="D204" s="134">
        <v>8918004750</v>
      </c>
      <c r="E204" s="135">
        <v>70973168</v>
      </c>
      <c r="F204" s="135"/>
      <c r="G204" s="136"/>
    </row>
    <row r="205" spans="1:7" ht="12.75" customHeight="1">
      <c r="A205" s="132">
        <v>15180</v>
      </c>
      <c r="B205" s="133" t="s">
        <v>96</v>
      </c>
      <c r="C205" s="133" t="s">
        <v>326</v>
      </c>
      <c r="D205" s="134">
        <v>8000748599</v>
      </c>
      <c r="E205" s="135">
        <v>8670787</v>
      </c>
      <c r="F205" s="135"/>
      <c r="G205" s="136"/>
    </row>
    <row r="206" spans="1:7" ht="12.75" customHeight="1">
      <c r="A206" s="132">
        <v>15183</v>
      </c>
      <c r="B206" s="133" t="s">
        <v>96</v>
      </c>
      <c r="C206" s="133" t="s">
        <v>327</v>
      </c>
      <c r="D206" s="134">
        <v>8918019620</v>
      </c>
      <c r="E206" s="135">
        <v>31038544</v>
      </c>
      <c r="F206" s="135"/>
      <c r="G206" s="136"/>
    </row>
    <row r="207" spans="1:7" ht="12.75" customHeight="1">
      <c r="A207" s="132">
        <v>15185</v>
      </c>
      <c r="B207" s="133" t="s">
        <v>96</v>
      </c>
      <c r="C207" s="133" t="s">
        <v>328</v>
      </c>
      <c r="D207" s="134">
        <v>8000344760</v>
      </c>
      <c r="E207" s="135">
        <v>9990801</v>
      </c>
      <c r="F207" s="135"/>
      <c r="G207" s="136"/>
    </row>
    <row r="208" spans="1:7" ht="12.75" customHeight="1">
      <c r="A208" s="132">
        <v>15187</v>
      </c>
      <c r="B208" s="133" t="s">
        <v>96</v>
      </c>
      <c r="C208" s="133" t="s">
        <v>329</v>
      </c>
      <c r="D208" s="134">
        <v>8000149891</v>
      </c>
      <c r="E208" s="135">
        <v>4725913</v>
      </c>
      <c r="F208" s="135"/>
      <c r="G208" s="136"/>
    </row>
    <row r="209" spans="1:7" ht="12.75" customHeight="1">
      <c r="A209" s="132">
        <v>15189</v>
      </c>
      <c r="B209" s="133" t="s">
        <v>96</v>
      </c>
      <c r="C209" s="133" t="s">
        <v>97</v>
      </c>
      <c r="D209" s="134">
        <v>8918019881</v>
      </c>
      <c r="E209" s="135">
        <v>6811361</v>
      </c>
      <c r="F209" s="135"/>
      <c r="G209" s="136"/>
    </row>
    <row r="210" spans="1:7" ht="12.75" customHeight="1">
      <c r="A210" s="132">
        <v>15204</v>
      </c>
      <c r="B210" s="133" t="s">
        <v>96</v>
      </c>
      <c r="C210" s="133" t="s">
        <v>330</v>
      </c>
      <c r="D210" s="134">
        <v>8918019321</v>
      </c>
      <c r="E210" s="135">
        <v>12569603</v>
      </c>
      <c r="F210" s="135"/>
      <c r="G210" s="136"/>
    </row>
    <row r="211" spans="1:7" ht="12.75" customHeight="1">
      <c r="A211" s="132">
        <v>15212</v>
      </c>
      <c r="B211" s="133" t="s">
        <v>96</v>
      </c>
      <c r="C211" s="133" t="s">
        <v>331</v>
      </c>
      <c r="D211" s="134">
        <v>8918013639</v>
      </c>
      <c r="E211" s="135">
        <v>7329889</v>
      </c>
      <c r="F211" s="135"/>
      <c r="G211" s="136"/>
    </row>
    <row r="212" spans="1:7" ht="12.75" customHeight="1">
      <c r="A212" s="132">
        <v>15215</v>
      </c>
      <c r="B212" s="133" t="s">
        <v>96</v>
      </c>
      <c r="C212" s="133" t="s">
        <v>332</v>
      </c>
      <c r="D212" s="134">
        <v>8918557482</v>
      </c>
      <c r="E212" s="135">
        <v>3272201</v>
      </c>
      <c r="F212" s="135"/>
      <c r="G212" s="136"/>
    </row>
    <row r="213" spans="1:7" ht="12.75" customHeight="1">
      <c r="A213" s="132">
        <v>15218</v>
      </c>
      <c r="B213" s="133" t="s">
        <v>96</v>
      </c>
      <c r="C213" s="133" t="s">
        <v>333</v>
      </c>
      <c r="D213" s="134">
        <v>8918579202</v>
      </c>
      <c r="E213" s="135">
        <v>6914527</v>
      </c>
      <c r="F213" s="135"/>
      <c r="G213" s="136"/>
    </row>
    <row r="214" spans="1:7" ht="12.75" customHeight="1">
      <c r="A214" s="132">
        <v>15223</v>
      </c>
      <c r="B214" s="133" t="s">
        <v>96</v>
      </c>
      <c r="C214" s="133" t="s">
        <v>334</v>
      </c>
      <c r="D214" s="134">
        <v>8000991962</v>
      </c>
      <c r="E214" s="135">
        <v>13749591</v>
      </c>
      <c r="F214" s="135"/>
      <c r="G214" s="136"/>
    </row>
    <row r="215" spans="1:7" ht="12.75" customHeight="1">
      <c r="A215" s="132">
        <v>15224</v>
      </c>
      <c r="B215" s="133" t="s">
        <v>96</v>
      </c>
      <c r="C215" s="133" t="s">
        <v>335</v>
      </c>
      <c r="D215" s="134">
        <v>8918020891</v>
      </c>
      <c r="E215" s="135">
        <v>7280748</v>
      </c>
      <c r="F215" s="135"/>
      <c r="G215" s="136"/>
    </row>
    <row r="216" spans="1:7" ht="12.75" customHeight="1">
      <c r="A216" s="132">
        <v>15226</v>
      </c>
      <c r="B216" s="133" t="s">
        <v>96</v>
      </c>
      <c r="C216" s="133" t="s">
        <v>336</v>
      </c>
      <c r="D216" s="134">
        <v>8918557697</v>
      </c>
      <c r="E216" s="135">
        <v>3395654</v>
      </c>
      <c r="F216" s="135"/>
      <c r="G216" s="136"/>
    </row>
    <row r="217" spans="1:7" ht="12.75" customHeight="1">
      <c r="A217" s="132">
        <v>15232</v>
      </c>
      <c r="B217" s="133" t="s">
        <v>96</v>
      </c>
      <c r="C217" s="133" t="s">
        <v>337</v>
      </c>
      <c r="D217" s="134">
        <v>8000997234</v>
      </c>
      <c r="E217" s="135">
        <v>8994471</v>
      </c>
      <c r="F217" s="135"/>
      <c r="G217" s="136"/>
    </row>
    <row r="218" spans="1:7" ht="12.75" customHeight="1">
      <c r="A218" s="132">
        <v>15236</v>
      </c>
      <c r="B218" s="133" t="s">
        <v>96</v>
      </c>
      <c r="C218" s="133" t="s">
        <v>338</v>
      </c>
      <c r="D218" s="134">
        <v>8001311779</v>
      </c>
      <c r="E218" s="135">
        <v>3425072</v>
      </c>
      <c r="F218" s="135"/>
      <c r="G218" s="136"/>
    </row>
    <row r="219" spans="1:7" ht="12.75" customHeight="1">
      <c r="A219" s="132">
        <v>15244</v>
      </c>
      <c r="B219" s="133" t="s">
        <v>96</v>
      </c>
      <c r="C219" s="133" t="s">
        <v>339</v>
      </c>
      <c r="D219" s="134">
        <v>8918578440</v>
      </c>
      <c r="E219" s="135">
        <v>9189916</v>
      </c>
      <c r="F219" s="135"/>
      <c r="G219" s="136"/>
    </row>
    <row r="220" spans="1:7" ht="12.75" customHeight="1">
      <c r="A220" s="132">
        <v>15248</v>
      </c>
      <c r="B220" s="133" t="s">
        <v>96</v>
      </c>
      <c r="C220" s="133" t="s">
        <v>340</v>
      </c>
      <c r="D220" s="134">
        <v>8000310732</v>
      </c>
      <c r="E220" s="135">
        <v>5506203</v>
      </c>
      <c r="F220" s="135"/>
      <c r="G220" s="136"/>
    </row>
    <row r="221" spans="1:7" ht="12.75" customHeight="1">
      <c r="A221" s="132">
        <v>15272</v>
      </c>
      <c r="B221" s="133" t="s">
        <v>96</v>
      </c>
      <c r="C221" s="133" t="s">
        <v>341</v>
      </c>
      <c r="D221" s="134">
        <v>8918562880</v>
      </c>
      <c r="E221" s="135">
        <v>6252985</v>
      </c>
      <c r="F221" s="135"/>
      <c r="G221" s="136"/>
    </row>
    <row r="222" spans="1:7" ht="12.75" customHeight="1">
      <c r="A222" s="132">
        <v>15276</v>
      </c>
      <c r="B222" s="133" t="s">
        <v>96</v>
      </c>
      <c r="C222" s="133" t="s">
        <v>342</v>
      </c>
      <c r="D222" s="134">
        <v>8000263681</v>
      </c>
      <c r="E222" s="135">
        <v>5417001</v>
      </c>
      <c r="F222" s="135"/>
      <c r="G222" s="136"/>
    </row>
    <row r="223" spans="1:7" ht="12.75" customHeight="1">
      <c r="A223" s="132">
        <v>15293</v>
      </c>
      <c r="B223" s="133" t="s">
        <v>96</v>
      </c>
      <c r="C223" s="133" t="s">
        <v>343</v>
      </c>
      <c r="D223" s="134">
        <v>8000200459</v>
      </c>
      <c r="E223" s="135">
        <v>7500155</v>
      </c>
      <c r="F223" s="135"/>
      <c r="G223" s="136"/>
    </row>
    <row r="224" spans="1:7" ht="12.75" customHeight="1">
      <c r="A224" s="132">
        <v>15296</v>
      </c>
      <c r="B224" s="133" t="s">
        <v>96</v>
      </c>
      <c r="C224" s="133" t="s">
        <v>344</v>
      </c>
      <c r="D224" s="134">
        <v>8918577641</v>
      </c>
      <c r="E224" s="135">
        <v>8399973</v>
      </c>
      <c r="F224" s="135"/>
      <c r="G224" s="136"/>
    </row>
    <row r="225" spans="1:7" ht="12.75" customHeight="1">
      <c r="A225" s="132">
        <v>15299</v>
      </c>
      <c r="B225" s="133" t="s">
        <v>96</v>
      </c>
      <c r="C225" s="133" t="s">
        <v>345</v>
      </c>
      <c r="D225" s="134">
        <v>8000256088</v>
      </c>
      <c r="E225" s="135">
        <v>20910045</v>
      </c>
      <c r="F225" s="135"/>
      <c r="G225" s="136"/>
    </row>
    <row r="226" spans="1:7" ht="12.75" customHeight="1">
      <c r="A226" s="132">
        <v>15317</v>
      </c>
      <c r="B226" s="133" t="s">
        <v>96</v>
      </c>
      <c r="C226" s="133" t="s">
        <v>346</v>
      </c>
      <c r="D226" s="134">
        <v>8000126311</v>
      </c>
      <c r="E226" s="135">
        <v>3936607</v>
      </c>
      <c r="F226" s="135"/>
      <c r="G226" s="136"/>
    </row>
    <row r="227" spans="1:7" ht="12.75" customHeight="1">
      <c r="A227" s="132">
        <v>15322</v>
      </c>
      <c r="B227" s="133" t="s">
        <v>96</v>
      </c>
      <c r="C227" s="133" t="s">
        <v>347</v>
      </c>
      <c r="D227" s="134">
        <v>8000136839</v>
      </c>
      <c r="E227" s="135">
        <v>13445872</v>
      </c>
      <c r="F227" s="135"/>
      <c r="G227" s="136"/>
    </row>
    <row r="228" spans="1:7" ht="12.75" customHeight="1">
      <c r="A228" s="132">
        <v>15325</v>
      </c>
      <c r="B228" s="133" t="s">
        <v>96</v>
      </c>
      <c r="C228" s="133" t="s">
        <v>348</v>
      </c>
      <c r="D228" s="134">
        <v>8918008968</v>
      </c>
      <c r="E228" s="135">
        <v>5775437</v>
      </c>
      <c r="F228" s="135"/>
      <c r="G228" s="136"/>
    </row>
    <row r="229" spans="1:7" ht="12.75" customHeight="1">
      <c r="A229" s="132">
        <v>15332</v>
      </c>
      <c r="B229" s="133" t="s">
        <v>96</v>
      </c>
      <c r="C229" s="133" t="s">
        <v>349</v>
      </c>
      <c r="D229" s="134">
        <v>8000992029</v>
      </c>
      <c r="E229" s="135">
        <v>8224049</v>
      </c>
      <c r="F229" s="135"/>
      <c r="G229" s="136"/>
    </row>
    <row r="230" spans="1:7" ht="12.75" customHeight="1">
      <c r="A230" s="132">
        <v>15362</v>
      </c>
      <c r="B230" s="133" t="s">
        <v>96</v>
      </c>
      <c r="C230" s="133" t="s">
        <v>350</v>
      </c>
      <c r="D230" s="134">
        <v>8918560773</v>
      </c>
      <c r="E230" s="135">
        <v>2507216</v>
      </c>
      <c r="F230" s="135"/>
      <c r="G230" s="136"/>
    </row>
    <row r="231" spans="1:7" ht="12.75" customHeight="1">
      <c r="A231" s="132">
        <v>15367</v>
      </c>
      <c r="B231" s="133" t="s">
        <v>96</v>
      </c>
      <c r="C231" s="133" t="s">
        <v>351</v>
      </c>
      <c r="D231" s="134">
        <v>8918013764</v>
      </c>
      <c r="E231" s="135">
        <v>11492679</v>
      </c>
      <c r="F231" s="135"/>
      <c r="G231" s="136"/>
    </row>
    <row r="232" spans="1:7" ht="12.75" customHeight="1">
      <c r="A232" s="132">
        <v>15368</v>
      </c>
      <c r="B232" s="133" t="s">
        <v>96</v>
      </c>
      <c r="C232" s="133" t="s">
        <v>190</v>
      </c>
      <c r="D232" s="134">
        <v>8918565932</v>
      </c>
      <c r="E232" s="135">
        <v>9186819</v>
      </c>
      <c r="F232" s="135"/>
      <c r="G232" s="136"/>
    </row>
    <row r="233" spans="1:7" ht="12.75" customHeight="1">
      <c r="A233" s="132">
        <v>15377</v>
      </c>
      <c r="B233" s="133" t="s">
        <v>96</v>
      </c>
      <c r="C233" s="133" t="s">
        <v>352</v>
      </c>
      <c r="D233" s="134">
        <v>8000992068</v>
      </c>
      <c r="E233" s="135">
        <v>7109472</v>
      </c>
      <c r="F233" s="135"/>
      <c r="G233" s="136"/>
    </row>
    <row r="234" spans="1:7" ht="12.75" customHeight="1">
      <c r="A234" s="132">
        <v>15380</v>
      </c>
      <c r="B234" s="133" t="s">
        <v>96</v>
      </c>
      <c r="C234" s="133" t="s">
        <v>353</v>
      </c>
      <c r="D234" s="134">
        <v>8000996655</v>
      </c>
      <c r="E234" s="135">
        <v>3398416</v>
      </c>
      <c r="F234" s="135"/>
      <c r="G234" s="136"/>
    </row>
    <row r="235" spans="1:7" ht="12.75" customHeight="1">
      <c r="A235" s="132">
        <v>15401</v>
      </c>
      <c r="B235" s="133" t="s">
        <v>96</v>
      </c>
      <c r="C235" s="133" t="s">
        <v>354</v>
      </c>
      <c r="D235" s="134">
        <v>8000065412</v>
      </c>
      <c r="E235" s="135">
        <v>2358707</v>
      </c>
      <c r="F235" s="135"/>
      <c r="G235" s="136"/>
    </row>
    <row r="236" spans="1:7" ht="12.75" customHeight="1">
      <c r="A236" s="132">
        <v>15403</v>
      </c>
      <c r="B236" s="133" t="s">
        <v>96</v>
      </c>
      <c r="C236" s="133" t="s">
        <v>355</v>
      </c>
      <c r="D236" s="134">
        <v>8918562572</v>
      </c>
      <c r="E236" s="135">
        <v>4890338</v>
      </c>
      <c r="F236" s="135"/>
      <c r="G236" s="136"/>
    </row>
    <row r="237" spans="1:7" ht="12.75" customHeight="1">
      <c r="A237" s="132">
        <v>15407</v>
      </c>
      <c r="B237" s="133" t="s">
        <v>96</v>
      </c>
      <c r="C237" s="133" t="s">
        <v>356</v>
      </c>
      <c r="D237" s="134">
        <v>8918012687</v>
      </c>
      <c r="E237" s="135">
        <v>18359233</v>
      </c>
      <c r="F237" s="135"/>
      <c r="G237" s="136"/>
    </row>
    <row r="238" spans="1:7" ht="12.75" customHeight="1">
      <c r="A238" s="132">
        <v>15425</v>
      </c>
      <c r="B238" s="133" t="s">
        <v>96</v>
      </c>
      <c r="C238" s="133" t="s">
        <v>357</v>
      </c>
      <c r="D238" s="134">
        <v>8918011291</v>
      </c>
      <c r="E238" s="135">
        <v>6030620</v>
      </c>
      <c r="F238" s="135"/>
      <c r="G238" s="136"/>
    </row>
    <row r="239" spans="1:7" ht="12.75" customHeight="1">
      <c r="A239" s="132">
        <v>15442</v>
      </c>
      <c r="B239" s="133" t="s">
        <v>96</v>
      </c>
      <c r="C239" s="133" t="s">
        <v>358</v>
      </c>
      <c r="D239" s="134">
        <v>8000247898</v>
      </c>
      <c r="E239" s="135">
        <v>12516536</v>
      </c>
      <c r="F239" s="135"/>
      <c r="G239" s="136"/>
    </row>
    <row r="240" spans="1:7" ht="12.75" customHeight="1">
      <c r="A240" s="132">
        <v>15455</v>
      </c>
      <c r="B240" s="133" t="s">
        <v>96</v>
      </c>
      <c r="C240" s="133" t="s">
        <v>359</v>
      </c>
      <c r="D240" s="134">
        <v>8000296601</v>
      </c>
      <c r="E240" s="135">
        <v>11310672</v>
      </c>
      <c r="F240" s="135"/>
      <c r="G240" s="136"/>
    </row>
    <row r="241" spans="1:7" ht="12.75" customHeight="1">
      <c r="A241" s="132">
        <v>15464</v>
      </c>
      <c r="B241" s="133" t="s">
        <v>96</v>
      </c>
      <c r="C241" s="133" t="s">
        <v>360</v>
      </c>
      <c r="D241" s="134">
        <v>8918557357</v>
      </c>
      <c r="E241" s="135">
        <v>8962946</v>
      </c>
      <c r="F241" s="135"/>
      <c r="G241" s="136"/>
    </row>
    <row r="242" spans="1:7" ht="12.75" customHeight="1">
      <c r="A242" s="132">
        <v>15466</v>
      </c>
      <c r="B242" s="133" t="s">
        <v>96</v>
      </c>
      <c r="C242" s="133" t="s">
        <v>361</v>
      </c>
      <c r="D242" s="134">
        <v>8918565552</v>
      </c>
      <c r="E242" s="135">
        <v>7580418</v>
      </c>
      <c r="F242" s="135"/>
      <c r="G242" s="136"/>
    </row>
    <row r="243" spans="1:7" ht="12.75" customHeight="1">
      <c r="A243" s="132">
        <v>15469</v>
      </c>
      <c r="B243" s="133" t="s">
        <v>96</v>
      </c>
      <c r="C243" s="133" t="s">
        <v>362</v>
      </c>
      <c r="D243" s="134">
        <v>8000996623</v>
      </c>
      <c r="E243" s="135">
        <v>34143909</v>
      </c>
      <c r="F243" s="135"/>
      <c r="G243" s="136"/>
    </row>
    <row r="244" spans="1:7" ht="12.75" customHeight="1">
      <c r="A244" s="132">
        <v>15476</v>
      </c>
      <c r="B244" s="133" t="s">
        <v>96</v>
      </c>
      <c r="C244" s="133" t="s">
        <v>363</v>
      </c>
      <c r="D244" s="134">
        <v>8918019946</v>
      </c>
      <c r="E244" s="135">
        <v>11952383</v>
      </c>
      <c r="F244" s="135"/>
      <c r="G244" s="136"/>
    </row>
    <row r="245" spans="1:7" ht="12.75" customHeight="1">
      <c r="A245" s="132">
        <v>15480</v>
      </c>
      <c r="B245" s="133" t="s">
        <v>96</v>
      </c>
      <c r="C245" s="133" t="s">
        <v>364</v>
      </c>
      <c r="D245" s="134">
        <v>8000778087</v>
      </c>
      <c r="E245" s="135">
        <v>19338659</v>
      </c>
      <c r="F245" s="135"/>
      <c r="G245" s="136"/>
    </row>
    <row r="246" spans="1:7" ht="12.75" customHeight="1">
      <c r="A246" s="132">
        <v>15491</v>
      </c>
      <c r="B246" s="133" t="s">
        <v>96</v>
      </c>
      <c r="C246" s="133" t="s">
        <v>365</v>
      </c>
      <c r="D246" s="134">
        <v>8918552220</v>
      </c>
      <c r="E246" s="135">
        <v>15801260</v>
      </c>
      <c r="F246" s="135"/>
      <c r="G246" s="136"/>
    </row>
    <row r="247" spans="1:7" ht="12.75" customHeight="1">
      <c r="A247" s="132">
        <v>15494</v>
      </c>
      <c r="B247" s="133" t="s">
        <v>96</v>
      </c>
      <c r="C247" s="133" t="s">
        <v>366</v>
      </c>
      <c r="D247" s="134">
        <v>8000330620</v>
      </c>
      <c r="E247" s="135">
        <v>6978857</v>
      </c>
      <c r="F247" s="135"/>
      <c r="G247" s="136"/>
    </row>
    <row r="248" spans="1:7" ht="12.75" customHeight="1">
      <c r="A248" s="132">
        <v>15500</v>
      </c>
      <c r="B248" s="133" t="s">
        <v>96</v>
      </c>
      <c r="C248" s="133" t="s">
        <v>367</v>
      </c>
      <c r="D248" s="134">
        <v>8000261565</v>
      </c>
      <c r="E248" s="135">
        <v>4907892</v>
      </c>
      <c r="F248" s="135"/>
      <c r="G248" s="136"/>
    </row>
    <row r="249" spans="1:7" ht="12.75" customHeight="1">
      <c r="A249" s="132">
        <v>15507</v>
      </c>
      <c r="B249" s="133" t="s">
        <v>96</v>
      </c>
      <c r="C249" s="133" t="s">
        <v>368</v>
      </c>
      <c r="D249" s="134">
        <v>8918013621</v>
      </c>
      <c r="E249" s="135">
        <v>17788075</v>
      </c>
      <c r="F249" s="135"/>
      <c r="G249" s="136"/>
    </row>
    <row r="250" spans="1:7" ht="12.75" customHeight="1">
      <c r="A250" s="132">
        <v>15511</v>
      </c>
      <c r="B250" s="133" t="s">
        <v>96</v>
      </c>
      <c r="C250" s="133" t="s">
        <v>369</v>
      </c>
      <c r="D250" s="134">
        <v>8000284616</v>
      </c>
      <c r="E250" s="135">
        <v>3181765</v>
      </c>
      <c r="F250" s="135"/>
      <c r="G250" s="136"/>
    </row>
    <row r="251" spans="1:7" ht="12.75" customHeight="1">
      <c r="A251" s="132">
        <v>15514</v>
      </c>
      <c r="B251" s="133" t="s">
        <v>96</v>
      </c>
      <c r="C251" s="133" t="s">
        <v>370</v>
      </c>
      <c r="D251" s="134">
        <v>8000495083</v>
      </c>
      <c r="E251" s="135">
        <v>4822419</v>
      </c>
      <c r="F251" s="135"/>
      <c r="G251" s="136"/>
    </row>
    <row r="252" spans="1:7" ht="12.75" customHeight="1">
      <c r="A252" s="132">
        <v>15516</v>
      </c>
      <c r="B252" s="133" t="s">
        <v>96</v>
      </c>
      <c r="C252" s="133" t="s">
        <v>371</v>
      </c>
      <c r="D252" s="134">
        <v>8918012401</v>
      </c>
      <c r="E252" s="135">
        <v>34579312</v>
      </c>
      <c r="F252" s="135"/>
      <c r="G252" s="136"/>
    </row>
    <row r="253" spans="1:7" ht="12.75" customHeight="1">
      <c r="A253" s="132">
        <v>15518</v>
      </c>
      <c r="B253" s="133" t="s">
        <v>96</v>
      </c>
      <c r="C253" s="133" t="s">
        <v>372</v>
      </c>
      <c r="D253" s="134">
        <v>8000655937</v>
      </c>
      <c r="E253" s="135">
        <v>4598726</v>
      </c>
      <c r="F253" s="135"/>
      <c r="G253" s="136"/>
    </row>
    <row r="254" spans="1:7" ht="12.75" customHeight="1">
      <c r="A254" s="132">
        <v>15522</v>
      </c>
      <c r="B254" s="133" t="s">
        <v>96</v>
      </c>
      <c r="C254" s="133" t="s">
        <v>373</v>
      </c>
      <c r="D254" s="134">
        <v>8000126289</v>
      </c>
      <c r="E254" s="135">
        <v>3826439</v>
      </c>
      <c r="F254" s="135"/>
      <c r="G254" s="136"/>
    </row>
    <row r="255" spans="1:7" ht="12.75" customHeight="1">
      <c r="A255" s="132">
        <v>15531</v>
      </c>
      <c r="B255" s="133" t="s">
        <v>96</v>
      </c>
      <c r="C255" s="133" t="s">
        <v>374</v>
      </c>
      <c r="D255" s="134">
        <v>8918013685</v>
      </c>
      <c r="E255" s="135">
        <v>20660457</v>
      </c>
      <c r="F255" s="135"/>
      <c r="G255" s="136"/>
    </row>
    <row r="256" spans="1:7" ht="12.75" customHeight="1">
      <c r="A256" s="132">
        <v>15533</v>
      </c>
      <c r="B256" s="133" t="s">
        <v>96</v>
      </c>
      <c r="C256" s="133" t="s">
        <v>375</v>
      </c>
      <c r="D256" s="134">
        <v>8000654115</v>
      </c>
      <c r="E256" s="135">
        <v>7928762</v>
      </c>
      <c r="F256" s="135"/>
      <c r="G256" s="136"/>
    </row>
    <row r="257" spans="1:7" ht="12.75" customHeight="1">
      <c r="A257" s="132">
        <v>15537</v>
      </c>
      <c r="B257" s="133" t="s">
        <v>96</v>
      </c>
      <c r="C257" s="133" t="s">
        <v>376</v>
      </c>
      <c r="D257" s="134">
        <v>8918550152</v>
      </c>
      <c r="E257" s="135">
        <v>6358968</v>
      </c>
      <c r="F257" s="135"/>
      <c r="G257" s="136"/>
    </row>
    <row r="258" spans="1:7" ht="12.75" customHeight="1">
      <c r="A258" s="132">
        <v>15542</v>
      </c>
      <c r="B258" s="133" t="s">
        <v>96</v>
      </c>
      <c r="C258" s="133" t="s">
        <v>377</v>
      </c>
      <c r="D258" s="134">
        <v>8918564640</v>
      </c>
      <c r="E258" s="135">
        <v>14160441</v>
      </c>
      <c r="F258" s="135"/>
      <c r="G258" s="136"/>
    </row>
    <row r="259" spans="1:7" ht="12.75" customHeight="1">
      <c r="A259" s="132">
        <v>15550</v>
      </c>
      <c r="B259" s="133" t="s">
        <v>96</v>
      </c>
      <c r="C259" s="133" t="s">
        <v>378</v>
      </c>
      <c r="D259" s="134">
        <v>8000663895</v>
      </c>
      <c r="E259" s="135">
        <v>5510609</v>
      </c>
      <c r="F259" s="135"/>
      <c r="G259" s="136"/>
    </row>
    <row r="260" spans="1:7" ht="12.75" customHeight="1">
      <c r="A260" s="132">
        <v>15572</v>
      </c>
      <c r="B260" s="133" t="s">
        <v>96</v>
      </c>
      <c r="C260" s="133" t="s">
        <v>379</v>
      </c>
      <c r="D260" s="134">
        <v>8918004664</v>
      </c>
      <c r="E260" s="135">
        <v>99439893</v>
      </c>
      <c r="F260" s="135"/>
      <c r="G260" s="136"/>
    </row>
    <row r="261" spans="1:7" ht="12.75" customHeight="1">
      <c r="A261" s="132">
        <v>15580</v>
      </c>
      <c r="B261" s="133" t="s">
        <v>96</v>
      </c>
      <c r="C261" s="133" t="s">
        <v>380</v>
      </c>
      <c r="D261" s="134">
        <v>8000295135</v>
      </c>
      <c r="E261" s="135">
        <v>10717481</v>
      </c>
      <c r="F261" s="135"/>
      <c r="G261" s="136"/>
    </row>
    <row r="262" spans="1:7" ht="12.75" customHeight="1">
      <c r="A262" s="132">
        <v>15599</v>
      </c>
      <c r="B262" s="133" t="s">
        <v>96</v>
      </c>
      <c r="C262" s="133" t="s">
        <v>381</v>
      </c>
      <c r="D262" s="134">
        <v>8918012806</v>
      </c>
      <c r="E262" s="135">
        <v>20666808</v>
      </c>
      <c r="F262" s="135"/>
      <c r="G262" s="136"/>
    </row>
    <row r="263" spans="1:7" ht="12.75" customHeight="1">
      <c r="A263" s="132">
        <v>15600</v>
      </c>
      <c r="B263" s="133" t="s">
        <v>96</v>
      </c>
      <c r="C263" s="133" t="s">
        <v>382</v>
      </c>
      <c r="D263" s="134">
        <v>8918012440</v>
      </c>
      <c r="E263" s="135">
        <v>15062756</v>
      </c>
      <c r="F263" s="135"/>
      <c r="G263" s="136"/>
    </row>
    <row r="264" spans="1:7" ht="12.75" customHeight="1">
      <c r="A264" s="132">
        <v>15621</v>
      </c>
      <c r="B264" s="133" t="s">
        <v>96</v>
      </c>
      <c r="C264" s="133" t="s">
        <v>383</v>
      </c>
      <c r="D264" s="134">
        <v>8918017703</v>
      </c>
      <c r="E264" s="135">
        <v>5042753</v>
      </c>
      <c r="F264" s="135"/>
      <c r="G264" s="136"/>
    </row>
    <row r="265" spans="1:7" ht="12.75" customHeight="1">
      <c r="A265" s="132">
        <v>15632</v>
      </c>
      <c r="B265" s="133" t="s">
        <v>96</v>
      </c>
      <c r="C265" s="133" t="s">
        <v>384</v>
      </c>
      <c r="D265" s="134">
        <v>8000285171</v>
      </c>
      <c r="E265" s="135">
        <v>24203093</v>
      </c>
      <c r="F265" s="135"/>
      <c r="G265" s="136"/>
    </row>
    <row r="266" spans="1:7" ht="12.75" customHeight="1">
      <c r="A266" s="132">
        <v>15638</v>
      </c>
      <c r="B266" s="133" t="s">
        <v>96</v>
      </c>
      <c r="C266" s="133" t="s">
        <v>385</v>
      </c>
      <c r="D266" s="134">
        <v>8000198461</v>
      </c>
      <c r="E266" s="135">
        <v>7021741</v>
      </c>
      <c r="F266" s="135"/>
      <c r="G266" s="136"/>
    </row>
    <row r="267" spans="1:7" ht="12.75" customHeight="1">
      <c r="A267" s="132">
        <v>15646</v>
      </c>
      <c r="B267" s="133" t="s">
        <v>96</v>
      </c>
      <c r="C267" s="133" t="s">
        <v>386</v>
      </c>
      <c r="D267" s="134">
        <v>8000167579</v>
      </c>
      <c r="E267" s="135">
        <v>30608264</v>
      </c>
      <c r="F267" s="135"/>
      <c r="G267" s="136"/>
    </row>
    <row r="268" spans="1:7" ht="12.75" customHeight="1">
      <c r="A268" s="132">
        <v>15660</v>
      </c>
      <c r="B268" s="133" t="s">
        <v>96</v>
      </c>
      <c r="C268" s="133" t="s">
        <v>387</v>
      </c>
      <c r="D268" s="134">
        <v>8918012820</v>
      </c>
      <c r="E268" s="135">
        <v>2755592</v>
      </c>
      <c r="F268" s="135"/>
      <c r="G268" s="136"/>
    </row>
    <row r="269" spans="1:7" ht="12.75" customHeight="1">
      <c r="A269" s="132">
        <v>15664</v>
      </c>
      <c r="B269" s="133" t="s">
        <v>96</v>
      </c>
      <c r="C269" s="133" t="s">
        <v>388</v>
      </c>
      <c r="D269" s="134">
        <v>8000832337</v>
      </c>
      <c r="E269" s="135">
        <v>7867255</v>
      </c>
      <c r="F269" s="135"/>
      <c r="G269" s="136"/>
    </row>
    <row r="270" spans="1:7" ht="12.75" customHeight="1">
      <c r="A270" s="132">
        <v>15667</v>
      </c>
      <c r="B270" s="133" t="s">
        <v>96</v>
      </c>
      <c r="C270" s="133" t="s">
        <v>389</v>
      </c>
      <c r="D270" s="134">
        <v>8918021519</v>
      </c>
      <c r="E270" s="135">
        <v>8269954</v>
      </c>
      <c r="F270" s="135"/>
      <c r="G270" s="136"/>
    </row>
    <row r="271" spans="1:7" ht="12.75" customHeight="1">
      <c r="A271" s="132">
        <v>15673</v>
      </c>
      <c r="B271" s="133" t="s">
        <v>96</v>
      </c>
      <c r="C271" s="133" t="s">
        <v>390</v>
      </c>
      <c r="D271" s="134">
        <v>8918578211</v>
      </c>
      <c r="E271" s="135">
        <v>8183546</v>
      </c>
      <c r="F271" s="135"/>
      <c r="G271" s="136"/>
    </row>
    <row r="272" spans="1:7" ht="12.75" customHeight="1">
      <c r="A272" s="132">
        <v>15676</v>
      </c>
      <c r="B272" s="133" t="s">
        <v>96</v>
      </c>
      <c r="C272" s="133" t="s">
        <v>391</v>
      </c>
      <c r="D272" s="134">
        <v>8918012861</v>
      </c>
      <c r="E272" s="135">
        <v>6732263</v>
      </c>
      <c r="F272" s="135"/>
      <c r="G272" s="136"/>
    </row>
    <row r="273" spans="1:7" ht="12.75" customHeight="1">
      <c r="A273" s="132">
        <v>15681</v>
      </c>
      <c r="B273" s="133" t="s">
        <v>96</v>
      </c>
      <c r="C273" s="133" t="s">
        <v>392</v>
      </c>
      <c r="D273" s="134">
        <v>8918013692</v>
      </c>
      <c r="E273" s="135">
        <v>14627139</v>
      </c>
      <c r="F273" s="135"/>
      <c r="G273" s="136"/>
    </row>
    <row r="274" spans="1:7" ht="12.75" customHeight="1">
      <c r="A274" s="132">
        <v>15686</v>
      </c>
      <c r="B274" s="133" t="s">
        <v>96</v>
      </c>
      <c r="C274" s="133" t="s">
        <v>393</v>
      </c>
      <c r="D274" s="134">
        <v>8000207338</v>
      </c>
      <c r="E274" s="135">
        <v>14244941</v>
      </c>
      <c r="F274" s="135"/>
      <c r="G274" s="136"/>
    </row>
    <row r="275" spans="1:7" ht="12.75" customHeight="1">
      <c r="A275" s="132">
        <v>15690</v>
      </c>
      <c r="B275" s="133" t="s">
        <v>96</v>
      </c>
      <c r="C275" s="133" t="s">
        <v>394</v>
      </c>
      <c r="D275" s="134">
        <v>8000293866</v>
      </c>
      <c r="E275" s="135">
        <v>6038993</v>
      </c>
      <c r="F275" s="135"/>
      <c r="G275" s="136"/>
    </row>
    <row r="276" spans="1:7" ht="12.75" customHeight="1">
      <c r="A276" s="132">
        <v>15693</v>
      </c>
      <c r="B276" s="133" t="s">
        <v>96</v>
      </c>
      <c r="C276" s="133" t="s">
        <v>395</v>
      </c>
      <c r="D276" s="134">
        <v>8000392133</v>
      </c>
      <c r="E276" s="135">
        <v>12761911</v>
      </c>
      <c r="F276" s="135"/>
      <c r="G276" s="136"/>
    </row>
    <row r="277" spans="1:7" ht="12.75" customHeight="1">
      <c r="A277" s="132">
        <v>15696</v>
      </c>
      <c r="B277" s="133" t="s">
        <v>96</v>
      </c>
      <c r="C277" s="133" t="s">
        <v>396</v>
      </c>
      <c r="D277" s="134">
        <v>8000996512</v>
      </c>
      <c r="E277" s="135">
        <v>4770341</v>
      </c>
      <c r="F277" s="135"/>
      <c r="G277" s="136"/>
    </row>
    <row r="278" spans="1:7" ht="12.75" customHeight="1">
      <c r="A278" s="132">
        <v>15720</v>
      </c>
      <c r="B278" s="133" t="s">
        <v>96</v>
      </c>
      <c r="C278" s="133" t="s">
        <v>397</v>
      </c>
      <c r="D278" s="134">
        <v>8000507913</v>
      </c>
      <c r="E278" s="135">
        <v>4542439</v>
      </c>
      <c r="F278" s="135"/>
      <c r="G278" s="136"/>
    </row>
    <row r="279" spans="1:7" ht="12.75" customHeight="1">
      <c r="A279" s="132">
        <v>15723</v>
      </c>
      <c r="B279" s="133" t="s">
        <v>96</v>
      </c>
      <c r="C279" s="133" t="s">
        <v>398</v>
      </c>
      <c r="D279" s="134">
        <v>8000994412</v>
      </c>
      <c r="E279" s="135">
        <v>2363368</v>
      </c>
      <c r="F279" s="135"/>
      <c r="G279" s="136"/>
    </row>
    <row r="280" spans="1:7" ht="12.75" customHeight="1">
      <c r="A280" s="132">
        <v>15740</v>
      </c>
      <c r="B280" s="133" t="s">
        <v>96</v>
      </c>
      <c r="C280" s="133" t="s">
        <v>399</v>
      </c>
      <c r="D280" s="134">
        <v>8918019115</v>
      </c>
      <c r="E280" s="135">
        <v>19328603</v>
      </c>
      <c r="F280" s="135"/>
      <c r="G280" s="136"/>
    </row>
    <row r="281" spans="1:7" ht="12.75" customHeight="1">
      <c r="A281" s="132">
        <v>15753</v>
      </c>
      <c r="B281" s="133" t="s">
        <v>96</v>
      </c>
      <c r="C281" s="133" t="s">
        <v>400</v>
      </c>
      <c r="D281" s="134">
        <v>8918550161</v>
      </c>
      <c r="E281" s="135">
        <v>17051407</v>
      </c>
      <c r="F281" s="135"/>
      <c r="G281" s="136"/>
    </row>
    <row r="282" spans="1:7" ht="12.75" customHeight="1">
      <c r="A282" s="132">
        <v>15755</v>
      </c>
      <c r="B282" s="133" t="s">
        <v>96</v>
      </c>
      <c r="C282" s="133" t="s">
        <v>401</v>
      </c>
      <c r="D282" s="134">
        <v>8000269111</v>
      </c>
      <c r="E282" s="135">
        <v>18686891</v>
      </c>
      <c r="F282" s="135"/>
      <c r="G282" s="136"/>
    </row>
    <row r="283" spans="1:7" ht="12.75" customHeight="1">
      <c r="A283" s="132">
        <v>15757</v>
      </c>
      <c r="B283" s="133" t="s">
        <v>96</v>
      </c>
      <c r="C283" s="133" t="s">
        <v>402</v>
      </c>
      <c r="D283" s="134">
        <v>8000992108</v>
      </c>
      <c r="E283" s="135">
        <v>12005565</v>
      </c>
      <c r="F283" s="135"/>
      <c r="G283" s="136"/>
    </row>
    <row r="284" spans="1:7" ht="12.75" customHeight="1">
      <c r="A284" s="132">
        <v>15761</v>
      </c>
      <c r="B284" s="133" t="s">
        <v>96</v>
      </c>
      <c r="C284" s="133" t="s">
        <v>403</v>
      </c>
      <c r="D284" s="134">
        <v>8000298265</v>
      </c>
      <c r="E284" s="135">
        <v>5081721</v>
      </c>
      <c r="F284" s="135"/>
      <c r="G284" s="136"/>
    </row>
    <row r="285" spans="1:7" ht="12.75" customHeight="1">
      <c r="A285" s="132">
        <v>15762</v>
      </c>
      <c r="B285" s="133" t="s">
        <v>96</v>
      </c>
      <c r="C285" s="133" t="s">
        <v>404</v>
      </c>
      <c r="D285" s="134">
        <v>8000192779</v>
      </c>
      <c r="E285" s="135">
        <v>6124522</v>
      </c>
      <c r="F285" s="135"/>
      <c r="G285" s="136"/>
    </row>
    <row r="286" spans="1:7" ht="12.75" customHeight="1">
      <c r="A286" s="132">
        <v>15763</v>
      </c>
      <c r="B286" s="133" t="s">
        <v>96</v>
      </c>
      <c r="C286" s="133" t="s">
        <v>405</v>
      </c>
      <c r="D286" s="134">
        <v>8918010611</v>
      </c>
      <c r="E286" s="135">
        <v>13071957</v>
      </c>
      <c r="F286" s="135"/>
      <c r="G286" s="136"/>
    </row>
    <row r="287" spans="1:7" ht="12.75" customHeight="1">
      <c r="A287" s="132">
        <v>15764</v>
      </c>
      <c r="B287" s="133" t="s">
        <v>96</v>
      </c>
      <c r="C287" s="133" t="s">
        <v>406</v>
      </c>
      <c r="D287" s="134">
        <v>8000159097</v>
      </c>
      <c r="E287" s="135">
        <v>14255331</v>
      </c>
      <c r="F287" s="135"/>
      <c r="G287" s="136"/>
    </row>
    <row r="288" spans="1:7" ht="12.75" customHeight="1">
      <c r="A288" s="132">
        <v>15774</v>
      </c>
      <c r="B288" s="133" t="s">
        <v>96</v>
      </c>
      <c r="C288" s="133" t="s">
        <v>407</v>
      </c>
      <c r="D288" s="134">
        <v>8918564721</v>
      </c>
      <c r="E288" s="135">
        <v>4740196</v>
      </c>
      <c r="F288" s="135"/>
      <c r="G288" s="136"/>
    </row>
    <row r="289" spans="1:7" ht="12.75" customHeight="1">
      <c r="A289" s="132">
        <v>15776</v>
      </c>
      <c r="B289" s="133" t="s">
        <v>96</v>
      </c>
      <c r="C289" s="133" t="s">
        <v>408</v>
      </c>
      <c r="D289" s="134">
        <v>8000309881</v>
      </c>
      <c r="E289" s="135">
        <v>8267995</v>
      </c>
      <c r="F289" s="135"/>
      <c r="G289" s="136"/>
    </row>
    <row r="290" spans="1:7" ht="12.75" customHeight="1">
      <c r="A290" s="132">
        <v>15778</v>
      </c>
      <c r="B290" s="133" t="s">
        <v>96</v>
      </c>
      <c r="C290" s="133" t="s">
        <v>409</v>
      </c>
      <c r="D290" s="134">
        <v>8000285764</v>
      </c>
      <c r="E290" s="135">
        <v>6174272</v>
      </c>
      <c r="F290" s="135"/>
      <c r="G290" s="136"/>
    </row>
    <row r="291" spans="1:7" ht="12.75" customHeight="1">
      <c r="A291" s="132">
        <v>15790</v>
      </c>
      <c r="B291" s="133" t="s">
        <v>96</v>
      </c>
      <c r="C291" s="145" t="s">
        <v>410</v>
      </c>
      <c r="D291" s="134">
        <v>8918561313</v>
      </c>
      <c r="E291" s="135">
        <v>10671615</v>
      </c>
      <c r="F291" s="135"/>
      <c r="G291" s="136"/>
    </row>
    <row r="292" spans="1:7" ht="12.75" customHeight="1">
      <c r="A292" s="132">
        <v>15798</v>
      </c>
      <c r="B292" s="133" t="s">
        <v>96</v>
      </c>
      <c r="C292" s="133" t="s">
        <v>411</v>
      </c>
      <c r="D292" s="134">
        <v>8000197099</v>
      </c>
      <c r="E292" s="135">
        <v>4997824</v>
      </c>
      <c r="F292" s="135"/>
      <c r="G292" s="136"/>
    </row>
    <row r="293" spans="1:7" ht="12.75" customHeight="1">
      <c r="A293" s="132">
        <v>15804</v>
      </c>
      <c r="B293" s="133" t="s">
        <v>96</v>
      </c>
      <c r="C293" s="133" t="s">
        <v>412</v>
      </c>
      <c r="D293" s="134">
        <v>8918008603</v>
      </c>
      <c r="E293" s="135">
        <v>16250595</v>
      </c>
      <c r="F293" s="135"/>
      <c r="G293" s="136"/>
    </row>
    <row r="294" spans="1:7" ht="12.75" customHeight="1">
      <c r="A294" s="132">
        <v>15806</v>
      </c>
      <c r="B294" s="133" t="s">
        <v>96</v>
      </c>
      <c r="C294" s="133" t="s">
        <v>413</v>
      </c>
      <c r="D294" s="134">
        <v>8918553616</v>
      </c>
      <c r="E294" s="135">
        <v>14025772</v>
      </c>
      <c r="F294" s="135"/>
      <c r="G294" s="136"/>
    </row>
    <row r="295" spans="1:7" ht="12.75" customHeight="1">
      <c r="A295" s="132">
        <v>15808</v>
      </c>
      <c r="B295" s="133" t="s">
        <v>96</v>
      </c>
      <c r="C295" s="133" t="s">
        <v>414</v>
      </c>
      <c r="D295" s="134">
        <v>8000284361</v>
      </c>
      <c r="E295" s="135">
        <v>4664187</v>
      </c>
      <c r="F295" s="135"/>
      <c r="G295" s="136"/>
    </row>
    <row r="296" spans="1:7" ht="12.75" customHeight="1">
      <c r="A296" s="132">
        <v>15810</v>
      </c>
      <c r="B296" s="133" t="s">
        <v>96</v>
      </c>
      <c r="C296" s="133" t="s">
        <v>415</v>
      </c>
      <c r="D296" s="134">
        <v>8000991876</v>
      </c>
      <c r="E296" s="135">
        <v>7488562</v>
      </c>
      <c r="F296" s="135"/>
      <c r="G296" s="136"/>
    </row>
    <row r="297" spans="1:7" ht="12.75" customHeight="1">
      <c r="A297" s="132">
        <v>15814</v>
      </c>
      <c r="B297" s="133" t="s">
        <v>96</v>
      </c>
      <c r="C297" s="133" t="s">
        <v>416</v>
      </c>
      <c r="D297" s="134">
        <v>8000996426</v>
      </c>
      <c r="E297" s="135">
        <v>18459669</v>
      </c>
      <c r="F297" s="135"/>
      <c r="G297" s="136"/>
    </row>
    <row r="298" spans="1:7" ht="12.75" customHeight="1">
      <c r="A298" s="132">
        <v>15816</v>
      </c>
      <c r="B298" s="133" t="s">
        <v>96</v>
      </c>
      <c r="C298" s="133" t="s">
        <v>417</v>
      </c>
      <c r="D298" s="134">
        <v>8000622559</v>
      </c>
      <c r="E298" s="135">
        <v>8664173</v>
      </c>
      <c r="F298" s="135"/>
      <c r="G298" s="136"/>
    </row>
    <row r="299" spans="1:7" ht="12.75" customHeight="1">
      <c r="A299" s="132">
        <v>15820</v>
      </c>
      <c r="B299" s="133" t="s">
        <v>96</v>
      </c>
      <c r="C299" s="133" t="s">
        <v>418</v>
      </c>
      <c r="D299" s="134">
        <v>8918566251</v>
      </c>
      <c r="E299" s="135">
        <v>5554960</v>
      </c>
      <c r="F299" s="135"/>
      <c r="G299" s="136"/>
    </row>
    <row r="300" spans="1:7" ht="12.75" customHeight="1">
      <c r="A300" s="132">
        <v>15822</v>
      </c>
      <c r="B300" s="133" t="s">
        <v>96</v>
      </c>
      <c r="C300" s="133" t="s">
        <v>419</v>
      </c>
      <c r="D300" s="134">
        <v>8000126350</v>
      </c>
      <c r="E300" s="135">
        <v>13291229</v>
      </c>
      <c r="F300" s="135"/>
      <c r="G300" s="136"/>
    </row>
    <row r="301" spans="1:7" ht="12.75" customHeight="1">
      <c r="A301" s="132">
        <v>15832</v>
      </c>
      <c r="B301" s="133" t="s">
        <v>96</v>
      </c>
      <c r="C301" s="133" t="s">
        <v>420</v>
      </c>
      <c r="D301" s="134">
        <v>8000996393</v>
      </c>
      <c r="E301" s="135">
        <v>2476244</v>
      </c>
      <c r="F301" s="135"/>
      <c r="G301" s="136"/>
    </row>
    <row r="302" spans="1:7" ht="12.75" customHeight="1">
      <c r="A302" s="132">
        <v>15835</v>
      </c>
      <c r="B302" s="133" t="s">
        <v>96</v>
      </c>
      <c r="C302" s="133" t="s">
        <v>421</v>
      </c>
      <c r="D302" s="134">
        <v>8918017878</v>
      </c>
      <c r="E302" s="135">
        <v>14316435</v>
      </c>
      <c r="F302" s="135"/>
      <c r="G302" s="136"/>
    </row>
    <row r="303" spans="1:7" ht="12.75" customHeight="1">
      <c r="A303" s="132">
        <v>15837</v>
      </c>
      <c r="B303" s="133" t="s">
        <v>96</v>
      </c>
      <c r="C303" s="133" t="s">
        <v>422</v>
      </c>
      <c r="D303" s="134">
        <v>8000272923</v>
      </c>
      <c r="E303" s="135">
        <v>16575165</v>
      </c>
      <c r="F303" s="135"/>
      <c r="G303" s="136"/>
    </row>
    <row r="304" spans="1:7" ht="12.75" customHeight="1">
      <c r="A304" s="132">
        <v>15839</v>
      </c>
      <c r="B304" s="133" t="s">
        <v>96</v>
      </c>
      <c r="C304" s="133" t="s">
        <v>423</v>
      </c>
      <c r="D304" s="134">
        <v>8000996354</v>
      </c>
      <c r="E304" s="135">
        <v>4098242</v>
      </c>
      <c r="F304" s="135"/>
      <c r="G304" s="136"/>
    </row>
    <row r="305" spans="1:7" ht="12.75" customHeight="1">
      <c r="A305" s="132">
        <v>15842</v>
      </c>
      <c r="B305" s="133" t="s">
        <v>96</v>
      </c>
      <c r="C305" s="133" t="s">
        <v>424</v>
      </c>
      <c r="D305" s="134">
        <v>8000996315</v>
      </c>
      <c r="E305" s="135">
        <v>14670012</v>
      </c>
      <c r="F305" s="135"/>
      <c r="G305" s="136"/>
    </row>
    <row r="306" spans="1:7" ht="12.75" customHeight="1">
      <c r="A306" s="132">
        <v>15861</v>
      </c>
      <c r="B306" s="133" t="s">
        <v>96</v>
      </c>
      <c r="C306" s="133" t="s">
        <v>425</v>
      </c>
      <c r="D306" s="134">
        <v>8918009862</v>
      </c>
      <c r="E306" s="135">
        <v>21283716</v>
      </c>
      <c r="F306" s="135"/>
      <c r="G306" s="136"/>
    </row>
    <row r="307" spans="1:7" ht="12.75" customHeight="1">
      <c r="A307" s="132">
        <v>15879</v>
      </c>
      <c r="B307" s="133" t="s">
        <v>96</v>
      </c>
      <c r="C307" s="133" t="s">
        <v>426</v>
      </c>
      <c r="D307" s="134">
        <v>8918013470</v>
      </c>
      <c r="E307" s="135">
        <v>4751443</v>
      </c>
      <c r="F307" s="135"/>
      <c r="G307" s="136"/>
    </row>
    <row r="308" spans="1:7" ht="12.75" customHeight="1">
      <c r="A308" s="132">
        <v>15897</v>
      </c>
      <c r="B308" s="133" t="s">
        <v>96</v>
      </c>
      <c r="C308" s="133" t="s">
        <v>427</v>
      </c>
      <c r="D308" s="134">
        <v>8918021067</v>
      </c>
      <c r="E308" s="135">
        <v>8668424</v>
      </c>
      <c r="F308" s="135"/>
      <c r="G308" s="136"/>
    </row>
    <row r="309" spans="1:7" ht="12.75" customHeight="1">
      <c r="A309" s="132">
        <v>17013</v>
      </c>
      <c r="B309" s="133" t="s">
        <v>5</v>
      </c>
      <c r="C309" s="133" t="s">
        <v>428</v>
      </c>
      <c r="D309" s="134">
        <v>8908011320</v>
      </c>
      <c r="E309" s="135">
        <v>32027883</v>
      </c>
      <c r="F309" s="135"/>
      <c r="G309" s="136"/>
    </row>
    <row r="310" spans="1:7" ht="12.75" customHeight="1">
      <c r="A310" s="132">
        <v>17042</v>
      </c>
      <c r="B310" s="133" t="s">
        <v>5</v>
      </c>
      <c r="C310" s="133" t="s">
        <v>429</v>
      </c>
      <c r="D310" s="134">
        <v>8908011391</v>
      </c>
      <c r="E310" s="135">
        <v>44682109</v>
      </c>
      <c r="F310" s="135"/>
      <c r="G310" s="136"/>
    </row>
    <row r="311" spans="1:7" ht="12.75" customHeight="1">
      <c r="A311" s="132">
        <v>17050</v>
      </c>
      <c r="B311" s="133" t="s">
        <v>5</v>
      </c>
      <c r="C311" s="133" t="s">
        <v>430</v>
      </c>
      <c r="D311" s="134">
        <v>8908011424</v>
      </c>
      <c r="E311" s="135">
        <v>16595736</v>
      </c>
      <c r="F311" s="135"/>
      <c r="G311" s="136"/>
    </row>
    <row r="312" spans="1:7" ht="12.75" customHeight="1">
      <c r="A312" s="132">
        <v>17088</v>
      </c>
      <c r="B312" s="133" t="s">
        <v>5</v>
      </c>
      <c r="C312" s="133" t="s">
        <v>431</v>
      </c>
      <c r="D312" s="134">
        <v>8908026509</v>
      </c>
      <c r="E312" s="135">
        <v>16462269</v>
      </c>
      <c r="F312" s="135"/>
      <c r="G312" s="136"/>
    </row>
    <row r="313" spans="1:7" ht="12.75" customHeight="1">
      <c r="A313" s="132">
        <v>17174</v>
      </c>
      <c r="B313" s="133" t="s">
        <v>5</v>
      </c>
      <c r="C313" s="133" t="s">
        <v>432</v>
      </c>
      <c r="D313" s="134">
        <v>8908011338</v>
      </c>
      <c r="E313" s="135">
        <v>58746155</v>
      </c>
      <c r="F313" s="135"/>
      <c r="G313" s="136"/>
    </row>
    <row r="314" spans="1:7" ht="12.75" customHeight="1">
      <c r="A314" s="132">
        <v>17272</v>
      </c>
      <c r="B314" s="133" t="s">
        <v>5</v>
      </c>
      <c r="C314" s="133" t="s">
        <v>433</v>
      </c>
      <c r="D314" s="134">
        <v>8908011449</v>
      </c>
      <c r="E314" s="135">
        <v>14105840</v>
      </c>
      <c r="F314" s="135"/>
      <c r="G314" s="136"/>
    </row>
    <row r="315" spans="1:7" ht="12.75" customHeight="1">
      <c r="A315" s="132">
        <v>17380</v>
      </c>
      <c r="B315" s="133" t="s">
        <v>5</v>
      </c>
      <c r="C315" s="133" t="s">
        <v>434</v>
      </c>
      <c r="D315" s="134">
        <v>8908011306</v>
      </c>
      <c r="E315" s="135">
        <v>103481141</v>
      </c>
      <c r="F315" s="135"/>
      <c r="G315" s="136"/>
    </row>
    <row r="316" spans="1:7" ht="12.75" customHeight="1">
      <c r="A316" s="132">
        <v>17388</v>
      </c>
      <c r="B316" s="133" t="s">
        <v>5</v>
      </c>
      <c r="C316" s="133" t="s">
        <v>435</v>
      </c>
      <c r="D316" s="134">
        <v>8908027958</v>
      </c>
      <c r="E316" s="135">
        <v>9547778</v>
      </c>
      <c r="F316" s="135"/>
      <c r="G316" s="136"/>
    </row>
    <row r="317" spans="1:7" ht="12.75" customHeight="1">
      <c r="A317" s="132">
        <v>17433</v>
      </c>
      <c r="B317" s="133" t="s">
        <v>5</v>
      </c>
      <c r="C317" s="133" t="s">
        <v>436</v>
      </c>
      <c r="D317" s="134">
        <v>8908025059</v>
      </c>
      <c r="E317" s="135">
        <v>25053763</v>
      </c>
      <c r="F317" s="135"/>
      <c r="G317" s="136"/>
    </row>
    <row r="318" spans="1:7" ht="12.75" customHeight="1">
      <c r="A318" s="132">
        <v>17442</v>
      </c>
      <c r="B318" s="133" t="s">
        <v>5</v>
      </c>
      <c r="C318" s="133" t="s">
        <v>437</v>
      </c>
      <c r="D318" s="134">
        <v>8908011456</v>
      </c>
      <c r="E318" s="135">
        <v>18305413</v>
      </c>
      <c r="F318" s="135"/>
      <c r="G318" s="136"/>
    </row>
    <row r="319" spans="1:7" ht="12.75" customHeight="1">
      <c r="A319" s="132">
        <v>17444</v>
      </c>
      <c r="B319" s="133" t="s">
        <v>5</v>
      </c>
      <c r="C319" s="133" t="s">
        <v>438</v>
      </c>
      <c r="D319" s="134">
        <v>8908011470</v>
      </c>
      <c r="E319" s="135">
        <v>22125771</v>
      </c>
      <c r="F319" s="135"/>
      <c r="G319" s="136"/>
    </row>
    <row r="320" spans="1:7" ht="12.75" customHeight="1">
      <c r="A320" s="132">
        <v>17446</v>
      </c>
      <c r="B320" s="133" t="s">
        <v>5</v>
      </c>
      <c r="C320" s="133" t="s">
        <v>439</v>
      </c>
      <c r="D320" s="134">
        <v>8908011463</v>
      </c>
      <c r="E320" s="135">
        <v>3342852</v>
      </c>
      <c r="F320" s="135"/>
      <c r="G320" s="136"/>
    </row>
    <row r="321" spans="1:7" ht="12.75" customHeight="1">
      <c r="A321" s="132">
        <v>17486</v>
      </c>
      <c r="B321" s="133" t="s">
        <v>5</v>
      </c>
      <c r="C321" s="133" t="s">
        <v>440</v>
      </c>
      <c r="D321" s="134">
        <v>8908011352</v>
      </c>
      <c r="E321" s="135">
        <v>29974688</v>
      </c>
      <c r="F321" s="135"/>
      <c r="G321" s="136"/>
    </row>
    <row r="322" spans="1:7" ht="12.75" customHeight="1">
      <c r="A322" s="132">
        <v>17495</v>
      </c>
      <c r="B322" s="133" t="s">
        <v>5</v>
      </c>
      <c r="C322" s="133" t="s">
        <v>441</v>
      </c>
      <c r="D322" s="134">
        <v>8100029635</v>
      </c>
      <c r="E322" s="135">
        <v>12659248</v>
      </c>
      <c r="F322" s="135"/>
      <c r="G322" s="136"/>
    </row>
    <row r="323" spans="1:7" ht="12.75" customHeight="1">
      <c r="A323" s="132">
        <v>17513</v>
      </c>
      <c r="B323" s="133" t="s">
        <v>5</v>
      </c>
      <c r="C323" s="133" t="s">
        <v>442</v>
      </c>
      <c r="D323" s="134">
        <v>8908011361</v>
      </c>
      <c r="E323" s="135">
        <v>19436551</v>
      </c>
      <c r="F323" s="135"/>
      <c r="G323" s="136"/>
    </row>
    <row r="324" spans="1:7" ht="12.75" customHeight="1">
      <c r="A324" s="132">
        <v>17524</v>
      </c>
      <c r="B324" s="133" t="s">
        <v>5</v>
      </c>
      <c r="C324" s="133" t="s">
        <v>443</v>
      </c>
      <c r="D324" s="134">
        <v>8908011417</v>
      </c>
      <c r="E324" s="135">
        <v>23373792</v>
      </c>
      <c r="F324" s="135"/>
      <c r="G324" s="136"/>
    </row>
    <row r="325" spans="1:7" ht="12.75" customHeight="1">
      <c r="A325" s="132">
        <v>17541</v>
      </c>
      <c r="B325" s="133" t="s">
        <v>5</v>
      </c>
      <c r="C325" s="133" t="s">
        <v>444</v>
      </c>
      <c r="D325" s="134">
        <v>8908011377</v>
      </c>
      <c r="E325" s="135">
        <v>30911440</v>
      </c>
      <c r="F325" s="135"/>
      <c r="G325" s="136"/>
    </row>
    <row r="326" spans="1:7" ht="12.75" customHeight="1">
      <c r="A326" s="132">
        <v>17614</v>
      </c>
      <c r="B326" s="133" t="s">
        <v>5</v>
      </c>
      <c r="C326" s="133" t="s">
        <v>445</v>
      </c>
      <c r="D326" s="134">
        <v>8908011384</v>
      </c>
      <c r="E326" s="135">
        <v>68452501</v>
      </c>
      <c r="F326" s="135"/>
      <c r="G326" s="136"/>
    </row>
    <row r="327" spans="1:7" ht="12.75" customHeight="1">
      <c r="A327" s="132">
        <v>17616</v>
      </c>
      <c r="B327" s="133" t="s">
        <v>5</v>
      </c>
      <c r="C327" s="133" t="s">
        <v>13</v>
      </c>
      <c r="D327" s="134">
        <v>8000954611</v>
      </c>
      <c r="E327" s="135">
        <v>17121147</v>
      </c>
      <c r="F327" s="135"/>
      <c r="G327" s="136"/>
    </row>
    <row r="328" spans="1:7" ht="12.75" customHeight="1">
      <c r="A328" s="132">
        <v>17653</v>
      </c>
      <c r="B328" s="133" t="s">
        <v>5</v>
      </c>
      <c r="C328" s="133" t="s">
        <v>446</v>
      </c>
      <c r="D328" s="134">
        <v>8908011313</v>
      </c>
      <c r="E328" s="135">
        <v>23843392</v>
      </c>
      <c r="F328" s="135"/>
      <c r="G328" s="136"/>
    </row>
    <row r="329" spans="1:7" ht="12.75" customHeight="1">
      <c r="A329" s="132">
        <v>17662</v>
      </c>
      <c r="B329" s="133" t="s">
        <v>5</v>
      </c>
      <c r="C329" s="133" t="s">
        <v>447</v>
      </c>
      <c r="D329" s="134">
        <v>8908011495</v>
      </c>
      <c r="E329" s="135">
        <v>35163259</v>
      </c>
      <c r="F329" s="135"/>
      <c r="G329" s="136"/>
    </row>
    <row r="330" spans="1:7" ht="12.75" customHeight="1">
      <c r="A330" s="132">
        <v>17665</v>
      </c>
      <c r="B330" s="133" t="s">
        <v>5</v>
      </c>
      <c r="C330" s="133" t="s">
        <v>448</v>
      </c>
      <c r="D330" s="134">
        <v>8100019988</v>
      </c>
      <c r="E330" s="135">
        <v>7293881</v>
      </c>
      <c r="F330" s="135"/>
      <c r="G330" s="136"/>
    </row>
    <row r="331" spans="1:7" ht="12.75" customHeight="1">
      <c r="A331" s="132">
        <v>17777</v>
      </c>
      <c r="B331" s="133" t="s">
        <v>5</v>
      </c>
      <c r="C331" s="133" t="s">
        <v>449</v>
      </c>
      <c r="D331" s="134">
        <v>8908011503</v>
      </c>
      <c r="E331" s="135">
        <v>37496312</v>
      </c>
      <c r="F331" s="135"/>
      <c r="G331" s="136"/>
    </row>
    <row r="332" spans="1:7" ht="12.75" customHeight="1">
      <c r="A332" s="132">
        <v>17867</v>
      </c>
      <c r="B332" s="133" t="s">
        <v>5</v>
      </c>
      <c r="C332" s="133" t="s">
        <v>450</v>
      </c>
      <c r="D332" s="134">
        <v>8908011510</v>
      </c>
      <c r="E332" s="135">
        <v>16554651</v>
      </c>
      <c r="F332" s="135"/>
      <c r="G332" s="136"/>
    </row>
    <row r="333" spans="1:7" ht="12.75" customHeight="1">
      <c r="A333" s="132">
        <v>17873</v>
      </c>
      <c r="B333" s="133" t="s">
        <v>5</v>
      </c>
      <c r="C333" s="133" t="s">
        <v>451</v>
      </c>
      <c r="D333" s="134">
        <v>8908011528</v>
      </c>
      <c r="E333" s="135">
        <v>46521909</v>
      </c>
      <c r="F333" s="135"/>
      <c r="G333" s="136"/>
    </row>
    <row r="334" spans="1:7" ht="12.75" customHeight="1">
      <c r="A334" s="132">
        <v>17877</v>
      </c>
      <c r="B334" s="133" t="s">
        <v>5</v>
      </c>
      <c r="C334" s="133" t="s">
        <v>452</v>
      </c>
      <c r="D334" s="134">
        <v>8000908335</v>
      </c>
      <c r="E334" s="135">
        <v>19671339</v>
      </c>
      <c r="F334" s="135"/>
      <c r="G334" s="136"/>
    </row>
    <row r="335" spans="1:7" ht="12.75" customHeight="1">
      <c r="A335" s="132">
        <v>18029</v>
      </c>
      <c r="B335" s="133" t="s">
        <v>98</v>
      </c>
      <c r="C335" s="133" t="s">
        <v>453</v>
      </c>
      <c r="D335" s="134">
        <v>8911904318</v>
      </c>
      <c r="E335" s="135">
        <v>9978821</v>
      </c>
      <c r="F335" s="135"/>
      <c r="G335" s="136"/>
    </row>
    <row r="336" spans="1:7" ht="12.75" customHeight="1">
      <c r="A336" s="132">
        <v>18094</v>
      </c>
      <c r="B336" s="133" t="s">
        <v>98</v>
      </c>
      <c r="C336" s="133" t="s">
        <v>454</v>
      </c>
      <c r="D336" s="134">
        <v>8000957347</v>
      </c>
      <c r="E336" s="135">
        <v>25417099</v>
      </c>
      <c r="F336" s="135"/>
      <c r="G336" s="136"/>
    </row>
    <row r="337" spans="1:7" ht="12.75" customHeight="1">
      <c r="A337" s="132">
        <v>18150</v>
      </c>
      <c r="B337" s="133" t="s">
        <v>98</v>
      </c>
      <c r="C337" s="133" t="s">
        <v>455</v>
      </c>
      <c r="D337" s="134">
        <v>8000957544</v>
      </c>
      <c r="E337" s="135">
        <v>79131904</v>
      </c>
      <c r="F337" s="135"/>
      <c r="G337" s="136"/>
    </row>
    <row r="338" spans="1:7" ht="12.75" customHeight="1">
      <c r="A338" s="132">
        <v>18205</v>
      </c>
      <c r="B338" s="133" t="s">
        <v>98</v>
      </c>
      <c r="C338" s="137" t="s">
        <v>456</v>
      </c>
      <c r="D338" s="134">
        <v>8000957576</v>
      </c>
      <c r="E338" s="135">
        <v>21279211</v>
      </c>
      <c r="F338" s="135"/>
      <c r="G338" s="136"/>
    </row>
    <row r="339" spans="1:7" ht="12.75" customHeight="1">
      <c r="A339" s="132">
        <v>18247</v>
      </c>
      <c r="B339" s="133" t="s">
        <v>98</v>
      </c>
      <c r="C339" s="133" t="s">
        <v>457</v>
      </c>
      <c r="D339" s="134">
        <v>8000957609</v>
      </c>
      <c r="E339" s="135">
        <v>43665781</v>
      </c>
      <c r="F339" s="135"/>
      <c r="G339" s="136"/>
    </row>
    <row r="340" spans="1:7" ht="12.75" customHeight="1">
      <c r="A340" s="132">
        <v>18256</v>
      </c>
      <c r="B340" s="133" t="s">
        <v>98</v>
      </c>
      <c r="C340" s="133" t="s">
        <v>458</v>
      </c>
      <c r="D340" s="134">
        <v>8000957630</v>
      </c>
      <c r="E340" s="135">
        <v>32383421</v>
      </c>
      <c r="F340" s="135"/>
      <c r="G340" s="136"/>
    </row>
    <row r="341" spans="1:7" ht="12.75" customHeight="1">
      <c r="A341" s="132">
        <v>18410</v>
      </c>
      <c r="B341" s="133" t="s">
        <v>98</v>
      </c>
      <c r="C341" s="133" t="s">
        <v>459</v>
      </c>
      <c r="D341" s="134">
        <v>8000957702</v>
      </c>
      <c r="E341" s="135">
        <v>48094565</v>
      </c>
      <c r="F341" s="135"/>
      <c r="G341" s="136"/>
    </row>
    <row r="342" spans="1:7" ht="12.75" customHeight="1">
      <c r="A342" s="132">
        <v>18460</v>
      </c>
      <c r="B342" s="133" t="s">
        <v>98</v>
      </c>
      <c r="C342" s="133" t="s">
        <v>460</v>
      </c>
      <c r="D342" s="134">
        <v>8000674526</v>
      </c>
      <c r="E342" s="135">
        <v>27665317</v>
      </c>
      <c r="F342" s="135"/>
      <c r="G342" s="136"/>
    </row>
    <row r="343" spans="1:7" ht="12.75" customHeight="1">
      <c r="A343" s="132">
        <v>18479</v>
      </c>
      <c r="B343" s="133" t="s">
        <v>98</v>
      </c>
      <c r="C343" s="133" t="s">
        <v>461</v>
      </c>
      <c r="D343" s="134">
        <v>8000957734</v>
      </c>
      <c r="E343" s="135">
        <v>8393175</v>
      </c>
      <c r="F343" s="135"/>
      <c r="G343" s="136"/>
    </row>
    <row r="344" spans="1:7" ht="12.75" customHeight="1">
      <c r="A344" s="132">
        <v>18592</v>
      </c>
      <c r="B344" s="133" t="s">
        <v>98</v>
      </c>
      <c r="C344" s="133" t="s">
        <v>462</v>
      </c>
      <c r="D344" s="134">
        <v>8000957759</v>
      </c>
      <c r="E344" s="135">
        <v>65099435</v>
      </c>
      <c r="F344" s="135"/>
      <c r="G344" s="136"/>
    </row>
    <row r="345" spans="1:7" ht="12.75" customHeight="1">
      <c r="A345" s="132">
        <v>18610</v>
      </c>
      <c r="B345" s="133" t="s">
        <v>98</v>
      </c>
      <c r="C345" s="133" t="s">
        <v>463</v>
      </c>
      <c r="D345" s="134">
        <v>8000957820</v>
      </c>
      <c r="E345" s="135">
        <v>31916395</v>
      </c>
      <c r="F345" s="135"/>
      <c r="G345" s="136"/>
    </row>
    <row r="346" spans="1:7" ht="12.75" customHeight="1">
      <c r="A346" s="132">
        <v>18753</v>
      </c>
      <c r="B346" s="133" t="s">
        <v>98</v>
      </c>
      <c r="C346" s="133" t="s">
        <v>464</v>
      </c>
      <c r="D346" s="134">
        <v>8000957852</v>
      </c>
      <c r="E346" s="135">
        <v>134689643</v>
      </c>
      <c r="F346" s="135"/>
      <c r="G346" s="136"/>
    </row>
    <row r="347" spans="1:7" ht="12.75" customHeight="1">
      <c r="A347" s="132">
        <v>18756</v>
      </c>
      <c r="B347" s="133" t="s">
        <v>98</v>
      </c>
      <c r="C347" s="133" t="s">
        <v>465</v>
      </c>
      <c r="D347" s="134">
        <v>8000957861</v>
      </c>
      <c r="E347" s="135">
        <v>38272093</v>
      </c>
      <c r="F347" s="135"/>
      <c r="G347" s="136"/>
    </row>
    <row r="348" spans="1:7" ht="12.75" customHeight="1">
      <c r="A348" s="132">
        <v>18785</v>
      </c>
      <c r="B348" s="133" t="s">
        <v>98</v>
      </c>
      <c r="C348" s="133" t="s">
        <v>466</v>
      </c>
      <c r="D348" s="134">
        <v>8000957884</v>
      </c>
      <c r="E348" s="135">
        <v>20830065</v>
      </c>
      <c r="F348" s="135"/>
      <c r="G348" s="136"/>
    </row>
    <row r="349" spans="1:7" ht="12.75" customHeight="1">
      <c r="A349" s="132">
        <v>18860</v>
      </c>
      <c r="B349" s="133" t="s">
        <v>98</v>
      </c>
      <c r="C349" s="133" t="s">
        <v>241</v>
      </c>
      <c r="D349" s="134">
        <v>8000504071</v>
      </c>
      <c r="E349" s="135">
        <v>16485265</v>
      </c>
      <c r="F349" s="135"/>
      <c r="G349" s="136"/>
    </row>
    <row r="350" spans="1:7" ht="12.75" customHeight="1">
      <c r="A350" s="132">
        <v>19022</v>
      </c>
      <c r="B350" s="133" t="s">
        <v>6</v>
      </c>
      <c r="C350" s="133" t="s">
        <v>467</v>
      </c>
      <c r="D350" s="134" t="s">
        <v>468</v>
      </c>
      <c r="E350" s="135">
        <v>46280251</v>
      </c>
      <c r="F350" s="135"/>
      <c r="G350" s="136"/>
    </row>
    <row r="351" spans="1:7" ht="12.75" customHeight="1">
      <c r="A351" s="132">
        <v>19050</v>
      </c>
      <c r="B351" s="133" t="s">
        <v>6</v>
      </c>
      <c r="C351" s="133" t="s">
        <v>149</v>
      </c>
      <c r="D351" s="134">
        <v>8915007251</v>
      </c>
      <c r="E351" s="135">
        <v>101079093</v>
      </c>
      <c r="F351" s="135"/>
      <c r="G351" s="136"/>
    </row>
    <row r="352" spans="1:7" ht="12.75" customHeight="1">
      <c r="A352" s="132">
        <v>19075</v>
      </c>
      <c r="B352" s="133" t="s">
        <v>6</v>
      </c>
      <c r="C352" s="133" t="s">
        <v>469</v>
      </c>
      <c r="D352" s="134">
        <v>8915008691</v>
      </c>
      <c r="E352" s="135">
        <v>49130896</v>
      </c>
      <c r="F352" s="135"/>
      <c r="G352" s="136"/>
    </row>
    <row r="353" spans="1:7" ht="12.75" customHeight="1">
      <c r="A353" s="132">
        <v>19100</v>
      </c>
      <c r="B353" s="133" t="s">
        <v>6</v>
      </c>
      <c r="C353" s="133" t="s">
        <v>92</v>
      </c>
      <c r="D353" s="134">
        <v>8000959612</v>
      </c>
      <c r="E353" s="135">
        <v>85628736</v>
      </c>
      <c r="F353" s="135"/>
      <c r="G353" s="136"/>
    </row>
    <row r="354" spans="1:7" ht="12.75" customHeight="1">
      <c r="A354" s="132">
        <v>19110</v>
      </c>
      <c r="B354" s="133" t="s">
        <v>6</v>
      </c>
      <c r="C354" s="137" t="s">
        <v>470</v>
      </c>
      <c r="D354" s="134">
        <v>8915023073</v>
      </c>
      <c r="E354" s="135">
        <v>61787723</v>
      </c>
      <c r="F354" s="135"/>
      <c r="G354" s="136"/>
    </row>
    <row r="355" spans="1:7" ht="12.75" customHeight="1">
      <c r="A355" s="132">
        <v>19130</v>
      </c>
      <c r="B355" s="133" t="s">
        <v>6</v>
      </c>
      <c r="C355" s="133" t="s">
        <v>471</v>
      </c>
      <c r="D355" s="134">
        <v>8915008645</v>
      </c>
      <c r="E355" s="135">
        <v>89368096</v>
      </c>
      <c r="F355" s="135"/>
      <c r="G355" s="136"/>
    </row>
    <row r="356" spans="1:7" ht="12.75" customHeight="1">
      <c r="A356" s="132">
        <v>19137</v>
      </c>
      <c r="B356" s="133" t="s">
        <v>6</v>
      </c>
      <c r="C356" s="133" t="s">
        <v>472</v>
      </c>
      <c r="D356" s="134">
        <v>8915017231</v>
      </c>
      <c r="E356" s="135">
        <v>113373312</v>
      </c>
      <c r="F356" s="135"/>
      <c r="G356" s="136"/>
    </row>
    <row r="357" spans="1:7" ht="12.75" customHeight="1">
      <c r="A357" s="132">
        <v>19142</v>
      </c>
      <c r="B357" s="133" t="s">
        <v>6</v>
      </c>
      <c r="C357" s="133" t="s">
        <v>473</v>
      </c>
      <c r="D357" s="134">
        <v>8915012927</v>
      </c>
      <c r="E357" s="135">
        <v>59582261</v>
      </c>
      <c r="F357" s="135"/>
      <c r="G357" s="136"/>
    </row>
    <row r="358" spans="1:7" ht="12.75" customHeight="1">
      <c r="A358" s="132">
        <v>19212</v>
      </c>
      <c r="B358" s="133" t="s">
        <v>6</v>
      </c>
      <c r="C358" s="133" t="s">
        <v>474</v>
      </c>
      <c r="D358" s="134">
        <v>8915012830</v>
      </c>
      <c r="E358" s="135">
        <v>63437477</v>
      </c>
      <c r="F358" s="135"/>
      <c r="G358" s="136"/>
    </row>
    <row r="359" spans="1:7" ht="12.75" customHeight="1">
      <c r="A359" s="132">
        <v>19256</v>
      </c>
      <c r="B359" s="133" t="s">
        <v>6</v>
      </c>
      <c r="C359" s="133" t="s">
        <v>475</v>
      </c>
      <c r="D359" s="134">
        <v>8915009786</v>
      </c>
      <c r="E359" s="135">
        <v>109700672</v>
      </c>
      <c r="F359" s="135"/>
      <c r="G359" s="136"/>
    </row>
    <row r="360" spans="1:7" ht="12.75" customHeight="1">
      <c r="A360" s="132">
        <v>19290</v>
      </c>
      <c r="B360" s="133" t="s">
        <v>6</v>
      </c>
      <c r="C360" s="133" t="s">
        <v>31</v>
      </c>
      <c r="D360" s="134">
        <v>8001884921</v>
      </c>
      <c r="E360" s="135">
        <v>10513763</v>
      </c>
      <c r="F360" s="135"/>
      <c r="G360" s="136"/>
    </row>
    <row r="361" spans="1:7" ht="12.75" customHeight="1">
      <c r="A361" s="132">
        <v>19300</v>
      </c>
      <c r="B361" s="133" t="s">
        <v>6</v>
      </c>
      <c r="C361" s="133" t="s">
        <v>476</v>
      </c>
      <c r="D361" s="134">
        <v>9001271830</v>
      </c>
      <c r="E361" s="135">
        <v>25663048</v>
      </c>
      <c r="F361" s="135"/>
      <c r="G361" s="136"/>
    </row>
    <row r="362" spans="1:7" ht="12.75" customHeight="1">
      <c r="A362" s="132">
        <v>19318</v>
      </c>
      <c r="B362" s="133" t="s">
        <v>6</v>
      </c>
      <c r="C362" s="133" t="s">
        <v>477</v>
      </c>
      <c r="D362" s="134">
        <v>8000843780</v>
      </c>
      <c r="E362" s="135">
        <v>135683541</v>
      </c>
      <c r="F362" s="135"/>
      <c r="G362" s="136"/>
    </row>
    <row r="363" spans="1:7" ht="12.75" customHeight="1">
      <c r="A363" s="132">
        <v>19355</v>
      </c>
      <c r="B363" s="133" t="s">
        <v>6</v>
      </c>
      <c r="C363" s="133" t="s">
        <v>478</v>
      </c>
      <c r="D363" s="134">
        <v>8000047411</v>
      </c>
      <c r="E363" s="135">
        <v>83473803</v>
      </c>
      <c r="F363" s="135"/>
      <c r="G363" s="136"/>
    </row>
    <row r="364" spans="1:7" ht="12.75" customHeight="1">
      <c r="A364" s="132">
        <v>19364</v>
      </c>
      <c r="B364" s="133" t="s">
        <v>6</v>
      </c>
      <c r="C364" s="133" t="s">
        <v>479</v>
      </c>
      <c r="D364" s="134" t="s">
        <v>480</v>
      </c>
      <c r="E364" s="135">
        <v>50744981</v>
      </c>
      <c r="F364" s="135"/>
      <c r="G364" s="136"/>
    </row>
    <row r="365" spans="1:7" ht="12.75" customHeight="1">
      <c r="A365" s="132">
        <v>19392</v>
      </c>
      <c r="B365" s="133" t="s">
        <v>6</v>
      </c>
      <c r="C365" s="133" t="s">
        <v>481</v>
      </c>
      <c r="D365" s="134" t="s">
        <v>482</v>
      </c>
      <c r="E365" s="135">
        <v>23398715</v>
      </c>
      <c r="F365" s="135"/>
      <c r="G365" s="136"/>
    </row>
    <row r="366" spans="1:7" ht="12.75" customHeight="1">
      <c r="A366" s="132">
        <v>19397</v>
      </c>
      <c r="B366" s="133" t="s">
        <v>6</v>
      </c>
      <c r="C366" s="133" t="s">
        <v>483</v>
      </c>
      <c r="D366" s="134" t="s">
        <v>484</v>
      </c>
      <c r="E366" s="135">
        <v>47555291</v>
      </c>
      <c r="F366" s="135"/>
      <c r="G366" s="136"/>
    </row>
    <row r="367" spans="1:7" ht="12.75" customHeight="1">
      <c r="A367" s="132">
        <v>19418</v>
      </c>
      <c r="B367" s="133" t="s">
        <v>6</v>
      </c>
      <c r="C367" s="133" t="s">
        <v>485</v>
      </c>
      <c r="D367" s="134">
        <v>8000511689</v>
      </c>
      <c r="E367" s="135">
        <v>60232779</v>
      </c>
      <c r="F367" s="135"/>
      <c r="G367" s="136"/>
    </row>
    <row r="368" spans="1:7" ht="12.75" customHeight="1">
      <c r="A368" s="132">
        <v>19450</v>
      </c>
      <c r="B368" s="133" t="s">
        <v>6</v>
      </c>
      <c r="C368" s="133" t="s">
        <v>486</v>
      </c>
      <c r="D368" s="134">
        <v>8915023976</v>
      </c>
      <c r="E368" s="135">
        <v>37205984</v>
      </c>
      <c r="F368" s="135"/>
      <c r="G368" s="136"/>
    </row>
    <row r="369" spans="1:7" ht="12.75" customHeight="1">
      <c r="A369" s="132">
        <v>19455</v>
      </c>
      <c r="B369" s="133" t="s">
        <v>6</v>
      </c>
      <c r="C369" s="133" t="s">
        <v>487</v>
      </c>
      <c r="D369" s="134" t="s">
        <v>488</v>
      </c>
      <c r="E369" s="135">
        <v>63646571</v>
      </c>
      <c r="F369" s="135"/>
      <c r="G369" s="136"/>
    </row>
    <row r="370" spans="1:7" ht="12.75" customHeight="1">
      <c r="A370" s="132">
        <v>19473</v>
      </c>
      <c r="B370" s="133" t="s">
        <v>6</v>
      </c>
      <c r="C370" s="133" t="s">
        <v>288</v>
      </c>
      <c r="D370" s="134">
        <v>8915009826</v>
      </c>
      <c r="E370" s="135">
        <v>94542101</v>
      </c>
      <c r="F370" s="135"/>
      <c r="G370" s="136"/>
    </row>
    <row r="371" spans="1:7" ht="12.75" customHeight="1">
      <c r="A371" s="132">
        <v>19513</v>
      </c>
      <c r="B371" s="133" t="s">
        <v>6</v>
      </c>
      <c r="C371" s="133" t="s">
        <v>489</v>
      </c>
      <c r="D371" s="134">
        <v>8000959787</v>
      </c>
      <c r="E371" s="135">
        <v>16898971</v>
      </c>
      <c r="F371" s="135"/>
      <c r="G371" s="136"/>
    </row>
    <row r="372" spans="1:7" ht="12.75" customHeight="1">
      <c r="A372" s="132">
        <v>19517</v>
      </c>
      <c r="B372" s="133" t="s">
        <v>6</v>
      </c>
      <c r="C372" s="133" t="s">
        <v>370</v>
      </c>
      <c r="D372" s="134">
        <v>8000959802</v>
      </c>
      <c r="E372" s="135">
        <v>126614848</v>
      </c>
      <c r="F372" s="135"/>
      <c r="G372" s="136"/>
    </row>
    <row r="373" spans="1:7" ht="12.75" customHeight="1">
      <c r="A373" s="132">
        <v>19532</v>
      </c>
      <c r="B373" s="133" t="s">
        <v>6</v>
      </c>
      <c r="C373" s="133" t="s">
        <v>490</v>
      </c>
      <c r="D373" s="134">
        <v>8915021948</v>
      </c>
      <c r="E373" s="135">
        <v>59615717</v>
      </c>
      <c r="F373" s="135"/>
      <c r="G373" s="136"/>
    </row>
    <row r="374" spans="1:7" ht="12.75" customHeight="1">
      <c r="A374" s="132">
        <v>19533</v>
      </c>
      <c r="B374" s="133" t="s">
        <v>6</v>
      </c>
      <c r="C374" s="133" t="s">
        <v>491</v>
      </c>
      <c r="D374" s="134">
        <v>8170009925</v>
      </c>
      <c r="E374" s="135">
        <v>30761291</v>
      </c>
      <c r="F374" s="135"/>
      <c r="G374" s="136"/>
    </row>
    <row r="375" spans="1:7" ht="12.75" customHeight="1">
      <c r="A375" s="132">
        <v>19548</v>
      </c>
      <c r="B375" s="133" t="s">
        <v>6</v>
      </c>
      <c r="C375" s="133" t="s">
        <v>492</v>
      </c>
      <c r="D375" s="134">
        <v>8915008566</v>
      </c>
      <c r="E375" s="135">
        <v>63826880</v>
      </c>
      <c r="F375" s="135"/>
      <c r="G375" s="136"/>
    </row>
    <row r="376" spans="1:7" ht="12.75" customHeight="1">
      <c r="A376" s="132">
        <v>19573</v>
      </c>
      <c r="B376" s="133" t="s">
        <v>6</v>
      </c>
      <c r="C376" s="133" t="s">
        <v>493</v>
      </c>
      <c r="D376" s="134" t="s">
        <v>494</v>
      </c>
      <c r="E376" s="135">
        <v>56489941</v>
      </c>
      <c r="F376" s="135"/>
      <c r="G376" s="136"/>
    </row>
    <row r="377" spans="1:7" ht="12.75" customHeight="1">
      <c r="A377" s="132">
        <v>19585</v>
      </c>
      <c r="B377" s="133" t="s">
        <v>6</v>
      </c>
      <c r="C377" s="133" t="s">
        <v>495</v>
      </c>
      <c r="D377" s="134">
        <v>8915007210</v>
      </c>
      <c r="E377" s="135">
        <v>30647373</v>
      </c>
      <c r="F377" s="135"/>
      <c r="G377" s="136"/>
    </row>
    <row r="378" spans="1:7" ht="12.75" customHeight="1">
      <c r="A378" s="132">
        <v>19622</v>
      </c>
      <c r="B378" s="133" t="s">
        <v>6</v>
      </c>
      <c r="C378" s="133" t="s">
        <v>496</v>
      </c>
      <c r="D378" s="134">
        <v>8000959834</v>
      </c>
      <c r="E378" s="135">
        <v>24221936</v>
      </c>
      <c r="F378" s="135"/>
      <c r="G378" s="136"/>
    </row>
    <row r="379" spans="1:7" ht="12.75" customHeight="1">
      <c r="A379" s="132">
        <v>19693</v>
      </c>
      <c r="B379" s="133" t="s">
        <v>6</v>
      </c>
      <c r="C379" s="133" t="s">
        <v>497</v>
      </c>
      <c r="D379" s="134">
        <v>8915024824</v>
      </c>
      <c r="E379" s="135">
        <v>21065633</v>
      </c>
      <c r="F379" s="135"/>
      <c r="G379" s="136"/>
    </row>
    <row r="380" spans="1:7" ht="12.75" customHeight="1">
      <c r="A380" s="132">
        <v>19698</v>
      </c>
      <c r="B380" s="133" t="s">
        <v>6</v>
      </c>
      <c r="C380" s="133" t="s">
        <v>498</v>
      </c>
      <c r="D380" s="134">
        <v>8915002692</v>
      </c>
      <c r="E380" s="135">
        <v>157038912</v>
      </c>
      <c r="F380" s="135"/>
      <c r="G380" s="136"/>
    </row>
    <row r="381" spans="1:7" ht="12.75" customHeight="1">
      <c r="A381" s="132">
        <v>19701</v>
      </c>
      <c r="B381" s="133" t="s">
        <v>6</v>
      </c>
      <c r="C381" s="133" t="s">
        <v>302</v>
      </c>
      <c r="D381" s="134" t="s">
        <v>499</v>
      </c>
      <c r="E381" s="135">
        <v>18251581</v>
      </c>
      <c r="F381" s="135"/>
      <c r="G381" s="136"/>
    </row>
    <row r="382" spans="1:7" ht="12.75" customHeight="1">
      <c r="A382" s="132">
        <v>19743</v>
      </c>
      <c r="B382" s="133" t="s">
        <v>6</v>
      </c>
      <c r="C382" s="133" t="s">
        <v>500</v>
      </c>
      <c r="D382" s="134">
        <v>8000959866</v>
      </c>
      <c r="E382" s="135">
        <v>79638272</v>
      </c>
      <c r="F382" s="135"/>
      <c r="G382" s="136"/>
    </row>
    <row r="383" spans="1:7" ht="12.75" customHeight="1">
      <c r="A383" s="132">
        <v>19760</v>
      </c>
      <c r="B383" s="133" t="s">
        <v>6</v>
      </c>
      <c r="C383" s="133" t="s">
        <v>501</v>
      </c>
      <c r="D383" s="134">
        <v>8915012776</v>
      </c>
      <c r="E383" s="135">
        <v>20264152</v>
      </c>
      <c r="F383" s="135"/>
      <c r="G383" s="136"/>
    </row>
    <row r="384" spans="1:7" ht="12.75" customHeight="1">
      <c r="A384" s="132">
        <v>19780</v>
      </c>
      <c r="B384" s="133" t="s">
        <v>6</v>
      </c>
      <c r="C384" s="133" t="s">
        <v>502</v>
      </c>
      <c r="D384" s="134">
        <v>8001176875</v>
      </c>
      <c r="E384" s="135">
        <v>50783440</v>
      </c>
      <c r="F384" s="135"/>
      <c r="G384" s="136"/>
    </row>
    <row r="385" spans="1:7" ht="12.75" customHeight="1">
      <c r="A385" s="132">
        <v>19785</v>
      </c>
      <c r="B385" s="133" t="s">
        <v>6</v>
      </c>
      <c r="C385" s="133" t="s">
        <v>15</v>
      </c>
      <c r="D385" s="134">
        <v>8170034405</v>
      </c>
      <c r="E385" s="135">
        <v>18619736</v>
      </c>
      <c r="F385" s="135"/>
      <c r="G385" s="136"/>
    </row>
    <row r="386" spans="1:7" ht="12.75" customHeight="1">
      <c r="A386" s="132">
        <v>19807</v>
      </c>
      <c r="B386" s="133" t="s">
        <v>6</v>
      </c>
      <c r="C386" s="133" t="s">
        <v>503</v>
      </c>
      <c r="D386" s="134">
        <v>8915007425</v>
      </c>
      <c r="E386" s="135">
        <v>49986597</v>
      </c>
      <c r="F386" s="135"/>
      <c r="G386" s="136"/>
    </row>
    <row r="387" spans="1:7" ht="12.75" customHeight="1">
      <c r="A387" s="132">
        <v>19809</v>
      </c>
      <c r="B387" s="133" t="s">
        <v>6</v>
      </c>
      <c r="C387" s="133" t="s">
        <v>504</v>
      </c>
      <c r="D387" s="134">
        <v>8000511671</v>
      </c>
      <c r="E387" s="135">
        <v>104475776</v>
      </c>
      <c r="F387" s="135"/>
      <c r="G387" s="136"/>
    </row>
    <row r="388" spans="1:7" ht="12.75" customHeight="1">
      <c r="A388" s="132">
        <v>19821</v>
      </c>
      <c r="B388" s="133" t="s">
        <v>6</v>
      </c>
      <c r="C388" s="133" t="s">
        <v>505</v>
      </c>
      <c r="D388" s="134">
        <v>8915008874</v>
      </c>
      <c r="E388" s="135">
        <v>88356373</v>
      </c>
      <c r="F388" s="135"/>
      <c r="G388" s="136"/>
    </row>
    <row r="389" spans="1:7" ht="12.75" customHeight="1">
      <c r="A389" s="132">
        <v>19824</v>
      </c>
      <c r="B389" s="133" t="s">
        <v>6</v>
      </c>
      <c r="C389" s="133" t="s">
        <v>506</v>
      </c>
      <c r="D389" s="134">
        <v>8000318745</v>
      </c>
      <c r="E389" s="135">
        <v>50306677</v>
      </c>
      <c r="F389" s="135"/>
      <c r="G389" s="136"/>
    </row>
    <row r="390" spans="1:7" ht="12.75" customHeight="1">
      <c r="A390" s="132">
        <v>19845</v>
      </c>
      <c r="B390" s="133" t="s">
        <v>6</v>
      </c>
      <c r="C390" s="133" t="s">
        <v>507</v>
      </c>
      <c r="D390" s="134">
        <v>8170026754</v>
      </c>
      <c r="E390" s="135">
        <v>29071264</v>
      </c>
      <c r="F390" s="135"/>
      <c r="G390" s="136"/>
    </row>
    <row r="391" spans="1:7" ht="12.75" customHeight="1">
      <c r="A391" s="132">
        <v>20011</v>
      </c>
      <c r="B391" s="133" t="s">
        <v>7</v>
      </c>
      <c r="C391" s="133" t="s">
        <v>508</v>
      </c>
      <c r="D391" s="134">
        <v>8000965614</v>
      </c>
      <c r="E391" s="135">
        <v>191329749</v>
      </c>
      <c r="F391" s="135"/>
      <c r="G391" s="136"/>
    </row>
    <row r="392" spans="1:7" ht="12.75" customHeight="1">
      <c r="A392" s="132">
        <v>20013</v>
      </c>
      <c r="B392" s="133" t="s">
        <v>7</v>
      </c>
      <c r="C392" s="133" t="s">
        <v>509</v>
      </c>
      <c r="D392" s="134">
        <v>8000965581</v>
      </c>
      <c r="E392" s="135">
        <v>164030219</v>
      </c>
      <c r="F392" s="135"/>
      <c r="G392" s="136"/>
    </row>
    <row r="393" spans="1:7" ht="12.75" customHeight="1">
      <c r="A393" s="132">
        <v>20032</v>
      </c>
      <c r="B393" s="133" t="s">
        <v>7</v>
      </c>
      <c r="C393" s="133" t="s">
        <v>510</v>
      </c>
      <c r="D393" s="134">
        <v>8923015411</v>
      </c>
      <c r="E393" s="135">
        <v>65319584</v>
      </c>
      <c r="F393" s="135"/>
      <c r="G393" s="136"/>
    </row>
    <row r="394" spans="1:7" ht="12.75" customHeight="1">
      <c r="A394" s="132">
        <v>20045</v>
      </c>
      <c r="B394" s="133" t="s">
        <v>7</v>
      </c>
      <c r="C394" s="133" t="s">
        <v>511</v>
      </c>
      <c r="D394" s="134">
        <v>8000965764</v>
      </c>
      <c r="E394" s="135">
        <v>58711216</v>
      </c>
      <c r="F394" s="135"/>
      <c r="G394" s="136"/>
    </row>
    <row r="395" spans="1:7" ht="12.75" customHeight="1">
      <c r="A395" s="132">
        <v>20060</v>
      </c>
      <c r="B395" s="133" t="s">
        <v>7</v>
      </c>
      <c r="C395" s="133" t="s">
        <v>512</v>
      </c>
      <c r="D395" s="134">
        <v>8923011308</v>
      </c>
      <c r="E395" s="135">
        <v>91618603</v>
      </c>
      <c r="F395" s="135"/>
      <c r="G395" s="136"/>
    </row>
    <row r="396" spans="1:7" ht="12.75" customHeight="1">
      <c r="A396" s="132">
        <v>20175</v>
      </c>
      <c r="B396" s="133" t="s">
        <v>7</v>
      </c>
      <c r="C396" s="133" t="s">
        <v>513</v>
      </c>
      <c r="D396" s="134">
        <v>8923008151</v>
      </c>
      <c r="E396" s="135">
        <v>118691307</v>
      </c>
      <c r="F396" s="135"/>
      <c r="G396" s="136"/>
    </row>
    <row r="397" spans="1:7" ht="12.75" customHeight="1">
      <c r="A397" s="132">
        <v>20178</v>
      </c>
      <c r="B397" s="133" t="s">
        <v>7</v>
      </c>
      <c r="C397" s="133" t="s">
        <v>514</v>
      </c>
      <c r="D397" s="134">
        <v>8000965850</v>
      </c>
      <c r="E397" s="135">
        <v>68903189</v>
      </c>
      <c r="F397" s="135"/>
      <c r="G397" s="136"/>
    </row>
    <row r="398" spans="1:7" ht="12.75" customHeight="1">
      <c r="A398" s="132">
        <v>20228</v>
      </c>
      <c r="B398" s="133" t="s">
        <v>7</v>
      </c>
      <c r="C398" s="133" t="s">
        <v>515</v>
      </c>
      <c r="D398" s="134">
        <v>8000965804</v>
      </c>
      <c r="E398" s="135">
        <v>77590731</v>
      </c>
      <c r="F398" s="135"/>
      <c r="G398" s="136"/>
    </row>
    <row r="399" spans="1:7" ht="12.75" customHeight="1">
      <c r="A399" s="132">
        <v>20238</v>
      </c>
      <c r="B399" s="133" t="s">
        <v>7</v>
      </c>
      <c r="C399" s="133" t="s">
        <v>516</v>
      </c>
      <c r="D399" s="134">
        <v>8000965875</v>
      </c>
      <c r="E399" s="135">
        <v>88516571</v>
      </c>
      <c r="F399" s="135"/>
      <c r="G399" s="136"/>
    </row>
    <row r="400" spans="1:7" ht="12.75" customHeight="1">
      <c r="A400" s="132">
        <v>20250</v>
      </c>
      <c r="B400" s="133" t="s">
        <v>7</v>
      </c>
      <c r="C400" s="133" t="s">
        <v>517</v>
      </c>
      <c r="D400" s="134">
        <v>8000965922</v>
      </c>
      <c r="E400" s="135">
        <v>116931904</v>
      </c>
      <c r="F400" s="135"/>
      <c r="G400" s="136"/>
    </row>
    <row r="401" spans="1:7" ht="12.75" customHeight="1">
      <c r="A401" s="132">
        <v>20295</v>
      </c>
      <c r="B401" s="133" t="s">
        <v>7</v>
      </c>
      <c r="C401" s="133" t="s">
        <v>518</v>
      </c>
      <c r="D401" s="134">
        <v>8000965954</v>
      </c>
      <c r="E401" s="135">
        <v>25738789</v>
      </c>
      <c r="F401" s="135"/>
      <c r="G401" s="136"/>
    </row>
    <row r="402" spans="1:7" ht="12.75" customHeight="1">
      <c r="A402" s="132">
        <v>20310</v>
      </c>
      <c r="B402" s="133" t="s">
        <v>7</v>
      </c>
      <c r="C402" s="133" t="s">
        <v>519</v>
      </c>
      <c r="D402" s="134">
        <v>8000965979</v>
      </c>
      <c r="E402" s="135">
        <v>10818247</v>
      </c>
      <c r="F402" s="135"/>
      <c r="G402" s="136"/>
    </row>
    <row r="403" spans="1:7" ht="12.75" customHeight="1">
      <c r="A403" s="132">
        <v>20383</v>
      </c>
      <c r="B403" s="133" t="s">
        <v>7</v>
      </c>
      <c r="C403" s="133" t="s">
        <v>520</v>
      </c>
      <c r="D403" s="134">
        <v>8000965993</v>
      </c>
      <c r="E403" s="135">
        <v>38304333</v>
      </c>
      <c r="F403" s="135"/>
      <c r="G403" s="136"/>
    </row>
    <row r="404" spans="1:7" ht="12.75" customHeight="1">
      <c r="A404" s="132">
        <v>20400</v>
      </c>
      <c r="B404" s="133" t="s">
        <v>7</v>
      </c>
      <c r="C404" s="133" t="s">
        <v>521</v>
      </c>
      <c r="D404" s="134">
        <v>8001086838</v>
      </c>
      <c r="E404" s="135">
        <v>98672715</v>
      </c>
      <c r="F404" s="135"/>
      <c r="G404" s="136"/>
    </row>
    <row r="405" spans="1:7" ht="12.75" customHeight="1">
      <c r="A405" s="132">
        <v>20443</v>
      </c>
      <c r="B405" s="133" t="s">
        <v>7</v>
      </c>
      <c r="C405" s="133" t="s">
        <v>522</v>
      </c>
      <c r="D405" s="134">
        <v>8923017615</v>
      </c>
      <c r="E405" s="135">
        <v>30125008</v>
      </c>
      <c r="F405" s="135"/>
      <c r="G405" s="136"/>
    </row>
    <row r="406" spans="1:7" ht="12.75" customHeight="1">
      <c r="A406" s="132">
        <v>20517</v>
      </c>
      <c r="B406" s="133" t="s">
        <v>7</v>
      </c>
      <c r="C406" s="137" t="s">
        <v>523</v>
      </c>
      <c r="D406" s="134">
        <v>8000966107</v>
      </c>
      <c r="E406" s="135">
        <v>41290960</v>
      </c>
      <c r="F406" s="135"/>
      <c r="G406" s="136"/>
    </row>
    <row r="407" spans="1:7" ht="12.75" customHeight="1">
      <c r="A407" s="132">
        <v>20550</v>
      </c>
      <c r="B407" s="133" t="s">
        <v>7</v>
      </c>
      <c r="C407" s="133" t="s">
        <v>524</v>
      </c>
      <c r="D407" s="134">
        <v>8000966139</v>
      </c>
      <c r="E407" s="135">
        <v>50708704</v>
      </c>
      <c r="F407" s="135"/>
      <c r="G407" s="136"/>
    </row>
    <row r="408" spans="1:7" ht="12.75" customHeight="1">
      <c r="A408" s="132">
        <v>20570</v>
      </c>
      <c r="B408" s="133" t="s">
        <v>7</v>
      </c>
      <c r="C408" s="133" t="s">
        <v>525</v>
      </c>
      <c r="D408" s="134">
        <v>8240016241</v>
      </c>
      <c r="E408" s="135">
        <v>92323872</v>
      </c>
      <c r="F408" s="135"/>
      <c r="G408" s="136"/>
    </row>
    <row r="409" spans="1:7" ht="12.75" customHeight="1">
      <c r="A409" s="132">
        <v>20614</v>
      </c>
      <c r="B409" s="133" t="s">
        <v>7</v>
      </c>
      <c r="C409" s="133" t="s">
        <v>526</v>
      </c>
      <c r="D409" s="134">
        <v>8923001231</v>
      </c>
      <c r="E409" s="135">
        <v>33589829</v>
      </c>
      <c r="F409" s="135"/>
      <c r="G409" s="136"/>
    </row>
    <row r="410" spans="1:7" ht="12.75" customHeight="1">
      <c r="A410" s="132">
        <v>20621</v>
      </c>
      <c r="B410" s="133" t="s">
        <v>7</v>
      </c>
      <c r="C410" s="133" t="s">
        <v>527</v>
      </c>
      <c r="D410" s="134">
        <v>8000966051</v>
      </c>
      <c r="E410" s="135">
        <v>57317856</v>
      </c>
      <c r="F410" s="135"/>
      <c r="G410" s="136"/>
    </row>
    <row r="411" spans="1:7" ht="12.75" customHeight="1">
      <c r="A411" s="132">
        <v>20710</v>
      </c>
      <c r="B411" s="133" t="s">
        <v>7</v>
      </c>
      <c r="C411" s="133" t="s">
        <v>528</v>
      </c>
      <c r="D411" s="134">
        <v>8000966192</v>
      </c>
      <c r="E411" s="135">
        <v>41004464</v>
      </c>
      <c r="F411" s="135"/>
      <c r="G411" s="136"/>
    </row>
    <row r="412" spans="1:7" ht="12.75" customHeight="1">
      <c r="A412" s="132">
        <v>20750</v>
      </c>
      <c r="B412" s="133" t="s">
        <v>7</v>
      </c>
      <c r="C412" s="133" t="s">
        <v>529</v>
      </c>
      <c r="D412" s="134">
        <v>8000966232</v>
      </c>
      <c r="E412" s="135">
        <v>36966821</v>
      </c>
      <c r="F412" s="135"/>
      <c r="G412" s="136"/>
    </row>
    <row r="413" spans="1:7" ht="12.75" customHeight="1">
      <c r="A413" s="132">
        <v>20770</v>
      </c>
      <c r="B413" s="133" t="s">
        <v>7</v>
      </c>
      <c r="C413" s="133" t="s">
        <v>530</v>
      </c>
      <c r="D413" s="134">
        <v>8923010933</v>
      </c>
      <c r="E413" s="135">
        <v>48504229</v>
      </c>
      <c r="F413" s="135"/>
      <c r="G413" s="136"/>
    </row>
    <row r="414" spans="1:7" ht="12.75" customHeight="1">
      <c r="A414" s="132">
        <v>20787</v>
      </c>
      <c r="B414" s="133" t="s">
        <v>7</v>
      </c>
      <c r="C414" s="133" t="s">
        <v>531</v>
      </c>
      <c r="D414" s="134">
        <v>8000966264</v>
      </c>
      <c r="E414" s="135">
        <v>47468059</v>
      </c>
      <c r="F414" s="135"/>
      <c r="G414" s="136"/>
    </row>
    <row r="415" spans="1:7" ht="12.75" customHeight="1">
      <c r="A415" s="132">
        <v>23068</v>
      </c>
      <c r="B415" s="133" t="s">
        <v>95</v>
      </c>
      <c r="C415" s="133" t="s">
        <v>532</v>
      </c>
      <c r="D415" s="134">
        <v>8000967373</v>
      </c>
      <c r="E415" s="135">
        <v>126870731</v>
      </c>
      <c r="F415" s="135"/>
      <c r="G415" s="136"/>
    </row>
    <row r="416" spans="1:7" ht="12.75" customHeight="1">
      <c r="A416" s="132">
        <v>23079</v>
      </c>
      <c r="B416" s="133" t="s">
        <v>95</v>
      </c>
      <c r="C416" s="133" t="s">
        <v>320</v>
      </c>
      <c r="D416" s="134">
        <v>8000967398</v>
      </c>
      <c r="E416" s="135">
        <v>58621765</v>
      </c>
      <c r="F416" s="135"/>
      <c r="G416" s="136"/>
    </row>
    <row r="417" spans="1:7" ht="12.75" customHeight="1">
      <c r="A417" s="132">
        <v>23090</v>
      </c>
      <c r="B417" s="133" t="s">
        <v>95</v>
      </c>
      <c r="C417" s="133" t="s">
        <v>533</v>
      </c>
      <c r="D417" s="134">
        <v>8000967406</v>
      </c>
      <c r="E417" s="135">
        <v>61379611</v>
      </c>
      <c r="F417" s="135"/>
      <c r="G417" s="136"/>
    </row>
    <row r="418" spans="1:7" ht="12.75" customHeight="1">
      <c r="A418" s="132">
        <v>23162</v>
      </c>
      <c r="B418" s="133" t="s">
        <v>95</v>
      </c>
      <c r="C418" s="133" t="s">
        <v>534</v>
      </c>
      <c r="D418" s="134">
        <v>8000967445</v>
      </c>
      <c r="E418" s="135">
        <v>173477333</v>
      </c>
      <c r="F418" s="135"/>
      <c r="G418" s="136"/>
    </row>
    <row r="419" spans="1:7" ht="12.75" customHeight="1">
      <c r="A419" s="132">
        <v>23168</v>
      </c>
      <c r="B419" s="133" t="s">
        <v>95</v>
      </c>
      <c r="C419" s="133" t="s">
        <v>535</v>
      </c>
      <c r="D419" s="134">
        <v>8000967501</v>
      </c>
      <c r="E419" s="135">
        <v>31584155</v>
      </c>
      <c r="F419" s="135"/>
      <c r="G419" s="136"/>
    </row>
    <row r="420" spans="1:7" ht="12.75" customHeight="1">
      <c r="A420" s="132">
        <v>23182</v>
      </c>
      <c r="B420" s="133" t="s">
        <v>95</v>
      </c>
      <c r="C420" s="133" t="s">
        <v>536</v>
      </c>
      <c r="D420" s="134">
        <v>8000967531</v>
      </c>
      <c r="E420" s="135">
        <v>93262496</v>
      </c>
      <c r="F420" s="135"/>
      <c r="G420" s="136"/>
    </row>
    <row r="421" spans="1:7" ht="12.75" customHeight="1">
      <c r="A421" s="132">
        <v>23189</v>
      </c>
      <c r="B421" s="133" t="s">
        <v>95</v>
      </c>
      <c r="C421" s="133" t="s">
        <v>537</v>
      </c>
      <c r="D421" s="134">
        <v>8000967461</v>
      </c>
      <c r="E421" s="135">
        <v>130716373</v>
      </c>
      <c r="F421" s="135"/>
      <c r="G421" s="136"/>
    </row>
    <row r="422" spans="1:7" ht="12.75" customHeight="1">
      <c r="A422" s="132">
        <v>23300</v>
      </c>
      <c r="B422" s="133" t="s">
        <v>95</v>
      </c>
      <c r="C422" s="133" t="s">
        <v>538</v>
      </c>
      <c r="D422" s="134">
        <v>8120016751</v>
      </c>
      <c r="E422" s="135">
        <v>39791645</v>
      </c>
      <c r="F422" s="135"/>
      <c r="G422" s="136"/>
    </row>
    <row r="423" spans="1:7" ht="12.75" customHeight="1">
      <c r="A423" s="132">
        <v>23350</v>
      </c>
      <c r="B423" s="133" t="s">
        <v>95</v>
      </c>
      <c r="C423" s="133" t="s">
        <v>539</v>
      </c>
      <c r="D423" s="134">
        <v>8120016816</v>
      </c>
      <c r="E423" s="135">
        <v>31896496</v>
      </c>
      <c r="F423" s="135"/>
      <c r="G423" s="136"/>
    </row>
    <row r="424" spans="1:7" ht="12.75" customHeight="1">
      <c r="A424" s="132">
        <v>23419</v>
      </c>
      <c r="B424" s="133" t="s">
        <v>95</v>
      </c>
      <c r="C424" s="133" t="s">
        <v>540</v>
      </c>
      <c r="D424" s="134">
        <v>8000967610</v>
      </c>
      <c r="E424" s="135">
        <v>61009771</v>
      </c>
      <c r="F424" s="135"/>
      <c r="G424" s="136"/>
    </row>
    <row r="425" spans="1:7" ht="12.75" customHeight="1">
      <c r="A425" s="132">
        <v>23464</v>
      </c>
      <c r="B425" s="133" t="s">
        <v>95</v>
      </c>
      <c r="C425" s="133" t="s">
        <v>541</v>
      </c>
      <c r="D425" s="134">
        <v>8000967628</v>
      </c>
      <c r="E425" s="135">
        <v>39541003</v>
      </c>
      <c r="F425" s="135"/>
      <c r="G425" s="136"/>
    </row>
    <row r="426" spans="1:7" ht="12.75" customHeight="1">
      <c r="A426" s="132">
        <v>23466</v>
      </c>
      <c r="B426" s="133" t="s">
        <v>95</v>
      </c>
      <c r="C426" s="133" t="s">
        <v>542</v>
      </c>
      <c r="D426" s="134">
        <v>8000967635</v>
      </c>
      <c r="E426" s="135">
        <v>174989195</v>
      </c>
      <c r="F426" s="135"/>
      <c r="G426" s="136"/>
    </row>
    <row r="427" spans="1:7" ht="12.75" customHeight="1">
      <c r="A427" s="132">
        <v>23500</v>
      </c>
      <c r="B427" s="133" t="s">
        <v>95</v>
      </c>
      <c r="C427" s="133" t="s">
        <v>543</v>
      </c>
      <c r="D427" s="134">
        <v>8000654749</v>
      </c>
      <c r="E427" s="135">
        <v>95685525</v>
      </c>
      <c r="F427" s="135"/>
      <c r="G427" s="136"/>
    </row>
    <row r="428" spans="1:7" ht="12.75" customHeight="1">
      <c r="A428" s="132">
        <v>23555</v>
      </c>
      <c r="B428" s="133" t="s">
        <v>95</v>
      </c>
      <c r="C428" s="133" t="s">
        <v>544</v>
      </c>
      <c r="D428" s="134">
        <v>8000967651</v>
      </c>
      <c r="E428" s="135">
        <v>165850965</v>
      </c>
      <c r="F428" s="135"/>
      <c r="G428" s="136"/>
    </row>
    <row r="429" spans="1:7" ht="12.75" customHeight="1">
      <c r="A429" s="132">
        <v>23570</v>
      </c>
      <c r="B429" s="133" t="s">
        <v>95</v>
      </c>
      <c r="C429" s="133" t="s">
        <v>545</v>
      </c>
      <c r="D429" s="134">
        <v>8000967667</v>
      </c>
      <c r="E429" s="135">
        <v>90384491</v>
      </c>
      <c r="F429" s="135"/>
      <c r="G429" s="136"/>
    </row>
    <row r="430" spans="1:7" ht="12.75" customHeight="1">
      <c r="A430" s="132">
        <v>23574</v>
      </c>
      <c r="B430" s="133" t="s">
        <v>95</v>
      </c>
      <c r="C430" s="133" t="s">
        <v>546</v>
      </c>
      <c r="D430" s="134">
        <v>8000967707</v>
      </c>
      <c r="E430" s="135">
        <v>86015616</v>
      </c>
      <c r="F430" s="135"/>
      <c r="G430" s="136"/>
    </row>
    <row r="431" spans="1:7" ht="12.75" customHeight="1">
      <c r="A431" s="132">
        <v>23580</v>
      </c>
      <c r="B431" s="133" t="s">
        <v>95</v>
      </c>
      <c r="C431" s="133" t="s">
        <v>547</v>
      </c>
      <c r="D431" s="134">
        <v>8000967721</v>
      </c>
      <c r="E431" s="135">
        <v>102509845</v>
      </c>
      <c r="F431" s="135"/>
      <c r="G431" s="136"/>
    </row>
    <row r="432" spans="1:7" ht="12.75" customHeight="1">
      <c r="A432" s="132">
        <v>23586</v>
      </c>
      <c r="B432" s="133" t="s">
        <v>95</v>
      </c>
      <c r="C432" s="133" t="s">
        <v>548</v>
      </c>
      <c r="D432" s="134">
        <v>8000791627</v>
      </c>
      <c r="E432" s="135">
        <v>41120427</v>
      </c>
      <c r="F432" s="135"/>
      <c r="G432" s="136"/>
    </row>
    <row r="433" spans="1:7" s="139" customFormat="1" ht="12.75" customHeight="1">
      <c r="A433" s="132">
        <v>23670</v>
      </c>
      <c r="B433" s="133" t="s">
        <v>95</v>
      </c>
      <c r="C433" s="163" t="s">
        <v>549</v>
      </c>
      <c r="D433" s="134">
        <v>8000752319</v>
      </c>
      <c r="E433" s="135">
        <v>0</v>
      </c>
      <c r="F433" s="162" t="s">
        <v>1242</v>
      </c>
      <c r="G433" s="136"/>
    </row>
    <row r="434" spans="1:7" ht="12.75" customHeight="1">
      <c r="A434" s="132">
        <v>23672</v>
      </c>
      <c r="B434" s="133" t="s">
        <v>95</v>
      </c>
      <c r="C434" s="133" t="s">
        <v>550</v>
      </c>
      <c r="D434" s="134">
        <v>8000967818</v>
      </c>
      <c r="E434" s="135">
        <v>78495104</v>
      </c>
      <c r="F434" s="135"/>
      <c r="G434" s="136"/>
    </row>
    <row r="435" spans="1:7" ht="12.75" customHeight="1">
      <c r="A435" s="132">
        <v>23675</v>
      </c>
      <c r="B435" s="133" t="s">
        <v>95</v>
      </c>
      <c r="C435" s="133" t="s">
        <v>551</v>
      </c>
      <c r="D435" s="134">
        <v>8000968049</v>
      </c>
      <c r="E435" s="135">
        <v>93757728</v>
      </c>
      <c r="F435" s="135"/>
      <c r="G435" s="136"/>
    </row>
    <row r="436" spans="1:7" ht="12.75" customHeight="1">
      <c r="A436" s="132">
        <v>23678</v>
      </c>
      <c r="B436" s="133" t="s">
        <v>95</v>
      </c>
      <c r="C436" s="137" t="s">
        <v>215</v>
      </c>
      <c r="D436" s="134">
        <v>8000755377</v>
      </c>
      <c r="E436" s="135">
        <v>64325589</v>
      </c>
      <c r="F436" s="135"/>
      <c r="G436" s="136"/>
    </row>
    <row r="437" spans="1:7" s="139" customFormat="1" ht="12.75" customHeight="1">
      <c r="A437" s="132">
        <v>23682</v>
      </c>
      <c r="B437" s="133" t="s">
        <v>95</v>
      </c>
      <c r="C437" s="133" t="s">
        <v>552</v>
      </c>
      <c r="D437" s="134">
        <v>9002200618</v>
      </c>
      <c r="E437" s="135">
        <v>35000373</v>
      </c>
      <c r="F437" s="135"/>
      <c r="G437" s="136"/>
    </row>
    <row r="438" spans="1:7" ht="12.75" customHeight="1">
      <c r="A438" s="132">
        <v>23686</v>
      </c>
      <c r="B438" s="133" t="s">
        <v>95</v>
      </c>
      <c r="C438" s="133" t="s">
        <v>553</v>
      </c>
      <c r="D438" s="134">
        <v>8000968056</v>
      </c>
      <c r="E438" s="135">
        <v>101713856</v>
      </c>
      <c r="F438" s="135"/>
      <c r="G438" s="136"/>
    </row>
    <row r="439" spans="1:7" s="139" customFormat="1" ht="12.75" customHeight="1">
      <c r="A439" s="132">
        <v>23807</v>
      </c>
      <c r="B439" s="133" t="s">
        <v>95</v>
      </c>
      <c r="C439" s="133" t="s">
        <v>554</v>
      </c>
      <c r="D439" s="134">
        <v>8000968070</v>
      </c>
      <c r="E439" s="135">
        <v>334779691</v>
      </c>
      <c r="F439" s="135"/>
      <c r="G439" s="136"/>
    </row>
    <row r="440" spans="1:7" ht="12.75" customHeight="1">
      <c r="A440" s="132">
        <v>23815</v>
      </c>
      <c r="B440" s="133" t="s">
        <v>95</v>
      </c>
      <c r="C440" s="133" t="s">
        <v>555</v>
      </c>
      <c r="D440" s="134">
        <v>9002201472</v>
      </c>
      <c r="E440" s="135">
        <v>152085909</v>
      </c>
      <c r="F440" s="135"/>
      <c r="G440" s="136"/>
    </row>
    <row r="441" spans="1:7" ht="12.75" customHeight="1">
      <c r="A441" s="132">
        <v>23855</v>
      </c>
      <c r="B441" s="133" t="s">
        <v>95</v>
      </c>
      <c r="C441" s="133" t="s">
        <v>556</v>
      </c>
      <c r="D441" s="134">
        <v>8000968088</v>
      </c>
      <c r="E441" s="135">
        <v>118900288</v>
      </c>
      <c r="F441" s="135"/>
      <c r="G441" s="136"/>
    </row>
    <row r="442" spans="1:7" ht="12.75" customHeight="1">
      <c r="A442" s="132">
        <v>25001</v>
      </c>
      <c r="B442" s="133" t="s">
        <v>8</v>
      </c>
      <c r="C442" s="133" t="s">
        <v>557</v>
      </c>
      <c r="D442" s="134">
        <v>8906801494</v>
      </c>
      <c r="E442" s="135">
        <v>12745581</v>
      </c>
      <c r="F442" s="135"/>
      <c r="G442" s="136"/>
    </row>
    <row r="443" spans="1:7" ht="12.75" customHeight="1">
      <c r="A443" s="132">
        <v>25019</v>
      </c>
      <c r="B443" s="133" t="s">
        <v>8</v>
      </c>
      <c r="C443" s="133" t="s">
        <v>558</v>
      </c>
      <c r="D443" s="134">
        <v>8999994500</v>
      </c>
      <c r="E443" s="135">
        <v>8732523</v>
      </c>
      <c r="F443" s="135"/>
      <c r="G443" s="136"/>
    </row>
    <row r="444" spans="1:7" ht="12.75" customHeight="1">
      <c r="A444" s="132">
        <v>25035</v>
      </c>
      <c r="B444" s="133" t="s">
        <v>8</v>
      </c>
      <c r="C444" s="133" t="s">
        <v>559</v>
      </c>
      <c r="D444" s="134">
        <v>8906800971</v>
      </c>
      <c r="E444" s="135">
        <v>17505008</v>
      </c>
      <c r="F444" s="135"/>
      <c r="G444" s="136"/>
    </row>
    <row r="445" spans="1:7" ht="12.75" customHeight="1">
      <c r="A445" s="132">
        <v>25040</v>
      </c>
      <c r="B445" s="133" t="s">
        <v>8</v>
      </c>
      <c r="C445" s="133" t="s">
        <v>560</v>
      </c>
      <c r="D445" s="134">
        <v>8999994263</v>
      </c>
      <c r="E445" s="135">
        <v>19855867</v>
      </c>
      <c r="F445" s="135"/>
      <c r="G445" s="136"/>
    </row>
    <row r="446" spans="1:7" ht="12.75" customHeight="1">
      <c r="A446" s="132">
        <v>25053</v>
      </c>
      <c r="B446" s="133" t="s">
        <v>8</v>
      </c>
      <c r="C446" s="133" t="s">
        <v>561</v>
      </c>
      <c r="D446" s="134">
        <v>8000933868</v>
      </c>
      <c r="E446" s="135">
        <v>15736465</v>
      </c>
      <c r="F446" s="135"/>
      <c r="G446" s="136"/>
    </row>
    <row r="447" spans="1:7" ht="12.75" customHeight="1">
      <c r="A447" s="132">
        <v>25086</v>
      </c>
      <c r="B447" s="133" t="s">
        <v>8</v>
      </c>
      <c r="C447" s="133" t="s">
        <v>562</v>
      </c>
      <c r="D447" s="134">
        <v>8000946240</v>
      </c>
      <c r="E447" s="135">
        <v>3719106</v>
      </c>
      <c r="F447" s="135"/>
      <c r="G447" s="136"/>
    </row>
    <row r="448" spans="1:7" ht="12.75" customHeight="1">
      <c r="A448" s="132">
        <v>25095</v>
      </c>
      <c r="B448" s="133" t="s">
        <v>8</v>
      </c>
      <c r="C448" s="133" t="s">
        <v>563</v>
      </c>
      <c r="D448" s="134">
        <v>8999997085</v>
      </c>
      <c r="E448" s="135">
        <v>4146470</v>
      </c>
      <c r="F448" s="135"/>
      <c r="G448" s="136"/>
    </row>
    <row r="449" spans="1:7" ht="12.75" customHeight="1">
      <c r="A449" s="132">
        <v>25099</v>
      </c>
      <c r="B449" s="133" t="s">
        <v>8</v>
      </c>
      <c r="C449" s="133" t="s">
        <v>564</v>
      </c>
      <c r="D449" s="134">
        <v>8000946226</v>
      </c>
      <c r="E449" s="135">
        <v>12854337</v>
      </c>
      <c r="F449" s="135"/>
      <c r="G449" s="136"/>
    </row>
    <row r="450" spans="1:7" ht="12.75" customHeight="1">
      <c r="A450" s="132">
        <v>25120</v>
      </c>
      <c r="B450" s="133" t="s">
        <v>8</v>
      </c>
      <c r="C450" s="133" t="s">
        <v>565</v>
      </c>
      <c r="D450" s="134">
        <v>8906801075</v>
      </c>
      <c r="E450" s="135">
        <v>9570322</v>
      </c>
      <c r="F450" s="135"/>
      <c r="G450" s="136"/>
    </row>
    <row r="451" spans="1:7" ht="12.75" customHeight="1">
      <c r="A451" s="132">
        <v>25123</v>
      </c>
      <c r="B451" s="133" t="s">
        <v>8</v>
      </c>
      <c r="C451" s="133" t="s">
        <v>566</v>
      </c>
      <c r="D451" s="134">
        <v>8000810919</v>
      </c>
      <c r="E451" s="135">
        <v>9946776</v>
      </c>
      <c r="F451" s="135"/>
      <c r="G451" s="136"/>
    </row>
    <row r="452" spans="1:7" ht="12.75" customHeight="1">
      <c r="A452" s="132">
        <v>25126</v>
      </c>
      <c r="B452" s="133" t="s">
        <v>8</v>
      </c>
      <c r="C452" s="133" t="s">
        <v>567</v>
      </c>
      <c r="D452" s="134">
        <v>8999994650</v>
      </c>
      <c r="E452" s="135">
        <v>52854027</v>
      </c>
      <c r="F452" s="135"/>
      <c r="G452" s="136"/>
    </row>
    <row r="453" spans="1:7" ht="12.75" customHeight="1">
      <c r="A453" s="132">
        <v>25148</v>
      </c>
      <c r="B453" s="133" t="s">
        <v>8</v>
      </c>
      <c r="C453" s="133" t="s">
        <v>568</v>
      </c>
      <c r="D453" s="134">
        <v>8999997100</v>
      </c>
      <c r="E453" s="135">
        <v>24864171</v>
      </c>
      <c r="F453" s="135"/>
      <c r="G453" s="136"/>
    </row>
    <row r="454" spans="1:7" ht="12.75" customHeight="1">
      <c r="A454" s="132">
        <v>25151</v>
      </c>
      <c r="B454" s="133" t="s">
        <v>8</v>
      </c>
      <c r="C454" s="133" t="s">
        <v>569</v>
      </c>
      <c r="D454" s="134">
        <v>8999994629</v>
      </c>
      <c r="E454" s="135">
        <v>27073773</v>
      </c>
      <c r="F454" s="135"/>
      <c r="G454" s="136"/>
    </row>
    <row r="455" spans="1:7" ht="12.75" customHeight="1">
      <c r="A455" s="132">
        <v>25154</v>
      </c>
      <c r="B455" s="133" t="s">
        <v>8</v>
      </c>
      <c r="C455" s="133" t="s">
        <v>570</v>
      </c>
      <c r="D455" s="134">
        <v>8999993677</v>
      </c>
      <c r="E455" s="135">
        <v>12199823</v>
      </c>
      <c r="F455" s="135"/>
      <c r="G455" s="136"/>
    </row>
    <row r="456" spans="1:7" ht="12.75" customHeight="1">
      <c r="A456" s="132">
        <v>25168</v>
      </c>
      <c r="B456" s="133" t="s">
        <v>8</v>
      </c>
      <c r="C456" s="133" t="s">
        <v>571</v>
      </c>
      <c r="D456" s="134">
        <v>8999994002</v>
      </c>
      <c r="E456" s="135">
        <v>5057370</v>
      </c>
      <c r="F456" s="135"/>
      <c r="G456" s="136"/>
    </row>
    <row r="457" spans="1:7" ht="12.75" customHeight="1">
      <c r="A457" s="132">
        <v>25178</v>
      </c>
      <c r="B457" s="133" t="s">
        <v>8</v>
      </c>
      <c r="C457" s="133" t="s">
        <v>572</v>
      </c>
      <c r="D457" s="134">
        <v>8999994675</v>
      </c>
      <c r="E457" s="135">
        <v>12510663</v>
      </c>
      <c r="F457" s="135"/>
      <c r="G457" s="136"/>
    </row>
    <row r="458" spans="1:7" ht="12.75" customHeight="1">
      <c r="A458" s="132">
        <v>25181</v>
      </c>
      <c r="B458" s="133" t="s">
        <v>8</v>
      </c>
      <c r="C458" s="133" t="s">
        <v>573</v>
      </c>
      <c r="D458" s="134">
        <v>8999994145</v>
      </c>
      <c r="E458" s="135">
        <v>17299160</v>
      </c>
      <c r="F458" s="135"/>
      <c r="G458" s="136"/>
    </row>
    <row r="459" spans="1:7" ht="12.75" customHeight="1">
      <c r="A459" s="132">
        <v>25183</v>
      </c>
      <c r="B459" s="133" t="s">
        <v>8</v>
      </c>
      <c r="C459" s="133" t="s">
        <v>574</v>
      </c>
      <c r="D459" s="134">
        <v>8999993573</v>
      </c>
      <c r="E459" s="135">
        <v>33608437</v>
      </c>
      <c r="F459" s="135"/>
      <c r="G459" s="136"/>
    </row>
    <row r="460" spans="1:7" ht="12.75" customHeight="1">
      <c r="A460" s="132">
        <v>25200</v>
      </c>
      <c r="B460" s="133" t="s">
        <v>8</v>
      </c>
      <c r="C460" s="133" t="s">
        <v>575</v>
      </c>
      <c r="D460" s="134">
        <v>8999994668</v>
      </c>
      <c r="E460" s="135">
        <v>19624855</v>
      </c>
      <c r="F460" s="135"/>
      <c r="G460" s="136"/>
    </row>
    <row r="461" spans="1:7" ht="12.75" customHeight="1">
      <c r="A461" s="132">
        <v>25214</v>
      </c>
      <c r="B461" s="133" t="s">
        <v>8</v>
      </c>
      <c r="C461" s="133" t="s">
        <v>576</v>
      </c>
      <c r="D461" s="134">
        <v>8999997053</v>
      </c>
      <c r="E461" s="135">
        <v>18856348</v>
      </c>
      <c r="F461" s="135"/>
      <c r="G461" s="136"/>
    </row>
    <row r="462" spans="1:7" ht="12.75" customHeight="1">
      <c r="A462" s="132">
        <v>25224</v>
      </c>
      <c r="B462" s="133" t="s">
        <v>8</v>
      </c>
      <c r="C462" s="133" t="s">
        <v>577</v>
      </c>
      <c r="D462" s="134">
        <v>8999994066</v>
      </c>
      <c r="E462" s="135">
        <v>14208408</v>
      </c>
      <c r="F462" s="135"/>
      <c r="G462" s="136"/>
    </row>
    <row r="463" spans="1:7" ht="12.75" customHeight="1">
      <c r="A463" s="132">
        <v>25245</v>
      </c>
      <c r="B463" s="133" t="s">
        <v>8</v>
      </c>
      <c r="C463" s="133" t="s">
        <v>578</v>
      </c>
      <c r="D463" s="134">
        <v>8906801620</v>
      </c>
      <c r="E463" s="135">
        <v>31440717</v>
      </c>
      <c r="F463" s="135"/>
      <c r="G463" s="136"/>
    </row>
    <row r="464" spans="1:7" ht="12.75" customHeight="1">
      <c r="A464" s="132">
        <v>25258</v>
      </c>
      <c r="B464" s="133" t="s">
        <v>8</v>
      </c>
      <c r="C464" s="133" t="s">
        <v>281</v>
      </c>
      <c r="D464" s="134">
        <v>8999994604</v>
      </c>
      <c r="E464" s="135">
        <v>7518621</v>
      </c>
      <c r="F464" s="135"/>
      <c r="G464" s="136"/>
    </row>
    <row r="465" spans="1:7" ht="12.75" customHeight="1">
      <c r="A465" s="132">
        <v>25260</v>
      </c>
      <c r="B465" s="133" t="s">
        <v>8</v>
      </c>
      <c r="C465" s="133" t="s">
        <v>579</v>
      </c>
      <c r="D465" s="134">
        <v>8320023184</v>
      </c>
      <c r="E465" s="135">
        <v>19886289</v>
      </c>
      <c r="F465" s="135"/>
      <c r="G465" s="136"/>
    </row>
    <row r="466" spans="1:7" ht="12.75" customHeight="1">
      <c r="A466" s="132">
        <v>25279</v>
      </c>
      <c r="B466" s="133" t="s">
        <v>8</v>
      </c>
      <c r="C466" s="133" t="s">
        <v>580</v>
      </c>
      <c r="D466" s="134">
        <v>8999993645</v>
      </c>
      <c r="E466" s="135">
        <v>16559821</v>
      </c>
      <c r="F466" s="135"/>
      <c r="G466" s="136"/>
    </row>
    <row r="467" spans="1:7" ht="12.75" customHeight="1">
      <c r="A467" s="132">
        <v>25281</v>
      </c>
      <c r="B467" s="133" t="s">
        <v>8</v>
      </c>
      <c r="C467" s="133" t="s">
        <v>581</v>
      </c>
      <c r="D467" s="134">
        <v>8999994201</v>
      </c>
      <c r="E467" s="135">
        <v>10679925</v>
      </c>
      <c r="F467" s="135"/>
      <c r="G467" s="136"/>
    </row>
    <row r="468" spans="1:7" ht="12.75" customHeight="1">
      <c r="A468" s="132">
        <v>25286</v>
      </c>
      <c r="B468" s="133" t="s">
        <v>8</v>
      </c>
      <c r="C468" s="133" t="s">
        <v>582</v>
      </c>
      <c r="D468" s="134">
        <v>8999994335</v>
      </c>
      <c r="E468" s="135">
        <v>53694251</v>
      </c>
      <c r="F468" s="135"/>
      <c r="G468" s="136"/>
    </row>
    <row r="469" spans="1:7" ht="12.75" customHeight="1">
      <c r="A469" s="132">
        <v>25288</v>
      </c>
      <c r="B469" s="133" t="s">
        <v>8</v>
      </c>
      <c r="C469" s="133" t="s">
        <v>583</v>
      </c>
      <c r="D469" s="134">
        <v>8999993233</v>
      </c>
      <c r="E469" s="135">
        <v>10566891</v>
      </c>
      <c r="F469" s="135"/>
      <c r="G469" s="136"/>
    </row>
    <row r="470" spans="1:7" ht="12.75" customHeight="1">
      <c r="A470" s="132">
        <v>25293</v>
      </c>
      <c r="B470" s="133" t="s">
        <v>8</v>
      </c>
      <c r="C470" s="133" t="s">
        <v>584</v>
      </c>
      <c r="D470" s="134">
        <v>8000946717</v>
      </c>
      <c r="E470" s="135">
        <v>7950095</v>
      </c>
      <c r="F470" s="135"/>
      <c r="G470" s="136"/>
    </row>
    <row r="471" spans="1:7" ht="12.75" customHeight="1">
      <c r="A471" s="132">
        <v>25295</v>
      </c>
      <c r="B471" s="133" t="s">
        <v>8</v>
      </c>
      <c r="C471" s="133" t="s">
        <v>585</v>
      </c>
      <c r="D471" s="134">
        <v>8999994191</v>
      </c>
      <c r="E471" s="135">
        <v>14201647</v>
      </c>
      <c r="F471" s="135"/>
      <c r="G471" s="136"/>
    </row>
    <row r="472" spans="1:7" ht="12.75" customHeight="1">
      <c r="A472" s="132">
        <v>25297</v>
      </c>
      <c r="B472" s="133" t="s">
        <v>8</v>
      </c>
      <c r="C472" s="133" t="s">
        <v>586</v>
      </c>
      <c r="D472" s="134">
        <v>8999993312</v>
      </c>
      <c r="E472" s="135">
        <v>14753328</v>
      </c>
      <c r="F472" s="135"/>
      <c r="G472" s="136"/>
    </row>
    <row r="473" spans="1:7" ht="12.75" customHeight="1">
      <c r="A473" s="132">
        <v>25299</v>
      </c>
      <c r="B473" s="133" t="s">
        <v>8</v>
      </c>
      <c r="C473" s="133" t="s">
        <v>587</v>
      </c>
      <c r="D473" s="134">
        <v>8000946842</v>
      </c>
      <c r="E473" s="135">
        <v>4043474</v>
      </c>
      <c r="F473" s="135"/>
      <c r="G473" s="136"/>
    </row>
    <row r="474" spans="1:7" ht="12.75" customHeight="1">
      <c r="A474" s="132">
        <v>25312</v>
      </c>
      <c r="B474" s="133" t="s">
        <v>8</v>
      </c>
      <c r="C474" s="133" t="s">
        <v>182</v>
      </c>
      <c r="D474" s="134">
        <v>8320009921</v>
      </c>
      <c r="E474" s="135">
        <v>8843807</v>
      </c>
      <c r="F474" s="135"/>
      <c r="G474" s="136"/>
    </row>
    <row r="475" spans="1:7" ht="12.75" customHeight="1">
      <c r="A475" s="132">
        <v>25317</v>
      </c>
      <c r="B475" s="133" t="s">
        <v>8</v>
      </c>
      <c r="C475" s="133" t="s">
        <v>588</v>
      </c>
      <c r="D475" s="134">
        <v>8999993620</v>
      </c>
      <c r="E475" s="135">
        <v>22780440</v>
      </c>
      <c r="F475" s="135"/>
      <c r="G475" s="136"/>
    </row>
    <row r="476" spans="1:7" ht="12.75" customHeight="1">
      <c r="A476" s="132">
        <v>25320</v>
      </c>
      <c r="B476" s="133" t="s">
        <v>8</v>
      </c>
      <c r="C476" s="133" t="s">
        <v>589</v>
      </c>
      <c r="D476" s="134">
        <v>8999997014</v>
      </c>
      <c r="E476" s="135">
        <v>31571941</v>
      </c>
      <c r="F476" s="135"/>
      <c r="G476" s="136"/>
    </row>
    <row r="477" spans="1:7" ht="12.75" customHeight="1">
      <c r="A477" s="132">
        <v>25322</v>
      </c>
      <c r="B477" s="133" t="s">
        <v>8</v>
      </c>
      <c r="C477" s="133" t="s">
        <v>590</v>
      </c>
      <c r="D477" s="134">
        <v>8999994421</v>
      </c>
      <c r="E477" s="135">
        <v>21380707</v>
      </c>
      <c r="F477" s="135"/>
      <c r="G477" s="136"/>
    </row>
    <row r="478" spans="1:7" ht="12.75" customHeight="1">
      <c r="A478" s="132">
        <v>25324</v>
      </c>
      <c r="B478" s="133" t="s">
        <v>8</v>
      </c>
      <c r="C478" s="133" t="s">
        <v>591</v>
      </c>
      <c r="D478" s="134">
        <v>8000112719</v>
      </c>
      <c r="E478" s="135">
        <v>4408725</v>
      </c>
      <c r="F478" s="135"/>
      <c r="G478" s="136"/>
    </row>
    <row r="479" spans="1:7" ht="12.75" customHeight="1">
      <c r="A479" s="132">
        <v>25326</v>
      </c>
      <c r="B479" s="133" t="s">
        <v>8</v>
      </c>
      <c r="C479" s="133" t="s">
        <v>592</v>
      </c>
      <c r="D479" s="134">
        <v>8999993953</v>
      </c>
      <c r="E479" s="135">
        <v>8103374</v>
      </c>
      <c r="F479" s="135"/>
      <c r="G479" s="136"/>
    </row>
    <row r="480" spans="1:7" ht="12.75" customHeight="1">
      <c r="A480" s="132">
        <v>25328</v>
      </c>
      <c r="B480" s="133" t="s">
        <v>8</v>
      </c>
      <c r="C480" s="133" t="s">
        <v>593</v>
      </c>
      <c r="D480" s="134">
        <v>8000946851</v>
      </c>
      <c r="E480" s="135">
        <v>5640435</v>
      </c>
      <c r="F480" s="135"/>
      <c r="G480" s="136"/>
    </row>
    <row r="481" spans="1:7" ht="12.75" customHeight="1">
      <c r="A481" s="132">
        <v>25335</v>
      </c>
      <c r="B481" s="133" t="s">
        <v>8</v>
      </c>
      <c r="C481" s="133" t="s">
        <v>594</v>
      </c>
      <c r="D481" s="134">
        <v>8000947011</v>
      </c>
      <c r="E481" s="135">
        <v>10847652</v>
      </c>
      <c r="F481" s="135"/>
      <c r="G481" s="136"/>
    </row>
    <row r="482" spans="1:7" ht="12.75" customHeight="1">
      <c r="A482" s="132">
        <v>25339</v>
      </c>
      <c r="B482" s="133" t="s">
        <v>8</v>
      </c>
      <c r="C482" s="133" t="s">
        <v>595</v>
      </c>
      <c r="D482" s="134">
        <v>8000947041</v>
      </c>
      <c r="E482" s="135">
        <v>6552975</v>
      </c>
      <c r="F482" s="135"/>
      <c r="G482" s="136"/>
    </row>
    <row r="483" spans="1:7" ht="12.75" customHeight="1">
      <c r="A483" s="132">
        <v>25368</v>
      </c>
      <c r="B483" s="133" t="s">
        <v>8</v>
      </c>
      <c r="C483" s="133" t="s">
        <v>596</v>
      </c>
      <c r="D483" s="134">
        <v>8000040182</v>
      </c>
      <c r="E483" s="135">
        <v>5117483</v>
      </c>
      <c r="F483" s="135"/>
      <c r="G483" s="136"/>
    </row>
    <row r="484" spans="1:7" ht="12.75" customHeight="1">
      <c r="A484" s="132">
        <v>25372</v>
      </c>
      <c r="B484" s="133" t="s">
        <v>8</v>
      </c>
      <c r="C484" s="133" t="s">
        <v>597</v>
      </c>
      <c r="D484" s="134">
        <v>8000947059</v>
      </c>
      <c r="E484" s="135">
        <v>10497083</v>
      </c>
      <c r="F484" s="135"/>
      <c r="G484" s="136"/>
    </row>
    <row r="485" spans="1:7" ht="12.75" customHeight="1">
      <c r="A485" s="132">
        <v>25377</v>
      </c>
      <c r="B485" s="133" t="s">
        <v>8</v>
      </c>
      <c r="C485" s="133" t="s">
        <v>598</v>
      </c>
      <c r="D485" s="134">
        <v>8999997125</v>
      </c>
      <c r="E485" s="135">
        <v>22535357</v>
      </c>
      <c r="F485" s="135"/>
      <c r="G485" s="136"/>
    </row>
    <row r="486" spans="1:7" ht="12.75" customHeight="1">
      <c r="A486" s="132">
        <v>25386</v>
      </c>
      <c r="B486" s="133" t="s">
        <v>8</v>
      </c>
      <c r="C486" s="133" t="s">
        <v>599</v>
      </c>
      <c r="D486" s="134">
        <v>8906800267</v>
      </c>
      <c r="E486" s="135">
        <v>34404701</v>
      </c>
      <c r="F486" s="135"/>
      <c r="G486" s="136"/>
    </row>
    <row r="487" spans="1:7" ht="12.75" customHeight="1">
      <c r="A487" s="132">
        <v>25394</v>
      </c>
      <c r="B487" s="133" t="s">
        <v>8</v>
      </c>
      <c r="C487" s="133" t="s">
        <v>600</v>
      </c>
      <c r="D487" s="134">
        <v>8999993691</v>
      </c>
      <c r="E487" s="135">
        <v>16879557</v>
      </c>
      <c r="F487" s="135"/>
      <c r="G487" s="136"/>
    </row>
    <row r="488" spans="1:7" ht="12.75" customHeight="1">
      <c r="A488" s="132">
        <v>25398</v>
      </c>
      <c r="B488" s="133" t="s">
        <v>8</v>
      </c>
      <c r="C488" s="133" t="s">
        <v>601</v>
      </c>
      <c r="D488" s="134">
        <v>8999997211</v>
      </c>
      <c r="E488" s="135">
        <v>11302396</v>
      </c>
      <c r="F488" s="135"/>
      <c r="G488" s="136"/>
    </row>
    <row r="489" spans="1:7" ht="12.75" customHeight="1">
      <c r="A489" s="132">
        <v>25402</v>
      </c>
      <c r="B489" s="133" t="s">
        <v>8</v>
      </c>
      <c r="C489" s="133" t="s">
        <v>483</v>
      </c>
      <c r="D489" s="134">
        <v>8000734751</v>
      </c>
      <c r="E489" s="135">
        <v>22017275</v>
      </c>
      <c r="F489" s="135"/>
      <c r="G489" s="136"/>
    </row>
    <row r="490" spans="1:7" ht="12.75" customHeight="1">
      <c r="A490" s="132">
        <v>25407</v>
      </c>
      <c r="B490" s="133" t="s">
        <v>8</v>
      </c>
      <c r="C490" s="133" t="s">
        <v>602</v>
      </c>
      <c r="D490" s="134">
        <v>8999993305</v>
      </c>
      <c r="E490" s="135">
        <v>14916044</v>
      </c>
      <c r="F490" s="135"/>
      <c r="G490" s="136"/>
    </row>
    <row r="491" spans="1:7" ht="12.75" customHeight="1">
      <c r="A491" s="132">
        <v>25426</v>
      </c>
      <c r="B491" s="133" t="s">
        <v>8</v>
      </c>
      <c r="C491" s="133" t="s">
        <v>603</v>
      </c>
      <c r="D491" s="134">
        <v>8999994011</v>
      </c>
      <c r="E491" s="135">
        <v>10235254</v>
      </c>
      <c r="F491" s="135"/>
      <c r="G491" s="136"/>
    </row>
    <row r="492" spans="1:7" ht="12.75" customHeight="1">
      <c r="A492" s="132">
        <v>25430</v>
      </c>
      <c r="B492" s="133" t="s">
        <v>8</v>
      </c>
      <c r="C492" s="133" t="s">
        <v>604</v>
      </c>
      <c r="D492" s="134">
        <v>8999993258</v>
      </c>
      <c r="E492" s="135">
        <v>56362069</v>
      </c>
      <c r="F492" s="135"/>
      <c r="G492" s="136"/>
    </row>
    <row r="493" spans="1:7" ht="12.75" customHeight="1">
      <c r="A493" s="132">
        <v>25436</v>
      </c>
      <c r="B493" s="133" t="s">
        <v>8</v>
      </c>
      <c r="C493" s="133" t="s">
        <v>605</v>
      </c>
      <c r="D493" s="134">
        <v>8000947113</v>
      </c>
      <c r="E493" s="135">
        <v>5126919</v>
      </c>
      <c r="F493" s="135"/>
      <c r="G493" s="136"/>
    </row>
    <row r="494" spans="1:7" ht="12.75" customHeight="1">
      <c r="A494" s="132">
        <v>25438</v>
      </c>
      <c r="B494" s="133" t="s">
        <v>8</v>
      </c>
      <c r="C494" s="133" t="s">
        <v>606</v>
      </c>
      <c r="D494" s="134">
        <v>8999994708</v>
      </c>
      <c r="E494" s="135">
        <v>17965376</v>
      </c>
      <c r="F494" s="135"/>
      <c r="G494" s="136"/>
    </row>
    <row r="495" spans="1:7" ht="12.75" customHeight="1">
      <c r="A495" s="132">
        <v>25483</v>
      </c>
      <c r="B495" s="133" t="s">
        <v>8</v>
      </c>
      <c r="C495" s="133" t="s">
        <v>12</v>
      </c>
      <c r="D495" s="134">
        <v>8906803903</v>
      </c>
      <c r="E495" s="135">
        <v>3767509</v>
      </c>
      <c r="F495" s="135"/>
      <c r="G495" s="136"/>
    </row>
    <row r="496" spans="1:7" ht="12.75" customHeight="1">
      <c r="A496" s="132">
        <v>25486</v>
      </c>
      <c r="B496" s="133" t="s">
        <v>8</v>
      </c>
      <c r="C496" s="133" t="s">
        <v>607</v>
      </c>
      <c r="D496" s="134">
        <v>8999993661</v>
      </c>
      <c r="E496" s="135">
        <v>16007885</v>
      </c>
      <c r="F496" s="135"/>
      <c r="G496" s="136"/>
    </row>
    <row r="497" spans="1:7" ht="12.75" customHeight="1">
      <c r="A497" s="132">
        <v>25488</v>
      </c>
      <c r="B497" s="133" t="s">
        <v>8</v>
      </c>
      <c r="C497" s="133" t="s">
        <v>608</v>
      </c>
      <c r="D497" s="134">
        <v>8999997078</v>
      </c>
      <c r="E497" s="135">
        <v>12018788</v>
      </c>
      <c r="F497" s="135"/>
      <c r="G497" s="136"/>
    </row>
    <row r="498" spans="1:7" ht="12.75" customHeight="1">
      <c r="A498" s="132">
        <v>25489</v>
      </c>
      <c r="B498" s="133" t="s">
        <v>8</v>
      </c>
      <c r="C498" s="133" t="s">
        <v>609</v>
      </c>
      <c r="D498" s="134">
        <v>8000947138</v>
      </c>
      <c r="E498" s="135">
        <v>4880835</v>
      </c>
      <c r="F498" s="135"/>
      <c r="G498" s="136"/>
    </row>
    <row r="499" spans="1:7" ht="12.75" customHeight="1">
      <c r="A499" s="132">
        <v>25491</v>
      </c>
      <c r="B499" s="133" t="s">
        <v>8</v>
      </c>
      <c r="C499" s="133" t="s">
        <v>610</v>
      </c>
      <c r="D499" s="134">
        <v>8999997189</v>
      </c>
      <c r="E499" s="135">
        <v>10128341</v>
      </c>
      <c r="F499" s="135"/>
      <c r="G499" s="136"/>
    </row>
    <row r="500" spans="1:7" ht="12.75" customHeight="1">
      <c r="A500" s="132">
        <v>25506</v>
      </c>
      <c r="B500" s="133" t="s">
        <v>8</v>
      </c>
      <c r="C500" s="133" t="s">
        <v>611</v>
      </c>
      <c r="D500" s="134">
        <v>8906800883</v>
      </c>
      <c r="E500" s="135">
        <v>6661301</v>
      </c>
      <c r="F500" s="135"/>
      <c r="G500" s="136"/>
    </row>
    <row r="501" spans="1:7" ht="12.75" customHeight="1">
      <c r="A501" s="132">
        <v>25513</v>
      </c>
      <c r="B501" s="133" t="s">
        <v>8</v>
      </c>
      <c r="C501" s="133" t="s">
        <v>612</v>
      </c>
      <c r="D501" s="134">
        <v>8999994754</v>
      </c>
      <c r="E501" s="135">
        <v>34642267</v>
      </c>
      <c r="F501" s="135"/>
      <c r="G501" s="136"/>
    </row>
    <row r="502" spans="1:7" ht="12.75" customHeight="1">
      <c r="A502" s="132">
        <v>25518</v>
      </c>
      <c r="B502" s="133" t="s">
        <v>8</v>
      </c>
      <c r="C502" s="133" t="s">
        <v>613</v>
      </c>
      <c r="D502" s="134">
        <v>8999997046</v>
      </c>
      <c r="E502" s="135">
        <v>8994207</v>
      </c>
      <c r="F502" s="135"/>
      <c r="G502" s="136"/>
    </row>
    <row r="503" spans="1:7" ht="12.75" customHeight="1">
      <c r="A503" s="132">
        <v>25524</v>
      </c>
      <c r="B503" s="133" t="s">
        <v>8</v>
      </c>
      <c r="C503" s="133" t="s">
        <v>614</v>
      </c>
      <c r="D503" s="134">
        <v>8906801731</v>
      </c>
      <c r="E503" s="135">
        <v>8248375</v>
      </c>
      <c r="F503" s="135"/>
      <c r="G503" s="136"/>
    </row>
    <row r="504" spans="1:7" ht="12.75" customHeight="1">
      <c r="A504" s="132">
        <v>25530</v>
      </c>
      <c r="B504" s="133" t="s">
        <v>8</v>
      </c>
      <c r="C504" s="133" t="s">
        <v>615</v>
      </c>
      <c r="D504" s="134">
        <v>8000741205</v>
      </c>
      <c r="E504" s="135">
        <v>18241328</v>
      </c>
      <c r="F504" s="135"/>
      <c r="G504" s="136"/>
    </row>
    <row r="505" spans="1:7" ht="12.75" customHeight="1">
      <c r="A505" s="132">
        <v>25535</v>
      </c>
      <c r="B505" s="133" t="s">
        <v>8</v>
      </c>
      <c r="C505" s="133" t="s">
        <v>616</v>
      </c>
      <c r="D505" s="134">
        <v>8906801541</v>
      </c>
      <c r="E505" s="135">
        <v>18630909</v>
      </c>
      <c r="F505" s="135"/>
      <c r="G505" s="136"/>
    </row>
    <row r="506" spans="1:7" ht="12.75" customHeight="1">
      <c r="A506" s="132">
        <v>25572</v>
      </c>
      <c r="B506" s="133" t="s">
        <v>8</v>
      </c>
      <c r="C506" s="133" t="s">
        <v>617</v>
      </c>
      <c r="D506" s="134">
        <v>8999994138</v>
      </c>
      <c r="E506" s="135">
        <v>19967295</v>
      </c>
      <c r="F506" s="135"/>
      <c r="G506" s="136"/>
    </row>
    <row r="507" spans="1:7" ht="12.75" customHeight="1">
      <c r="A507" s="132">
        <v>25580</v>
      </c>
      <c r="B507" s="133" t="s">
        <v>8</v>
      </c>
      <c r="C507" s="133" t="s">
        <v>618</v>
      </c>
      <c r="D507" s="134">
        <v>8000856124</v>
      </c>
      <c r="E507" s="135">
        <v>5136446</v>
      </c>
      <c r="F507" s="135"/>
      <c r="G507" s="136"/>
    </row>
    <row r="508" spans="1:7" ht="12.75" customHeight="1">
      <c r="A508" s="132">
        <v>25592</v>
      </c>
      <c r="B508" s="133" t="s">
        <v>8</v>
      </c>
      <c r="C508" s="133" t="s">
        <v>619</v>
      </c>
      <c r="D508" s="134">
        <v>8999994328</v>
      </c>
      <c r="E508" s="135">
        <v>7394780</v>
      </c>
      <c r="F508" s="135"/>
      <c r="G508" s="136"/>
    </row>
    <row r="509" spans="1:7" ht="12.75" customHeight="1">
      <c r="A509" s="132">
        <v>25594</v>
      </c>
      <c r="B509" s="133" t="s">
        <v>8</v>
      </c>
      <c r="C509" s="133" t="s">
        <v>620</v>
      </c>
      <c r="D509" s="134">
        <v>8000947161</v>
      </c>
      <c r="E509" s="135">
        <v>12044064</v>
      </c>
      <c r="F509" s="135"/>
      <c r="G509" s="136"/>
    </row>
    <row r="510" spans="1:7" ht="12.75" customHeight="1">
      <c r="A510" s="132">
        <v>25596</v>
      </c>
      <c r="B510" s="133" t="s">
        <v>8</v>
      </c>
      <c r="C510" s="133" t="s">
        <v>621</v>
      </c>
      <c r="D510" s="134">
        <v>8999994310</v>
      </c>
      <c r="E510" s="135">
        <v>12012664</v>
      </c>
      <c r="F510" s="135"/>
      <c r="G510" s="136"/>
    </row>
    <row r="511" spans="1:7" ht="12.75" customHeight="1">
      <c r="A511" s="132">
        <v>25599</v>
      </c>
      <c r="B511" s="133" t="s">
        <v>8</v>
      </c>
      <c r="C511" s="133" t="s">
        <v>622</v>
      </c>
      <c r="D511" s="134">
        <v>8906802367</v>
      </c>
      <c r="E511" s="135">
        <v>11263096</v>
      </c>
      <c r="F511" s="135"/>
      <c r="G511" s="136"/>
    </row>
    <row r="512" spans="1:7" ht="12.75" customHeight="1">
      <c r="A512" s="132">
        <v>25612</v>
      </c>
      <c r="B512" s="133" t="s">
        <v>8</v>
      </c>
      <c r="C512" s="133" t="s">
        <v>623</v>
      </c>
      <c r="D512" s="134">
        <v>8906800591</v>
      </c>
      <c r="E512" s="135">
        <v>11442101</v>
      </c>
      <c r="F512" s="135"/>
      <c r="G512" s="136"/>
    </row>
    <row r="513" spans="1:7" ht="12.75" customHeight="1">
      <c r="A513" s="132">
        <v>25645</v>
      </c>
      <c r="B513" s="133" t="s">
        <v>8</v>
      </c>
      <c r="C513" s="133" t="s">
        <v>624</v>
      </c>
      <c r="D513" s="134">
        <v>8605270461</v>
      </c>
      <c r="E513" s="135">
        <v>14736488</v>
      </c>
      <c r="F513" s="135"/>
      <c r="G513" s="136"/>
    </row>
    <row r="514" spans="1:7" ht="12.75" customHeight="1">
      <c r="A514" s="132">
        <v>25649</v>
      </c>
      <c r="B514" s="133" t="s">
        <v>8</v>
      </c>
      <c r="C514" s="133" t="s">
        <v>625</v>
      </c>
      <c r="D514" s="134">
        <v>8000934375</v>
      </c>
      <c r="E514" s="135">
        <v>14539709</v>
      </c>
      <c r="F514" s="135"/>
      <c r="G514" s="136"/>
    </row>
    <row r="515" spans="1:7" ht="12.75" customHeight="1">
      <c r="A515" s="132">
        <v>25653</v>
      </c>
      <c r="B515" s="133" t="s">
        <v>8</v>
      </c>
      <c r="C515" s="133" t="s">
        <v>626</v>
      </c>
      <c r="D515" s="134">
        <v>8000947518</v>
      </c>
      <c r="E515" s="135">
        <v>7774501</v>
      </c>
      <c r="F515" s="135"/>
      <c r="G515" s="136"/>
    </row>
    <row r="516" spans="1:7" ht="12.75" customHeight="1">
      <c r="A516" s="132">
        <v>25658</v>
      </c>
      <c r="B516" s="133" t="s">
        <v>8</v>
      </c>
      <c r="C516" s="133" t="s">
        <v>216</v>
      </c>
      <c r="D516" s="134">
        <v>8999991735</v>
      </c>
      <c r="E516" s="135">
        <v>12288544</v>
      </c>
      <c r="F516" s="135"/>
      <c r="G516" s="136"/>
    </row>
    <row r="517" spans="1:7" ht="12.75" customHeight="1">
      <c r="A517" s="132">
        <v>25662</v>
      </c>
      <c r="B517" s="133" t="s">
        <v>8</v>
      </c>
      <c r="C517" s="133" t="s">
        <v>627</v>
      </c>
      <c r="D517" s="134">
        <v>8999994224</v>
      </c>
      <c r="E517" s="135">
        <v>14655417</v>
      </c>
      <c r="F517" s="135"/>
      <c r="G517" s="136"/>
    </row>
    <row r="518" spans="1:7" ht="12.75" customHeight="1">
      <c r="A518" s="132">
        <v>25718</v>
      </c>
      <c r="B518" s="133" t="s">
        <v>8</v>
      </c>
      <c r="C518" s="133" t="s">
        <v>628</v>
      </c>
      <c r="D518" s="134">
        <v>8000947525</v>
      </c>
      <c r="E518" s="135">
        <v>14926867</v>
      </c>
      <c r="F518" s="135"/>
      <c r="G518" s="136"/>
    </row>
    <row r="519" spans="1:7" ht="12.75" customHeight="1">
      <c r="A519" s="132">
        <v>25736</v>
      </c>
      <c r="B519" s="133" t="s">
        <v>8</v>
      </c>
      <c r="C519" s="133" t="s">
        <v>629</v>
      </c>
      <c r="D519" s="134">
        <v>8999994152</v>
      </c>
      <c r="E519" s="135">
        <v>12959920</v>
      </c>
      <c r="F519" s="135"/>
      <c r="G519" s="136"/>
    </row>
    <row r="520" spans="1:7" ht="12.75" customHeight="1">
      <c r="A520" s="132">
        <v>25740</v>
      </c>
      <c r="B520" s="133" t="s">
        <v>8</v>
      </c>
      <c r="C520" s="133" t="s">
        <v>630</v>
      </c>
      <c r="D520" s="134">
        <v>8999993724</v>
      </c>
      <c r="E520" s="135">
        <v>37096320</v>
      </c>
      <c r="F520" s="135"/>
      <c r="G520" s="136"/>
    </row>
    <row r="521" spans="1:7" ht="12.75" customHeight="1">
      <c r="A521" s="132">
        <v>25743</v>
      </c>
      <c r="B521" s="133" t="s">
        <v>8</v>
      </c>
      <c r="C521" s="133" t="s">
        <v>631</v>
      </c>
      <c r="D521" s="134">
        <v>8906804370</v>
      </c>
      <c r="E521" s="135">
        <v>27725269</v>
      </c>
      <c r="F521" s="135"/>
      <c r="G521" s="136"/>
    </row>
    <row r="522" spans="1:7" ht="12.75" customHeight="1">
      <c r="A522" s="132">
        <v>25745</v>
      </c>
      <c r="B522" s="133" t="s">
        <v>8</v>
      </c>
      <c r="C522" s="133" t="s">
        <v>632</v>
      </c>
      <c r="D522" s="134">
        <v>8999993842</v>
      </c>
      <c r="E522" s="135">
        <v>17932771</v>
      </c>
      <c r="F522" s="135"/>
      <c r="G522" s="136"/>
    </row>
    <row r="523" spans="1:7" ht="12.75" customHeight="1">
      <c r="A523" s="132">
        <v>25758</v>
      </c>
      <c r="B523" s="133" t="s">
        <v>8</v>
      </c>
      <c r="C523" s="133" t="s">
        <v>633</v>
      </c>
      <c r="D523" s="134">
        <v>8999994682</v>
      </c>
      <c r="E523" s="135">
        <v>22282297</v>
      </c>
      <c r="F523" s="135"/>
      <c r="G523" s="136"/>
    </row>
    <row r="524" spans="1:7" ht="12.75" customHeight="1">
      <c r="A524" s="132">
        <v>25769</v>
      </c>
      <c r="B524" s="133" t="s">
        <v>8</v>
      </c>
      <c r="C524" s="133" t="s">
        <v>634</v>
      </c>
      <c r="D524" s="134">
        <v>8999993147</v>
      </c>
      <c r="E524" s="135">
        <v>15378975</v>
      </c>
      <c r="F524" s="135"/>
      <c r="G524" s="136"/>
    </row>
    <row r="525" spans="1:7" ht="12.75" customHeight="1">
      <c r="A525" s="132">
        <v>25772</v>
      </c>
      <c r="B525" s="133" t="s">
        <v>8</v>
      </c>
      <c r="C525" s="133" t="s">
        <v>635</v>
      </c>
      <c r="D525" s="134">
        <v>8999994303</v>
      </c>
      <c r="E525" s="135">
        <v>22204967</v>
      </c>
      <c r="F525" s="135"/>
      <c r="G525" s="136"/>
    </row>
    <row r="526" spans="1:7" ht="12.75" customHeight="1">
      <c r="A526" s="132">
        <v>25777</v>
      </c>
      <c r="B526" s="133" t="s">
        <v>8</v>
      </c>
      <c r="C526" s="133" t="s">
        <v>636</v>
      </c>
      <c r="D526" s="134">
        <v>8999993985</v>
      </c>
      <c r="E526" s="135">
        <v>8331197</v>
      </c>
      <c r="F526" s="135"/>
      <c r="G526" s="136"/>
    </row>
    <row r="527" spans="1:7" ht="12.75" customHeight="1">
      <c r="A527" s="132">
        <v>25779</v>
      </c>
      <c r="B527" s="133" t="s">
        <v>8</v>
      </c>
      <c r="C527" s="133" t="s">
        <v>637</v>
      </c>
      <c r="D527" s="134">
        <v>8999997007</v>
      </c>
      <c r="E527" s="135">
        <v>8962946</v>
      </c>
      <c r="F527" s="135"/>
      <c r="G527" s="136"/>
    </row>
    <row r="528" spans="1:7" ht="12.75" customHeight="1">
      <c r="A528" s="132">
        <v>25781</v>
      </c>
      <c r="B528" s="133" t="s">
        <v>8</v>
      </c>
      <c r="C528" s="133" t="s">
        <v>638</v>
      </c>
      <c r="D528" s="134">
        <v>8999994761</v>
      </c>
      <c r="E528" s="135">
        <v>8006783</v>
      </c>
      <c r="F528" s="135"/>
      <c r="G528" s="136"/>
    </row>
    <row r="529" spans="1:7" ht="12.75" customHeight="1">
      <c r="A529" s="132">
        <v>25785</v>
      </c>
      <c r="B529" s="133" t="s">
        <v>8</v>
      </c>
      <c r="C529" s="133" t="s">
        <v>639</v>
      </c>
      <c r="D529" s="134">
        <v>8999994439</v>
      </c>
      <c r="E529" s="135">
        <v>18158969</v>
      </c>
      <c r="F529" s="135"/>
      <c r="G529" s="136"/>
    </row>
    <row r="530" spans="1:7" ht="12.75" customHeight="1">
      <c r="A530" s="132">
        <v>25793</v>
      </c>
      <c r="B530" s="133" t="s">
        <v>8</v>
      </c>
      <c r="C530" s="133" t="s">
        <v>640</v>
      </c>
      <c r="D530" s="134">
        <v>8999994819</v>
      </c>
      <c r="E530" s="135">
        <v>13023791</v>
      </c>
      <c r="F530" s="135"/>
      <c r="G530" s="136"/>
    </row>
    <row r="531" spans="1:7" ht="12.75" customHeight="1">
      <c r="A531" s="132">
        <v>25797</v>
      </c>
      <c r="B531" s="133" t="s">
        <v>8</v>
      </c>
      <c r="C531" s="133" t="s">
        <v>641</v>
      </c>
      <c r="D531" s="134">
        <v>8000045746</v>
      </c>
      <c r="E531" s="135">
        <v>11192929</v>
      </c>
      <c r="F531" s="135"/>
      <c r="G531" s="136"/>
    </row>
    <row r="532" spans="1:7" ht="12.75" customHeight="1">
      <c r="A532" s="132">
        <v>25799</v>
      </c>
      <c r="B532" s="133" t="s">
        <v>8</v>
      </c>
      <c r="C532" s="133" t="s">
        <v>642</v>
      </c>
      <c r="D532" s="134">
        <v>8000951742</v>
      </c>
      <c r="E532" s="135">
        <v>19325975</v>
      </c>
      <c r="F532" s="135"/>
      <c r="G532" s="136"/>
    </row>
    <row r="533" spans="1:7" ht="12.75" customHeight="1">
      <c r="A533" s="132">
        <v>25805</v>
      </c>
      <c r="B533" s="133" t="s">
        <v>8</v>
      </c>
      <c r="C533" s="133" t="s">
        <v>643</v>
      </c>
      <c r="D533" s="134">
        <v>8000186895</v>
      </c>
      <c r="E533" s="135">
        <v>6967536</v>
      </c>
      <c r="F533" s="135"/>
      <c r="G533" s="136"/>
    </row>
    <row r="534" spans="1:7" ht="12.75" customHeight="1">
      <c r="A534" s="132">
        <v>25807</v>
      </c>
      <c r="B534" s="133" t="s">
        <v>8</v>
      </c>
      <c r="C534" s="133" t="s">
        <v>644</v>
      </c>
      <c r="D534" s="134">
        <v>8000947826</v>
      </c>
      <c r="E534" s="135">
        <v>4017606</v>
      </c>
      <c r="F534" s="135"/>
      <c r="G534" s="136"/>
    </row>
    <row r="535" spans="1:7" ht="12.75" customHeight="1">
      <c r="A535" s="132">
        <v>25815</v>
      </c>
      <c r="B535" s="133" t="s">
        <v>8</v>
      </c>
      <c r="C535" s="133" t="s">
        <v>645</v>
      </c>
      <c r="D535" s="134">
        <v>8000934391</v>
      </c>
      <c r="E535" s="135">
        <v>20129521</v>
      </c>
      <c r="F535" s="135"/>
      <c r="G535" s="136"/>
    </row>
    <row r="536" spans="1:7" ht="12.75" customHeight="1">
      <c r="A536" s="132">
        <v>25817</v>
      </c>
      <c r="B536" s="133" t="s">
        <v>8</v>
      </c>
      <c r="C536" s="133" t="s">
        <v>646</v>
      </c>
      <c r="D536" s="134">
        <v>8999994288</v>
      </c>
      <c r="E536" s="135">
        <v>48560443</v>
      </c>
      <c r="F536" s="135"/>
      <c r="G536" s="136"/>
    </row>
    <row r="537" spans="1:7" ht="12.75" customHeight="1">
      <c r="A537" s="132">
        <v>25823</v>
      </c>
      <c r="B537" s="133" t="s">
        <v>8</v>
      </c>
      <c r="C537" s="133" t="s">
        <v>647</v>
      </c>
      <c r="D537" s="134">
        <v>8000727158</v>
      </c>
      <c r="E537" s="135">
        <v>9798104</v>
      </c>
      <c r="F537" s="135"/>
      <c r="G537" s="136"/>
    </row>
    <row r="538" spans="1:7" ht="12.75" customHeight="1">
      <c r="A538" s="132">
        <v>25839</v>
      </c>
      <c r="B538" s="133" t="s">
        <v>8</v>
      </c>
      <c r="C538" s="133" t="s">
        <v>648</v>
      </c>
      <c r="D538" s="134">
        <v>8999993851</v>
      </c>
      <c r="E538" s="135">
        <v>19554623</v>
      </c>
      <c r="F538" s="135"/>
      <c r="G538" s="136"/>
    </row>
    <row r="539" spans="1:7" ht="12.75" customHeight="1">
      <c r="A539" s="132">
        <v>25841</v>
      </c>
      <c r="B539" s="133" t="s">
        <v>8</v>
      </c>
      <c r="C539" s="133" t="s">
        <v>649</v>
      </c>
      <c r="D539" s="134">
        <v>8000955680</v>
      </c>
      <c r="E539" s="135">
        <v>9473795</v>
      </c>
      <c r="F539" s="135"/>
      <c r="G539" s="136"/>
    </row>
    <row r="540" spans="1:7" ht="12.75" customHeight="1">
      <c r="A540" s="132">
        <v>25843</v>
      </c>
      <c r="B540" s="133" t="s">
        <v>8</v>
      </c>
      <c r="C540" s="133" t="s">
        <v>650</v>
      </c>
      <c r="D540" s="134">
        <v>8999992812</v>
      </c>
      <c r="E540" s="135">
        <v>52248208</v>
      </c>
      <c r="F540" s="135"/>
      <c r="G540" s="136"/>
    </row>
    <row r="541" spans="1:7" ht="12.75" customHeight="1">
      <c r="A541" s="132">
        <v>25845</v>
      </c>
      <c r="B541" s="133" t="s">
        <v>8</v>
      </c>
      <c r="C541" s="133" t="s">
        <v>651</v>
      </c>
      <c r="D541" s="134">
        <v>8999993881</v>
      </c>
      <c r="E541" s="135">
        <v>10130424</v>
      </c>
      <c r="F541" s="135"/>
      <c r="G541" s="136"/>
    </row>
    <row r="542" spans="1:7" ht="12.75" customHeight="1">
      <c r="A542" s="132">
        <v>25851</v>
      </c>
      <c r="B542" s="133" t="s">
        <v>8</v>
      </c>
      <c r="C542" s="133" t="s">
        <v>652</v>
      </c>
      <c r="D542" s="134">
        <v>8999994073</v>
      </c>
      <c r="E542" s="135">
        <v>6628794</v>
      </c>
      <c r="F542" s="135"/>
      <c r="G542" s="136"/>
    </row>
    <row r="543" spans="1:7" ht="12.75" customHeight="1">
      <c r="A543" s="132">
        <v>25862</v>
      </c>
      <c r="B543" s="133" t="s">
        <v>8</v>
      </c>
      <c r="C543" s="133" t="s">
        <v>653</v>
      </c>
      <c r="D543" s="134">
        <v>8999994485</v>
      </c>
      <c r="E543" s="135">
        <v>10705939</v>
      </c>
      <c r="F543" s="135"/>
      <c r="G543" s="136"/>
    </row>
    <row r="544" spans="1:7" ht="12.75" customHeight="1">
      <c r="A544" s="132">
        <v>25867</v>
      </c>
      <c r="B544" s="133" t="s">
        <v>8</v>
      </c>
      <c r="C544" s="133" t="s">
        <v>654</v>
      </c>
      <c r="D544" s="134">
        <v>8999997092</v>
      </c>
      <c r="E544" s="135">
        <v>6626843</v>
      </c>
      <c r="F544" s="135"/>
      <c r="G544" s="136"/>
    </row>
    <row r="545" spans="1:7" ht="12.75" customHeight="1">
      <c r="A545" s="132">
        <v>25871</v>
      </c>
      <c r="B545" s="133" t="s">
        <v>8</v>
      </c>
      <c r="C545" s="133" t="s">
        <v>655</v>
      </c>
      <c r="D545" s="134">
        <v>8999994478</v>
      </c>
      <c r="E545" s="135">
        <v>4066887</v>
      </c>
      <c r="F545" s="135"/>
      <c r="G545" s="136"/>
    </row>
    <row r="546" spans="1:7" ht="12.75" customHeight="1">
      <c r="A546" s="132">
        <v>25873</v>
      </c>
      <c r="B546" s="133" t="s">
        <v>8</v>
      </c>
      <c r="C546" s="133" t="s">
        <v>656</v>
      </c>
      <c r="D546" s="134" t="s">
        <v>657</v>
      </c>
      <c r="E546" s="135">
        <v>28440141</v>
      </c>
      <c r="F546" s="135"/>
      <c r="G546" s="136"/>
    </row>
    <row r="547" spans="1:7" ht="12.75" customHeight="1">
      <c r="A547" s="132">
        <v>25875</v>
      </c>
      <c r="B547" s="133" t="s">
        <v>8</v>
      </c>
      <c r="C547" s="133" t="s">
        <v>658</v>
      </c>
      <c r="D547" s="134" t="s">
        <v>659</v>
      </c>
      <c r="E547" s="135">
        <v>32351765</v>
      </c>
      <c r="F547" s="135"/>
      <c r="G547" s="136"/>
    </row>
    <row r="548" spans="1:7" ht="12.75" customHeight="1">
      <c r="A548" s="132">
        <v>25878</v>
      </c>
      <c r="B548" s="133" t="s">
        <v>8</v>
      </c>
      <c r="C548" s="133" t="s">
        <v>660</v>
      </c>
      <c r="D548" s="134" t="s">
        <v>661</v>
      </c>
      <c r="E548" s="135">
        <v>25652973</v>
      </c>
      <c r="F548" s="135"/>
      <c r="G548" s="136"/>
    </row>
    <row r="549" spans="1:7" ht="12.75" customHeight="1">
      <c r="A549" s="132">
        <v>25885</v>
      </c>
      <c r="B549" s="133" t="s">
        <v>8</v>
      </c>
      <c r="C549" s="133" t="s">
        <v>662</v>
      </c>
      <c r="D549" s="134" t="s">
        <v>663</v>
      </c>
      <c r="E549" s="135">
        <v>29700155</v>
      </c>
      <c r="F549" s="135"/>
      <c r="G549" s="136"/>
    </row>
    <row r="550" spans="1:7" ht="12.75" customHeight="1">
      <c r="A550" s="132">
        <v>25898</v>
      </c>
      <c r="B550" s="133" t="s">
        <v>8</v>
      </c>
      <c r="C550" s="133" t="s">
        <v>664</v>
      </c>
      <c r="D550" s="134" t="s">
        <v>665</v>
      </c>
      <c r="E550" s="135">
        <v>6911604</v>
      </c>
      <c r="F550" s="135"/>
      <c r="G550" s="136"/>
    </row>
    <row r="551" spans="1:7" ht="12.75" customHeight="1">
      <c r="A551" s="132">
        <v>27006</v>
      </c>
      <c r="B551" s="133" t="s">
        <v>99</v>
      </c>
      <c r="C551" s="133" t="s">
        <v>666</v>
      </c>
      <c r="D551" s="134">
        <v>8916800508</v>
      </c>
      <c r="E551" s="135">
        <v>28304197</v>
      </c>
      <c r="F551" s="135"/>
      <c r="G551" s="136"/>
    </row>
    <row r="552" spans="1:7" ht="12.75" customHeight="1">
      <c r="A552" s="132">
        <v>27025</v>
      </c>
      <c r="B552" s="133" t="s">
        <v>99</v>
      </c>
      <c r="C552" s="133" t="s">
        <v>667</v>
      </c>
      <c r="D552" s="134">
        <v>8916000624</v>
      </c>
      <c r="E552" s="135">
        <v>94037632</v>
      </c>
      <c r="F552" s="135"/>
      <c r="G552" s="136"/>
    </row>
    <row r="553" spans="1:7" ht="12.75" customHeight="1">
      <c r="A553" s="132">
        <v>27050</v>
      </c>
      <c r="B553" s="133" t="s">
        <v>99</v>
      </c>
      <c r="C553" s="133" t="s">
        <v>668</v>
      </c>
      <c r="D553" s="134">
        <v>8180003951</v>
      </c>
      <c r="E553" s="135">
        <v>22634867</v>
      </c>
      <c r="F553" s="135"/>
      <c r="G553" s="136"/>
    </row>
    <row r="554" spans="1:7" ht="12.75" customHeight="1">
      <c r="A554" s="132">
        <v>27073</v>
      </c>
      <c r="B554" s="133" t="s">
        <v>99</v>
      </c>
      <c r="C554" s="133" t="s">
        <v>669</v>
      </c>
      <c r="D554" s="134">
        <v>8916800554</v>
      </c>
      <c r="E554" s="135">
        <v>54538469</v>
      </c>
      <c r="F554" s="135"/>
      <c r="G554" s="136"/>
    </row>
    <row r="555" spans="1:7" ht="12.75" customHeight="1">
      <c r="A555" s="132">
        <v>27075</v>
      </c>
      <c r="B555" s="133" t="s">
        <v>99</v>
      </c>
      <c r="C555" s="133" t="s">
        <v>670</v>
      </c>
      <c r="D555" s="134">
        <v>8916803953</v>
      </c>
      <c r="E555" s="135">
        <v>24858597</v>
      </c>
      <c r="F555" s="135"/>
      <c r="G555" s="136"/>
    </row>
    <row r="556" spans="1:7" ht="12.75" customHeight="1">
      <c r="A556" s="132">
        <v>27077</v>
      </c>
      <c r="B556" s="133" t="s">
        <v>99</v>
      </c>
      <c r="C556" s="133" t="s">
        <v>671</v>
      </c>
      <c r="D556" s="134">
        <v>8000955895</v>
      </c>
      <c r="E556" s="135">
        <v>73175861</v>
      </c>
      <c r="F556" s="135"/>
      <c r="G556" s="136"/>
    </row>
    <row r="557" spans="1:7" ht="12.75" customHeight="1">
      <c r="A557" s="132">
        <v>27099</v>
      </c>
      <c r="B557" s="133" t="s">
        <v>99</v>
      </c>
      <c r="C557" s="133" t="s">
        <v>672</v>
      </c>
      <c r="D557" s="134">
        <v>8000703758</v>
      </c>
      <c r="E557" s="135">
        <v>57697259</v>
      </c>
      <c r="F557" s="135"/>
      <c r="G557" s="136"/>
    </row>
    <row r="558" spans="1:7" ht="12.75" customHeight="1">
      <c r="A558" s="132">
        <v>27135</v>
      </c>
      <c r="B558" s="133" t="s">
        <v>99</v>
      </c>
      <c r="C558" s="133" t="s">
        <v>673</v>
      </c>
      <c r="D558" s="134">
        <v>8002394145</v>
      </c>
      <c r="E558" s="135">
        <v>15526672</v>
      </c>
      <c r="F558" s="135"/>
      <c r="G558" s="136"/>
    </row>
    <row r="559" spans="1:7" ht="12.75" customHeight="1">
      <c r="A559" s="132">
        <v>27150</v>
      </c>
      <c r="B559" s="133" t="s">
        <v>99</v>
      </c>
      <c r="C559" s="133" t="s">
        <v>674</v>
      </c>
      <c r="D559" s="134">
        <v>8180013419</v>
      </c>
      <c r="E559" s="135">
        <v>43233827</v>
      </c>
      <c r="F559" s="135"/>
      <c r="G559" s="136"/>
    </row>
    <row r="560" spans="1:7" ht="12.75" customHeight="1">
      <c r="A560" s="132">
        <v>27160</v>
      </c>
      <c r="B560" s="133" t="s">
        <v>99</v>
      </c>
      <c r="C560" s="133" t="s">
        <v>675</v>
      </c>
      <c r="D560" s="134">
        <v>8180012023</v>
      </c>
      <c r="E560" s="135">
        <v>17522995</v>
      </c>
      <c r="F560" s="135"/>
      <c r="G560" s="136"/>
    </row>
    <row r="561" spans="1:7" ht="12.75" customHeight="1">
      <c r="A561" s="132">
        <v>27205</v>
      </c>
      <c r="B561" s="133" t="s">
        <v>99</v>
      </c>
      <c r="C561" s="133" t="s">
        <v>676</v>
      </c>
      <c r="D561" s="134">
        <v>8916800579</v>
      </c>
      <c r="E561" s="135">
        <v>44261936</v>
      </c>
      <c r="F561" s="135"/>
      <c r="G561" s="136"/>
    </row>
    <row r="562" spans="1:7" ht="12.75" customHeight="1">
      <c r="A562" s="132">
        <v>27245</v>
      </c>
      <c r="B562" s="133" t="s">
        <v>99</v>
      </c>
      <c r="C562" s="133" t="s">
        <v>677</v>
      </c>
      <c r="D562" s="134">
        <v>8916800619</v>
      </c>
      <c r="E562" s="135">
        <v>21470888</v>
      </c>
      <c r="F562" s="135"/>
      <c r="G562" s="136"/>
    </row>
    <row r="563" spans="1:7" ht="12.75" customHeight="1">
      <c r="A563" s="132">
        <v>27250</v>
      </c>
      <c r="B563" s="133" t="s">
        <v>99</v>
      </c>
      <c r="C563" s="133" t="s">
        <v>678</v>
      </c>
      <c r="D563" s="134">
        <v>8180000022</v>
      </c>
      <c r="E563" s="135">
        <v>65946475</v>
      </c>
      <c r="F563" s="135"/>
      <c r="G563" s="136"/>
    </row>
    <row r="564" spans="1:7" ht="12.75" customHeight="1">
      <c r="A564" s="132">
        <v>27361</v>
      </c>
      <c r="B564" s="133" t="s">
        <v>99</v>
      </c>
      <c r="C564" s="133" t="s">
        <v>679</v>
      </c>
      <c r="D564" s="134">
        <v>8916800672</v>
      </c>
      <c r="E564" s="135">
        <v>133647701</v>
      </c>
      <c r="F564" s="135"/>
      <c r="G564" s="136"/>
    </row>
    <row r="565" spans="1:7" ht="12.75" customHeight="1">
      <c r="A565" s="132">
        <v>27372</v>
      </c>
      <c r="B565" s="133" t="s">
        <v>99</v>
      </c>
      <c r="C565" s="133" t="s">
        <v>680</v>
      </c>
      <c r="D565" s="134">
        <v>8916804027</v>
      </c>
      <c r="E565" s="135">
        <v>17752471</v>
      </c>
      <c r="F565" s="135"/>
      <c r="G565" s="136"/>
    </row>
    <row r="566" spans="1:7" ht="12.75" customHeight="1">
      <c r="A566" s="132">
        <v>27413</v>
      </c>
      <c r="B566" s="133" t="s">
        <v>99</v>
      </c>
      <c r="C566" s="133" t="s">
        <v>681</v>
      </c>
      <c r="D566" s="134">
        <v>8916802812</v>
      </c>
      <c r="E566" s="135">
        <v>34859291</v>
      </c>
      <c r="F566" s="135"/>
      <c r="G566" s="136"/>
    </row>
    <row r="567" spans="1:7" ht="12.75" customHeight="1">
      <c r="A567" s="132">
        <v>27425</v>
      </c>
      <c r="B567" s="133" t="s">
        <v>99</v>
      </c>
      <c r="C567" s="133" t="s">
        <v>682</v>
      </c>
      <c r="D567" s="134">
        <v>8180009413</v>
      </c>
      <c r="E567" s="135">
        <v>28442896</v>
      </c>
      <c r="F567" s="135"/>
      <c r="G567" s="136"/>
    </row>
    <row r="568" spans="1:7" ht="12.75" customHeight="1">
      <c r="A568" s="132">
        <v>27430</v>
      </c>
      <c r="B568" s="133" t="s">
        <v>99</v>
      </c>
      <c r="C568" s="133" t="s">
        <v>683</v>
      </c>
      <c r="D568" s="134">
        <v>8180009072</v>
      </c>
      <c r="E568" s="135">
        <v>56171019</v>
      </c>
      <c r="F568" s="135"/>
      <c r="G568" s="136"/>
    </row>
    <row r="569" spans="1:7" ht="12.75" customHeight="1">
      <c r="A569" s="132">
        <v>27450</v>
      </c>
      <c r="B569" s="133" t="s">
        <v>99</v>
      </c>
      <c r="C569" s="133" t="s">
        <v>684</v>
      </c>
      <c r="D569" s="134">
        <v>8180012062</v>
      </c>
      <c r="E569" s="135">
        <v>28664845</v>
      </c>
      <c r="F569" s="135"/>
      <c r="G569" s="136"/>
    </row>
    <row r="570" spans="1:7" ht="12.75" customHeight="1">
      <c r="A570" s="132">
        <v>27491</v>
      </c>
      <c r="B570" s="133" t="s">
        <v>99</v>
      </c>
      <c r="C570" s="133" t="s">
        <v>685</v>
      </c>
      <c r="D570" s="134">
        <v>8916800751</v>
      </c>
      <c r="E570" s="135">
        <v>22641925</v>
      </c>
      <c r="F570" s="135"/>
      <c r="G570" s="136"/>
    </row>
    <row r="571" spans="1:7" ht="12.75" customHeight="1">
      <c r="A571" s="132">
        <v>27495</v>
      </c>
      <c r="B571" s="133" t="s">
        <v>99</v>
      </c>
      <c r="C571" s="133" t="s">
        <v>686</v>
      </c>
      <c r="D571" s="134">
        <v>8916800769</v>
      </c>
      <c r="E571" s="135">
        <v>18832259</v>
      </c>
      <c r="F571" s="135"/>
      <c r="G571" s="136"/>
    </row>
    <row r="572" spans="1:7" ht="12.75" customHeight="1">
      <c r="A572" s="132">
        <v>27580</v>
      </c>
      <c r="B572" s="133" t="s">
        <v>99</v>
      </c>
      <c r="C572" s="133" t="s">
        <v>687</v>
      </c>
      <c r="D572" s="134">
        <v>8180012030</v>
      </c>
      <c r="E572" s="135">
        <v>22698221</v>
      </c>
      <c r="F572" s="135"/>
      <c r="G572" s="136"/>
    </row>
    <row r="573" spans="1:7" ht="12.75" customHeight="1">
      <c r="A573" s="132">
        <v>27600</v>
      </c>
      <c r="B573" s="133" t="s">
        <v>99</v>
      </c>
      <c r="C573" s="133" t="s">
        <v>688</v>
      </c>
      <c r="D573" s="134">
        <v>8180008991</v>
      </c>
      <c r="E573" s="135">
        <v>34208269</v>
      </c>
      <c r="F573" s="135"/>
      <c r="G573" s="136"/>
    </row>
    <row r="574" spans="1:7" ht="12.75" customHeight="1">
      <c r="A574" s="132">
        <v>27615</v>
      </c>
      <c r="B574" s="133" t="s">
        <v>99</v>
      </c>
      <c r="C574" s="133" t="s">
        <v>689</v>
      </c>
      <c r="D574" s="134">
        <v>8916800790</v>
      </c>
      <c r="E574" s="135">
        <v>129815168</v>
      </c>
      <c r="F574" s="135"/>
      <c r="G574" s="136"/>
    </row>
    <row r="575" spans="1:7" ht="12.75" customHeight="1">
      <c r="A575" s="132">
        <v>27660</v>
      </c>
      <c r="B575" s="133" t="s">
        <v>99</v>
      </c>
      <c r="C575" s="133" t="s">
        <v>690</v>
      </c>
      <c r="D575" s="134">
        <v>8916800809</v>
      </c>
      <c r="E575" s="135">
        <v>10979681</v>
      </c>
      <c r="F575" s="135"/>
      <c r="G575" s="136"/>
    </row>
    <row r="576" spans="1:7" ht="12.75" customHeight="1">
      <c r="A576" s="132">
        <v>27745</v>
      </c>
      <c r="B576" s="133" t="s">
        <v>99</v>
      </c>
      <c r="C576" s="133" t="s">
        <v>691</v>
      </c>
      <c r="D576" s="134">
        <v>8000956134</v>
      </c>
      <c r="E576" s="135">
        <v>7544379</v>
      </c>
      <c r="F576" s="135"/>
      <c r="G576" s="136"/>
    </row>
    <row r="577" spans="1:7" ht="12.75" customHeight="1">
      <c r="A577" s="132">
        <v>27787</v>
      </c>
      <c r="B577" s="133" t="s">
        <v>99</v>
      </c>
      <c r="C577" s="133" t="s">
        <v>692</v>
      </c>
      <c r="D577" s="134">
        <v>8916800816</v>
      </c>
      <c r="E577" s="135">
        <v>84403413</v>
      </c>
      <c r="F577" s="135"/>
      <c r="G577" s="136"/>
    </row>
    <row r="578" spans="1:7" ht="12.75" customHeight="1">
      <c r="A578" s="132">
        <v>27800</v>
      </c>
      <c r="B578" s="133" t="s">
        <v>99</v>
      </c>
      <c r="C578" s="133" t="s">
        <v>693</v>
      </c>
      <c r="D578" s="134">
        <v>8916801964</v>
      </c>
      <c r="E578" s="135">
        <v>38201563</v>
      </c>
      <c r="F578" s="135"/>
      <c r="G578" s="136"/>
    </row>
    <row r="579" spans="1:7" ht="12.75" customHeight="1">
      <c r="A579" s="132">
        <v>27810</v>
      </c>
      <c r="B579" s="133" t="s">
        <v>99</v>
      </c>
      <c r="C579" s="133" t="s">
        <v>694</v>
      </c>
      <c r="D579" s="134">
        <v>8180009610</v>
      </c>
      <c r="E579" s="135">
        <v>18135163</v>
      </c>
      <c r="F579" s="135"/>
      <c r="G579" s="136"/>
    </row>
    <row r="580" spans="1:7" ht="12.75" customHeight="1">
      <c r="A580" s="132">
        <v>41006</v>
      </c>
      <c r="B580" s="133" t="s">
        <v>9</v>
      </c>
      <c r="C580" s="133" t="s">
        <v>695</v>
      </c>
      <c r="D580" s="134">
        <v>8911800691</v>
      </c>
      <c r="E580" s="135">
        <v>82734011</v>
      </c>
      <c r="F580" s="135"/>
      <c r="G580" s="136"/>
    </row>
    <row r="581" spans="1:7" ht="12.75" customHeight="1">
      <c r="A581" s="132">
        <v>41013</v>
      </c>
      <c r="B581" s="133" t="s">
        <v>9</v>
      </c>
      <c r="C581" s="133" t="s">
        <v>696</v>
      </c>
      <c r="D581" s="134">
        <v>8911801399</v>
      </c>
      <c r="E581" s="135">
        <v>20412521</v>
      </c>
      <c r="F581" s="135"/>
      <c r="G581" s="136"/>
    </row>
    <row r="582" spans="1:7" ht="12.75" customHeight="1">
      <c r="A582" s="132">
        <v>41016</v>
      </c>
      <c r="B582" s="133" t="s">
        <v>9</v>
      </c>
      <c r="C582" s="133" t="s">
        <v>697</v>
      </c>
      <c r="D582" s="134">
        <v>8911800701</v>
      </c>
      <c r="E582" s="135">
        <v>28605544</v>
      </c>
      <c r="F582" s="135"/>
      <c r="G582" s="136"/>
    </row>
    <row r="583" spans="1:7" ht="12.75" customHeight="1">
      <c r="A583" s="132">
        <v>41020</v>
      </c>
      <c r="B583" s="133" t="s">
        <v>9</v>
      </c>
      <c r="C583" s="133" t="s">
        <v>698</v>
      </c>
      <c r="D583" s="134">
        <v>8911800240</v>
      </c>
      <c r="E583" s="135">
        <v>46851067</v>
      </c>
      <c r="F583" s="135"/>
      <c r="G583" s="136"/>
    </row>
    <row r="584" spans="1:7" ht="12.75" customHeight="1">
      <c r="A584" s="132">
        <v>41026</v>
      </c>
      <c r="B584" s="133" t="s">
        <v>9</v>
      </c>
      <c r="C584" s="133" t="s">
        <v>699</v>
      </c>
      <c r="D584" s="134">
        <v>8911801184</v>
      </c>
      <c r="E584" s="135">
        <v>5017109</v>
      </c>
      <c r="F584" s="135"/>
      <c r="G584" s="136"/>
    </row>
    <row r="585" spans="1:7" ht="12.75" customHeight="1">
      <c r="A585" s="132">
        <v>41078</v>
      </c>
      <c r="B585" s="133" t="s">
        <v>9</v>
      </c>
      <c r="C585" s="133" t="s">
        <v>700</v>
      </c>
      <c r="D585" s="134">
        <v>8911801833</v>
      </c>
      <c r="E585" s="135">
        <v>21928903</v>
      </c>
      <c r="F585" s="135"/>
      <c r="G585" s="136"/>
    </row>
    <row r="586" spans="1:7" ht="12.75" customHeight="1">
      <c r="A586" s="132">
        <v>41132</v>
      </c>
      <c r="B586" s="133" t="s">
        <v>9</v>
      </c>
      <c r="C586" s="133" t="s">
        <v>701</v>
      </c>
      <c r="D586" s="134">
        <v>8911181199</v>
      </c>
      <c r="E586" s="135">
        <v>41336083</v>
      </c>
      <c r="F586" s="135"/>
      <c r="G586" s="136"/>
    </row>
    <row r="587" spans="1:7" ht="12.75" customHeight="1">
      <c r="A587" s="132">
        <v>41206</v>
      </c>
      <c r="B587" s="133" t="s">
        <v>9</v>
      </c>
      <c r="C587" s="133" t="s">
        <v>702</v>
      </c>
      <c r="D587" s="134">
        <v>8911800281</v>
      </c>
      <c r="E587" s="135">
        <v>15842273</v>
      </c>
      <c r="F587" s="135"/>
      <c r="G587" s="136"/>
    </row>
    <row r="588" spans="1:7" ht="12.75" customHeight="1">
      <c r="A588" s="132">
        <v>41244</v>
      </c>
      <c r="B588" s="133" t="s">
        <v>9</v>
      </c>
      <c r="C588" s="133" t="s">
        <v>703</v>
      </c>
      <c r="D588" s="134">
        <v>8911801328</v>
      </c>
      <c r="E588" s="135">
        <v>6693334</v>
      </c>
      <c r="F588" s="135"/>
      <c r="G588" s="136"/>
    </row>
    <row r="589" spans="1:7" ht="12.75" customHeight="1">
      <c r="A589" s="132">
        <v>41298</v>
      </c>
      <c r="B589" s="133" t="s">
        <v>9</v>
      </c>
      <c r="C589" s="133" t="s">
        <v>704</v>
      </c>
      <c r="D589" s="134">
        <v>8911800226</v>
      </c>
      <c r="E589" s="135">
        <v>118070080</v>
      </c>
      <c r="F589" s="135"/>
      <c r="G589" s="136"/>
    </row>
    <row r="590" spans="1:7" ht="12.75" customHeight="1">
      <c r="A590" s="132">
        <v>41306</v>
      </c>
      <c r="B590" s="133" t="s">
        <v>9</v>
      </c>
      <c r="C590" s="133" t="s">
        <v>705</v>
      </c>
      <c r="D590" s="134">
        <v>8911801761</v>
      </c>
      <c r="E590" s="135">
        <v>49337547</v>
      </c>
      <c r="F590" s="135"/>
      <c r="G590" s="136"/>
    </row>
    <row r="591" spans="1:7" ht="12.75" customHeight="1">
      <c r="A591" s="132">
        <v>41319</v>
      </c>
      <c r="B591" s="133" t="s">
        <v>9</v>
      </c>
      <c r="C591" s="133" t="s">
        <v>183</v>
      </c>
      <c r="D591" s="134">
        <v>8911801779</v>
      </c>
      <c r="E591" s="135">
        <v>32208875</v>
      </c>
      <c r="F591" s="135"/>
      <c r="G591" s="136"/>
    </row>
    <row r="592" spans="1:7" ht="12.75" customHeight="1">
      <c r="A592" s="132">
        <v>41349</v>
      </c>
      <c r="B592" s="133" t="s">
        <v>9</v>
      </c>
      <c r="C592" s="133" t="s">
        <v>706</v>
      </c>
      <c r="D592" s="134">
        <v>8911800193</v>
      </c>
      <c r="E592" s="135">
        <v>12445805</v>
      </c>
      <c r="F592" s="135"/>
      <c r="G592" s="136"/>
    </row>
    <row r="593" spans="1:7" ht="12.75" customHeight="1">
      <c r="A593" s="132">
        <v>41357</v>
      </c>
      <c r="B593" s="133" t="s">
        <v>9</v>
      </c>
      <c r="C593" s="133" t="s">
        <v>707</v>
      </c>
      <c r="D593" s="134">
        <v>8911801310</v>
      </c>
      <c r="E593" s="135">
        <v>22300995</v>
      </c>
      <c r="F593" s="135"/>
      <c r="G593" s="136"/>
    </row>
    <row r="594" spans="1:7" ht="12.75" customHeight="1">
      <c r="A594" s="132">
        <v>41359</v>
      </c>
      <c r="B594" s="133" t="s">
        <v>9</v>
      </c>
      <c r="C594" s="133" t="s">
        <v>708</v>
      </c>
      <c r="D594" s="134">
        <v>8000970981</v>
      </c>
      <c r="E594" s="135">
        <v>42978205</v>
      </c>
      <c r="F594" s="135"/>
      <c r="G594" s="136"/>
    </row>
    <row r="595" spans="1:7" ht="12.75" customHeight="1">
      <c r="A595" s="132">
        <v>41378</v>
      </c>
      <c r="B595" s="133" t="s">
        <v>9</v>
      </c>
      <c r="C595" s="133" t="s">
        <v>709</v>
      </c>
      <c r="D595" s="134">
        <v>8911802057</v>
      </c>
      <c r="E595" s="135">
        <v>28953333</v>
      </c>
      <c r="F595" s="135"/>
      <c r="G595" s="136"/>
    </row>
    <row r="596" spans="1:7" ht="12.75" customHeight="1">
      <c r="A596" s="132">
        <v>41396</v>
      </c>
      <c r="B596" s="133" t="s">
        <v>9</v>
      </c>
      <c r="C596" s="133" t="s">
        <v>710</v>
      </c>
      <c r="D596" s="134">
        <v>8911801557</v>
      </c>
      <c r="E596" s="135">
        <v>131450624</v>
      </c>
      <c r="F596" s="135"/>
      <c r="G596" s="136"/>
    </row>
    <row r="597" spans="1:7" ht="12.75" customHeight="1">
      <c r="A597" s="132">
        <v>41483</v>
      </c>
      <c r="B597" s="133" t="s">
        <v>9</v>
      </c>
      <c r="C597" s="133" t="s">
        <v>711</v>
      </c>
      <c r="D597" s="134">
        <v>8911028440</v>
      </c>
      <c r="E597" s="135">
        <v>15546593</v>
      </c>
      <c r="F597" s="135"/>
      <c r="G597" s="136"/>
    </row>
    <row r="598" spans="1:7" ht="12.75" customHeight="1">
      <c r="A598" s="132">
        <v>41503</v>
      </c>
      <c r="B598" s="133" t="s">
        <v>9</v>
      </c>
      <c r="C598" s="133" t="s">
        <v>712</v>
      </c>
      <c r="D598" s="134">
        <v>8911801793</v>
      </c>
      <c r="E598" s="135">
        <v>28051749</v>
      </c>
      <c r="F598" s="135"/>
      <c r="G598" s="136"/>
    </row>
    <row r="599" spans="1:7" ht="12.75" customHeight="1">
      <c r="A599" s="132">
        <v>41518</v>
      </c>
      <c r="B599" s="133" t="s">
        <v>9</v>
      </c>
      <c r="C599" s="133" t="s">
        <v>713</v>
      </c>
      <c r="D599" s="134">
        <v>8911801944</v>
      </c>
      <c r="E599" s="135">
        <v>10917761</v>
      </c>
      <c r="F599" s="135"/>
      <c r="G599" s="136"/>
    </row>
    <row r="600" spans="1:7" ht="12.75" customHeight="1">
      <c r="A600" s="132">
        <v>41524</v>
      </c>
      <c r="B600" s="133" t="s">
        <v>9</v>
      </c>
      <c r="C600" s="133" t="s">
        <v>714</v>
      </c>
      <c r="D600" s="134">
        <v>8911800219</v>
      </c>
      <c r="E600" s="135">
        <v>40250789</v>
      </c>
      <c r="F600" s="135"/>
      <c r="G600" s="136"/>
    </row>
    <row r="601" spans="1:7" ht="12.75" customHeight="1">
      <c r="A601" s="132">
        <v>41530</v>
      </c>
      <c r="B601" s="133" t="s">
        <v>9</v>
      </c>
      <c r="C601" s="133" t="s">
        <v>443</v>
      </c>
      <c r="D601" s="134">
        <v>8911027641</v>
      </c>
      <c r="E601" s="135">
        <v>27687784</v>
      </c>
      <c r="F601" s="135"/>
      <c r="G601" s="136"/>
    </row>
    <row r="602" spans="1:7" ht="12.75" customHeight="1">
      <c r="A602" s="132">
        <v>41548</v>
      </c>
      <c r="B602" s="133" t="s">
        <v>9</v>
      </c>
      <c r="C602" s="133" t="s">
        <v>715</v>
      </c>
      <c r="D602" s="134">
        <v>8911801990</v>
      </c>
      <c r="E602" s="135">
        <v>31387781</v>
      </c>
      <c r="F602" s="135"/>
      <c r="G602" s="136"/>
    </row>
    <row r="603" spans="1:7" ht="12.75" customHeight="1">
      <c r="A603" s="132">
        <v>41615</v>
      </c>
      <c r="B603" s="133" t="s">
        <v>9</v>
      </c>
      <c r="C603" s="133" t="s">
        <v>716</v>
      </c>
      <c r="D603" s="134">
        <v>8911800409</v>
      </c>
      <c r="E603" s="135">
        <v>33103787</v>
      </c>
      <c r="F603" s="135"/>
      <c r="G603" s="136"/>
    </row>
    <row r="604" spans="1:7" ht="12.75" customHeight="1">
      <c r="A604" s="132">
        <v>41660</v>
      </c>
      <c r="B604" s="133" t="s">
        <v>9</v>
      </c>
      <c r="C604" s="133" t="s">
        <v>717</v>
      </c>
      <c r="D604" s="134">
        <v>8911801801</v>
      </c>
      <c r="E604" s="135">
        <v>26214619</v>
      </c>
      <c r="F604" s="135"/>
      <c r="G604" s="136"/>
    </row>
    <row r="605" spans="1:7" ht="12.75" customHeight="1">
      <c r="A605" s="132">
        <v>41668</v>
      </c>
      <c r="B605" s="133" t="s">
        <v>9</v>
      </c>
      <c r="C605" s="133" t="s">
        <v>718</v>
      </c>
      <c r="D605" s="134">
        <v>8911800566</v>
      </c>
      <c r="E605" s="135">
        <v>56828299</v>
      </c>
      <c r="F605" s="135"/>
      <c r="G605" s="136"/>
    </row>
    <row r="606" spans="1:7" ht="12.75" customHeight="1">
      <c r="A606" s="132">
        <v>41676</v>
      </c>
      <c r="B606" s="133" t="s">
        <v>9</v>
      </c>
      <c r="C606" s="133" t="s">
        <v>394</v>
      </c>
      <c r="D606" s="134">
        <v>8911800763</v>
      </c>
      <c r="E606" s="135">
        <v>22356640</v>
      </c>
      <c r="F606" s="135"/>
      <c r="G606" s="136"/>
    </row>
    <row r="607" spans="1:7" ht="12.75" customHeight="1">
      <c r="A607" s="132">
        <v>41770</v>
      </c>
      <c r="B607" s="133" t="s">
        <v>9</v>
      </c>
      <c r="C607" s="133" t="s">
        <v>719</v>
      </c>
      <c r="D607" s="134">
        <v>8911801912</v>
      </c>
      <c r="E607" s="135">
        <v>41190253</v>
      </c>
      <c r="F607" s="135"/>
      <c r="G607" s="136"/>
    </row>
    <row r="608" spans="1:7" ht="12.75" customHeight="1">
      <c r="A608" s="132">
        <v>41791</v>
      </c>
      <c r="B608" s="133" t="s">
        <v>9</v>
      </c>
      <c r="C608" s="133" t="s">
        <v>720</v>
      </c>
      <c r="D608" s="134">
        <v>8911802111</v>
      </c>
      <c r="E608" s="135">
        <v>38317653</v>
      </c>
      <c r="F608" s="135"/>
      <c r="G608" s="136"/>
    </row>
    <row r="609" spans="1:7" ht="12.75" customHeight="1">
      <c r="A609" s="132">
        <v>41797</v>
      </c>
      <c r="B609" s="133" t="s">
        <v>9</v>
      </c>
      <c r="C609" s="133" t="s">
        <v>721</v>
      </c>
      <c r="D609" s="134">
        <v>8000971766</v>
      </c>
      <c r="E609" s="135">
        <v>18591417</v>
      </c>
      <c r="F609" s="135"/>
      <c r="G609" s="136"/>
    </row>
    <row r="610" spans="1:7" ht="12.75" customHeight="1">
      <c r="A610" s="132">
        <v>41799</v>
      </c>
      <c r="B610" s="133" t="s">
        <v>9</v>
      </c>
      <c r="C610" s="133" t="s">
        <v>722</v>
      </c>
      <c r="D610" s="134">
        <v>8911801270</v>
      </c>
      <c r="E610" s="135">
        <v>24499923</v>
      </c>
      <c r="F610" s="135"/>
      <c r="G610" s="136"/>
    </row>
    <row r="611" spans="1:7" ht="12.75" customHeight="1">
      <c r="A611" s="132">
        <v>41801</v>
      </c>
      <c r="B611" s="133" t="s">
        <v>9</v>
      </c>
      <c r="C611" s="133" t="s">
        <v>723</v>
      </c>
      <c r="D611" s="134">
        <v>8911801819</v>
      </c>
      <c r="E611" s="135">
        <v>12916236</v>
      </c>
      <c r="F611" s="135"/>
      <c r="G611" s="136"/>
    </row>
    <row r="612" spans="1:7" ht="12.75" customHeight="1">
      <c r="A612" s="132">
        <v>41807</v>
      </c>
      <c r="B612" s="133" t="s">
        <v>9</v>
      </c>
      <c r="C612" s="133" t="s">
        <v>724</v>
      </c>
      <c r="D612" s="134">
        <v>8911801826</v>
      </c>
      <c r="E612" s="135">
        <v>33439379</v>
      </c>
      <c r="F612" s="135"/>
      <c r="G612" s="136"/>
    </row>
    <row r="613" spans="1:7" ht="12.75" customHeight="1">
      <c r="A613" s="132">
        <v>41872</v>
      </c>
      <c r="B613" s="133" t="s">
        <v>9</v>
      </c>
      <c r="C613" s="133" t="s">
        <v>725</v>
      </c>
      <c r="D613" s="134">
        <v>8911801872</v>
      </c>
      <c r="E613" s="135">
        <v>9701700</v>
      </c>
      <c r="F613" s="135"/>
      <c r="G613" s="136"/>
    </row>
    <row r="614" spans="1:7" ht="12.75" customHeight="1">
      <c r="A614" s="132">
        <v>41885</v>
      </c>
      <c r="B614" s="133" t="s">
        <v>9</v>
      </c>
      <c r="C614" s="133" t="s">
        <v>726</v>
      </c>
      <c r="D614" s="134">
        <v>8000971806</v>
      </c>
      <c r="E614" s="135">
        <v>11181319</v>
      </c>
      <c r="F614" s="135"/>
      <c r="G614" s="136"/>
    </row>
    <row r="615" spans="1:7" ht="12.75" customHeight="1">
      <c r="A615" s="132">
        <v>44035</v>
      </c>
      <c r="B615" s="133" t="s">
        <v>727</v>
      </c>
      <c r="C615" s="133" t="s">
        <v>453</v>
      </c>
      <c r="D615" s="134">
        <v>8390003600</v>
      </c>
      <c r="E615" s="135">
        <v>66336912</v>
      </c>
      <c r="F615" s="135"/>
      <c r="G615" s="136"/>
    </row>
    <row r="616" spans="1:7" ht="12.75" customHeight="1">
      <c r="A616" s="132">
        <v>44078</v>
      </c>
      <c r="B616" s="133" t="s">
        <v>727</v>
      </c>
      <c r="C616" s="133" t="s">
        <v>728</v>
      </c>
      <c r="D616" s="134">
        <v>8000992233</v>
      </c>
      <c r="E616" s="135">
        <v>76265659</v>
      </c>
      <c r="F616" s="135"/>
      <c r="G616" s="136"/>
    </row>
    <row r="617" spans="1:7" ht="12.75" customHeight="1">
      <c r="A617" s="132">
        <v>44090</v>
      </c>
      <c r="B617" s="133" t="s">
        <v>727</v>
      </c>
      <c r="C617" s="133" t="s">
        <v>729</v>
      </c>
      <c r="D617" s="134">
        <v>8250001341</v>
      </c>
      <c r="E617" s="135">
        <v>91168235</v>
      </c>
      <c r="F617" s="135"/>
      <c r="G617" s="136"/>
    </row>
    <row r="618" spans="1:7" ht="12.75" customHeight="1">
      <c r="A618" s="132">
        <v>44098</v>
      </c>
      <c r="B618" s="133" t="s">
        <v>727</v>
      </c>
      <c r="C618" s="133" t="s">
        <v>730</v>
      </c>
      <c r="D618" s="134">
        <v>8250001667</v>
      </c>
      <c r="E618" s="135">
        <v>29668605</v>
      </c>
      <c r="F618" s="135"/>
      <c r="G618" s="136"/>
    </row>
    <row r="619" spans="1:7" ht="12.75" customHeight="1">
      <c r="A619" s="132">
        <v>44110</v>
      </c>
      <c r="B619" s="133" t="s">
        <v>727</v>
      </c>
      <c r="C619" s="133" t="s">
        <v>731</v>
      </c>
      <c r="D619" s="134">
        <v>8000927880</v>
      </c>
      <c r="E619" s="135">
        <v>13316556</v>
      </c>
      <c r="F619" s="135"/>
      <c r="G619" s="136"/>
    </row>
    <row r="620" spans="1:7" ht="12.75" customHeight="1">
      <c r="A620" s="132">
        <v>44279</v>
      </c>
      <c r="B620" s="133" t="s">
        <v>727</v>
      </c>
      <c r="C620" s="133" t="s">
        <v>732</v>
      </c>
      <c r="D620" s="134">
        <v>8921700083</v>
      </c>
      <c r="E620" s="135">
        <v>96239573</v>
      </c>
      <c r="F620" s="135"/>
      <c r="G620" s="136"/>
    </row>
    <row r="621" spans="1:7" ht="12.75" customHeight="1">
      <c r="A621" s="132">
        <v>44378</v>
      </c>
      <c r="B621" s="133" t="s">
        <v>727</v>
      </c>
      <c r="C621" s="133" t="s">
        <v>733</v>
      </c>
      <c r="D621" s="134">
        <v>8002551012</v>
      </c>
      <c r="E621" s="135">
        <v>36621112</v>
      </c>
      <c r="F621" s="135"/>
      <c r="G621" s="136"/>
    </row>
    <row r="622" spans="1:7" ht="12.75" customHeight="1">
      <c r="A622" s="132">
        <v>44420</v>
      </c>
      <c r="B622" s="133" t="s">
        <v>727</v>
      </c>
      <c r="C622" s="133" t="s">
        <v>734</v>
      </c>
      <c r="D622" s="134">
        <v>8250006761</v>
      </c>
      <c r="E622" s="135">
        <v>8179962</v>
      </c>
      <c r="F622" s="135"/>
      <c r="G622" s="136"/>
    </row>
    <row r="623" spans="1:7" ht="12.75" customHeight="1">
      <c r="A623" s="132">
        <v>44560</v>
      </c>
      <c r="B623" s="133" t="s">
        <v>727</v>
      </c>
      <c r="C623" s="133" t="s">
        <v>522</v>
      </c>
      <c r="D623" s="134">
        <v>8921150248</v>
      </c>
      <c r="E623" s="135">
        <v>331066197</v>
      </c>
      <c r="F623" s="135"/>
      <c r="G623" s="136"/>
    </row>
    <row r="624" spans="1:7" ht="12.75" customHeight="1">
      <c r="A624" s="132">
        <v>44650</v>
      </c>
      <c r="B624" s="133" t="s">
        <v>727</v>
      </c>
      <c r="C624" s="133" t="s">
        <v>735</v>
      </c>
      <c r="D624" s="134">
        <v>8921151790</v>
      </c>
      <c r="E624" s="135">
        <v>97887851</v>
      </c>
      <c r="F624" s="135"/>
      <c r="G624" s="136"/>
    </row>
    <row r="625" spans="1:7" ht="12.75" customHeight="1">
      <c r="A625" s="132">
        <v>44855</v>
      </c>
      <c r="B625" s="133" t="s">
        <v>727</v>
      </c>
      <c r="C625" s="133" t="s">
        <v>736</v>
      </c>
      <c r="D625" s="134">
        <v>8000594056</v>
      </c>
      <c r="E625" s="135">
        <v>24524685</v>
      </c>
      <c r="F625" s="135"/>
      <c r="G625" s="136"/>
    </row>
    <row r="626" spans="1:7" ht="12.75" customHeight="1">
      <c r="A626" s="132">
        <v>44874</v>
      </c>
      <c r="B626" s="133" t="s">
        <v>727</v>
      </c>
      <c r="C626" s="133" t="s">
        <v>310</v>
      </c>
      <c r="D626" s="134">
        <v>8921151980</v>
      </c>
      <c r="E626" s="135">
        <v>52222677</v>
      </c>
      <c r="F626" s="135"/>
      <c r="G626" s="136"/>
    </row>
    <row r="627" spans="1:7" ht="12.75" customHeight="1">
      <c r="A627" s="132">
        <v>47030</v>
      </c>
      <c r="B627" s="133" t="s">
        <v>10</v>
      </c>
      <c r="C627" s="133" t="s">
        <v>737</v>
      </c>
      <c r="D627" s="134">
        <v>8190032190</v>
      </c>
      <c r="E627" s="135">
        <v>46012480</v>
      </c>
      <c r="F627" s="135"/>
      <c r="G627" s="136"/>
    </row>
    <row r="628" spans="1:7" ht="12.75" customHeight="1">
      <c r="A628" s="132">
        <v>47053</v>
      </c>
      <c r="B628" s="133" t="s">
        <v>10</v>
      </c>
      <c r="C628" s="133" t="s">
        <v>738</v>
      </c>
      <c r="D628" s="134">
        <v>8917800410</v>
      </c>
      <c r="E628" s="135">
        <v>103574731</v>
      </c>
      <c r="F628" s="135"/>
      <c r="G628" s="136"/>
    </row>
    <row r="629" spans="1:7" ht="12.75" customHeight="1">
      <c r="A629" s="132">
        <v>47058</v>
      </c>
      <c r="B629" s="133" t="s">
        <v>10</v>
      </c>
      <c r="C629" s="133" t="s">
        <v>739</v>
      </c>
      <c r="D629" s="134">
        <v>8917021867</v>
      </c>
      <c r="E629" s="135">
        <v>83639200</v>
      </c>
      <c r="F629" s="135"/>
      <c r="G629" s="136"/>
    </row>
    <row r="630" spans="1:7" ht="12.75" customHeight="1">
      <c r="A630" s="132">
        <v>47161</v>
      </c>
      <c r="B630" s="133" t="s">
        <v>10</v>
      </c>
      <c r="C630" s="133" t="s">
        <v>740</v>
      </c>
      <c r="D630" s="134">
        <v>8917800428</v>
      </c>
      <c r="E630" s="135">
        <v>25772773</v>
      </c>
      <c r="F630" s="135"/>
      <c r="G630" s="136"/>
    </row>
    <row r="631" spans="1:7" ht="12.75" customHeight="1">
      <c r="A631" s="132">
        <v>47170</v>
      </c>
      <c r="B631" s="133" t="s">
        <v>10</v>
      </c>
      <c r="C631" s="133" t="s">
        <v>741</v>
      </c>
      <c r="D631" s="134">
        <v>8000719341</v>
      </c>
      <c r="E631" s="135">
        <v>58032496</v>
      </c>
      <c r="F631" s="135"/>
      <c r="G631" s="136"/>
    </row>
    <row r="632" spans="1:7" ht="12.75" customHeight="1">
      <c r="A632" s="132">
        <v>47205</v>
      </c>
      <c r="B632" s="133" t="s">
        <v>10</v>
      </c>
      <c r="C632" s="133" t="s">
        <v>170</v>
      </c>
      <c r="D632" s="134">
        <v>8190032255</v>
      </c>
      <c r="E632" s="135">
        <v>32976101</v>
      </c>
      <c r="F632" s="135"/>
      <c r="G632" s="136"/>
    </row>
    <row r="633" spans="1:7" ht="12.75" customHeight="1">
      <c r="A633" s="132">
        <v>47245</v>
      </c>
      <c r="B633" s="133" t="s">
        <v>10</v>
      </c>
      <c r="C633" s="133" t="s">
        <v>742</v>
      </c>
      <c r="D633" s="134">
        <v>8917800442</v>
      </c>
      <c r="E633" s="135">
        <v>188561387</v>
      </c>
      <c r="F633" s="135"/>
      <c r="G633" s="136"/>
    </row>
    <row r="634" spans="1:7" ht="12.75" customHeight="1">
      <c r="A634" s="132">
        <v>47258</v>
      </c>
      <c r="B634" s="133" t="s">
        <v>10</v>
      </c>
      <c r="C634" s="133" t="s">
        <v>743</v>
      </c>
      <c r="D634" s="134">
        <v>8917800499</v>
      </c>
      <c r="E634" s="135">
        <v>52185600</v>
      </c>
      <c r="F634" s="135"/>
      <c r="G634" s="136"/>
    </row>
    <row r="635" spans="1:7" ht="12.75" customHeight="1">
      <c r="A635" s="132">
        <v>47268</v>
      </c>
      <c r="B635" s="133" t="s">
        <v>10</v>
      </c>
      <c r="C635" s="133" t="s">
        <v>744</v>
      </c>
      <c r="D635" s="134">
        <v>8190009259</v>
      </c>
      <c r="E635" s="135">
        <v>57240048</v>
      </c>
      <c r="F635" s="135"/>
      <c r="G635" s="136"/>
    </row>
    <row r="636" spans="1:7" ht="12.75" customHeight="1">
      <c r="A636" s="132">
        <v>47288</v>
      </c>
      <c r="B636" s="133" t="s">
        <v>10</v>
      </c>
      <c r="C636" s="133" t="s">
        <v>745</v>
      </c>
      <c r="D636" s="134">
        <v>8917800451</v>
      </c>
      <c r="E636" s="135">
        <v>159585941</v>
      </c>
      <c r="F636" s="135"/>
      <c r="G636" s="136"/>
    </row>
    <row r="637" spans="1:7" ht="12.75" customHeight="1">
      <c r="A637" s="132">
        <v>47318</v>
      </c>
      <c r="B637" s="133" t="s">
        <v>10</v>
      </c>
      <c r="C637" s="133" t="s">
        <v>746</v>
      </c>
      <c r="D637" s="134">
        <v>8917800474</v>
      </c>
      <c r="E637" s="135">
        <v>82850944</v>
      </c>
      <c r="F637" s="135"/>
      <c r="G637" s="136"/>
    </row>
    <row r="638" spans="1:7" ht="12.75" customHeight="1">
      <c r="A638" s="132">
        <v>47460</v>
      </c>
      <c r="B638" s="133" t="s">
        <v>10</v>
      </c>
      <c r="C638" s="133" t="s">
        <v>747</v>
      </c>
      <c r="D638" s="134">
        <v>8190038490</v>
      </c>
      <c r="E638" s="135">
        <v>70627947</v>
      </c>
      <c r="F638" s="135"/>
      <c r="G638" s="136"/>
    </row>
    <row r="639" spans="1:7" ht="12.75" customHeight="1">
      <c r="A639" s="132">
        <v>47541</v>
      </c>
      <c r="B639" s="133" t="s">
        <v>10</v>
      </c>
      <c r="C639" s="133" t="s">
        <v>748</v>
      </c>
      <c r="D639" s="134">
        <v>8917800481</v>
      </c>
      <c r="E639" s="135">
        <v>32009355</v>
      </c>
      <c r="F639" s="135"/>
      <c r="G639" s="136"/>
    </row>
    <row r="640" spans="1:7" ht="12.75" customHeight="1">
      <c r="A640" s="132">
        <v>47545</v>
      </c>
      <c r="B640" s="133" t="s">
        <v>10</v>
      </c>
      <c r="C640" s="133" t="s">
        <v>749</v>
      </c>
      <c r="D640" s="134">
        <v>8190009850</v>
      </c>
      <c r="E640" s="135">
        <v>52207637</v>
      </c>
      <c r="F640" s="135"/>
      <c r="G640" s="136"/>
    </row>
    <row r="641" spans="1:7" ht="12.75" customHeight="1">
      <c r="A641" s="132">
        <v>47551</v>
      </c>
      <c r="B641" s="133" t="s">
        <v>10</v>
      </c>
      <c r="C641" s="133" t="s">
        <v>750</v>
      </c>
      <c r="D641" s="134">
        <v>8917800507</v>
      </c>
      <c r="E641" s="135">
        <v>86451083</v>
      </c>
      <c r="F641" s="135"/>
      <c r="G641" s="136"/>
    </row>
    <row r="642" spans="1:7" ht="12.75" customHeight="1">
      <c r="A642" s="132">
        <v>47555</v>
      </c>
      <c r="B642" s="133" t="s">
        <v>10</v>
      </c>
      <c r="C642" s="133" t="s">
        <v>751</v>
      </c>
      <c r="D642" s="134">
        <v>8917800514</v>
      </c>
      <c r="E642" s="135">
        <v>161107477</v>
      </c>
      <c r="F642" s="135"/>
      <c r="G642" s="136"/>
    </row>
    <row r="643" spans="1:7" ht="12.75" customHeight="1">
      <c r="A643" s="132">
        <v>47570</v>
      </c>
      <c r="B643" s="133" t="s">
        <v>10</v>
      </c>
      <c r="C643" s="133" t="s">
        <v>752</v>
      </c>
      <c r="D643" s="134">
        <v>8917030451</v>
      </c>
      <c r="E643" s="135">
        <v>73042565</v>
      </c>
      <c r="F643" s="135"/>
      <c r="G643" s="136"/>
    </row>
    <row r="644" spans="1:7" ht="12.75" customHeight="1">
      <c r="A644" s="132">
        <v>47605</v>
      </c>
      <c r="B644" s="133" t="s">
        <v>10</v>
      </c>
      <c r="C644" s="133" t="s">
        <v>753</v>
      </c>
      <c r="D644" s="134">
        <v>8917800521</v>
      </c>
      <c r="E644" s="135">
        <v>22368820</v>
      </c>
      <c r="F644" s="135"/>
      <c r="G644" s="136"/>
    </row>
    <row r="645" spans="1:7" ht="12.75" customHeight="1">
      <c r="A645" s="132">
        <v>47660</v>
      </c>
      <c r="B645" s="133" t="s">
        <v>10</v>
      </c>
      <c r="C645" s="133" t="s">
        <v>754</v>
      </c>
      <c r="D645" s="134">
        <v>8190032248</v>
      </c>
      <c r="E645" s="135">
        <v>57223323</v>
      </c>
      <c r="F645" s="135"/>
      <c r="G645" s="136"/>
    </row>
    <row r="646" spans="1:7" ht="12.75" customHeight="1">
      <c r="A646" s="132">
        <v>47675</v>
      </c>
      <c r="B646" s="133" t="s">
        <v>10</v>
      </c>
      <c r="C646" s="133" t="s">
        <v>446</v>
      </c>
      <c r="D646" s="140">
        <v>8917800539</v>
      </c>
      <c r="E646" s="135">
        <v>22959789</v>
      </c>
      <c r="F646" s="135"/>
      <c r="G646" s="136"/>
    </row>
    <row r="647" spans="1:7" ht="12.75" customHeight="1">
      <c r="A647" s="132">
        <v>47692</v>
      </c>
      <c r="B647" s="133" t="s">
        <v>10</v>
      </c>
      <c r="C647" s="133" t="s">
        <v>497</v>
      </c>
      <c r="D647" s="134">
        <v>8917800546</v>
      </c>
      <c r="E647" s="135">
        <v>68709867</v>
      </c>
      <c r="F647" s="135"/>
      <c r="G647" s="136"/>
    </row>
    <row r="648" spans="1:7" ht="12.75" customHeight="1">
      <c r="A648" s="132">
        <v>47703</v>
      </c>
      <c r="B648" s="133" t="s">
        <v>10</v>
      </c>
      <c r="C648" s="133" t="s">
        <v>755</v>
      </c>
      <c r="D648" s="134">
        <v>8917800553</v>
      </c>
      <c r="E648" s="135">
        <v>40075755</v>
      </c>
      <c r="F648" s="135"/>
      <c r="G648" s="136"/>
    </row>
    <row r="649" spans="1:7" ht="12.75" customHeight="1">
      <c r="A649" s="132">
        <v>47707</v>
      </c>
      <c r="B649" s="133" t="s">
        <v>10</v>
      </c>
      <c r="C649" s="133" t="s">
        <v>756</v>
      </c>
      <c r="D649" s="134">
        <v>8917800560</v>
      </c>
      <c r="E649" s="135">
        <v>73205675</v>
      </c>
      <c r="F649" s="135"/>
      <c r="G649" s="136"/>
    </row>
    <row r="650" spans="1:7" ht="12.75" customHeight="1">
      <c r="A650" s="132">
        <v>47720</v>
      </c>
      <c r="B650" s="133" t="s">
        <v>10</v>
      </c>
      <c r="C650" s="133" t="s">
        <v>757</v>
      </c>
      <c r="D650" s="134">
        <v>8190037629</v>
      </c>
      <c r="E650" s="135">
        <v>40324720</v>
      </c>
      <c r="F650" s="135"/>
      <c r="G650" s="136"/>
    </row>
    <row r="651" spans="1:7" ht="12.75" customHeight="1">
      <c r="A651" s="132">
        <v>47745</v>
      </c>
      <c r="B651" s="133" t="s">
        <v>10</v>
      </c>
      <c r="C651" s="133" t="s">
        <v>758</v>
      </c>
      <c r="D651" s="134">
        <v>8917801039</v>
      </c>
      <c r="E651" s="135">
        <v>66593899</v>
      </c>
      <c r="F651" s="135"/>
      <c r="G651" s="136"/>
    </row>
    <row r="652" spans="1:7" ht="12.75" customHeight="1">
      <c r="A652" s="132">
        <v>47798</v>
      </c>
      <c r="B652" s="133" t="s">
        <v>10</v>
      </c>
      <c r="C652" s="133" t="s">
        <v>759</v>
      </c>
      <c r="D652" s="134">
        <v>8917800578</v>
      </c>
      <c r="E652" s="135">
        <v>48790475</v>
      </c>
      <c r="F652" s="135"/>
      <c r="G652" s="136"/>
    </row>
    <row r="653" spans="1:7" ht="12.75" customHeight="1">
      <c r="A653" s="132">
        <v>47960</v>
      </c>
      <c r="B653" s="133" t="s">
        <v>10</v>
      </c>
      <c r="C653" s="133" t="s">
        <v>760</v>
      </c>
      <c r="D653" s="134">
        <v>8190037604</v>
      </c>
      <c r="E653" s="135">
        <v>29342731</v>
      </c>
      <c r="F653" s="135"/>
      <c r="G653" s="136"/>
    </row>
    <row r="654" spans="1:7" ht="12.75" customHeight="1">
      <c r="A654" s="132">
        <v>47980</v>
      </c>
      <c r="B654" s="133" t="s">
        <v>10</v>
      </c>
      <c r="C654" s="133" t="s">
        <v>761</v>
      </c>
      <c r="D654" s="134">
        <v>8190032975</v>
      </c>
      <c r="E654" s="135">
        <v>156209941</v>
      </c>
      <c r="F654" s="135"/>
      <c r="G654" s="136"/>
    </row>
    <row r="655" spans="1:7" ht="12.75" customHeight="1">
      <c r="A655" s="132">
        <v>50006</v>
      </c>
      <c r="B655" s="133" t="s">
        <v>11</v>
      </c>
      <c r="C655" s="133" t="s">
        <v>762</v>
      </c>
      <c r="D655" s="134">
        <v>8920014573</v>
      </c>
      <c r="E655" s="135">
        <v>115602197</v>
      </c>
      <c r="F655" s="135"/>
      <c r="G655" s="136"/>
    </row>
    <row r="656" spans="1:7" ht="12.75" customHeight="1">
      <c r="A656" s="132">
        <v>50110</v>
      </c>
      <c r="B656" s="133" t="s">
        <v>11</v>
      </c>
      <c r="C656" s="133" t="s">
        <v>763</v>
      </c>
      <c r="D656" s="134">
        <v>8001525771</v>
      </c>
      <c r="E656" s="135">
        <v>14053249</v>
      </c>
      <c r="F656" s="135"/>
      <c r="G656" s="136"/>
    </row>
    <row r="657" spans="1:7" ht="12.75" customHeight="1">
      <c r="A657" s="132">
        <v>50124</v>
      </c>
      <c r="B657" s="133" t="s">
        <v>11</v>
      </c>
      <c r="C657" s="133" t="s">
        <v>764</v>
      </c>
      <c r="D657" s="134">
        <v>8920992324</v>
      </c>
      <c r="E657" s="135">
        <v>13981872</v>
      </c>
      <c r="F657" s="135"/>
      <c r="G657" s="136"/>
    </row>
    <row r="658" spans="1:7" ht="12.75" customHeight="1">
      <c r="A658" s="132">
        <v>50150</v>
      </c>
      <c r="B658" s="133" t="s">
        <v>11</v>
      </c>
      <c r="C658" s="133" t="s">
        <v>765</v>
      </c>
      <c r="D658" s="134">
        <v>8000981904</v>
      </c>
      <c r="E658" s="135">
        <v>21517745</v>
      </c>
      <c r="F658" s="135"/>
      <c r="G658" s="136"/>
    </row>
    <row r="659" spans="1:7" ht="12.75" customHeight="1">
      <c r="A659" s="132">
        <v>50223</v>
      </c>
      <c r="B659" s="133" t="s">
        <v>11</v>
      </c>
      <c r="C659" s="137" t="s">
        <v>766</v>
      </c>
      <c r="D659" s="134">
        <v>8920008120</v>
      </c>
      <c r="E659" s="135">
        <v>11074071</v>
      </c>
      <c r="F659" s="135"/>
      <c r="G659" s="136"/>
    </row>
    <row r="660" spans="1:7" ht="12.75" customHeight="1">
      <c r="A660" s="132">
        <v>50226</v>
      </c>
      <c r="B660" s="133" t="s">
        <v>11</v>
      </c>
      <c r="C660" s="133" t="s">
        <v>767</v>
      </c>
      <c r="D660" s="134">
        <v>8920991849</v>
      </c>
      <c r="E660" s="135">
        <v>35230773</v>
      </c>
      <c r="F660" s="135"/>
      <c r="G660" s="136"/>
    </row>
    <row r="661" spans="1:7" ht="12.75" customHeight="1">
      <c r="A661" s="132">
        <v>50245</v>
      </c>
      <c r="B661" s="133" t="s">
        <v>11</v>
      </c>
      <c r="C661" s="133" t="s">
        <v>768</v>
      </c>
      <c r="D661" s="134">
        <v>8920990011</v>
      </c>
      <c r="E661" s="135">
        <v>4167335</v>
      </c>
      <c r="F661" s="135"/>
      <c r="G661" s="136"/>
    </row>
    <row r="662" spans="1:7" ht="12.75" customHeight="1">
      <c r="A662" s="132">
        <v>50251</v>
      </c>
      <c r="B662" s="133" t="s">
        <v>11</v>
      </c>
      <c r="C662" s="133" t="s">
        <v>769</v>
      </c>
      <c r="D662" s="134">
        <v>8920992782</v>
      </c>
      <c r="E662" s="135">
        <v>17146132</v>
      </c>
      <c r="F662" s="135"/>
      <c r="G662" s="136"/>
    </row>
    <row r="663" spans="1:7" ht="12.75" customHeight="1">
      <c r="A663" s="132">
        <v>50270</v>
      </c>
      <c r="B663" s="133" t="s">
        <v>11</v>
      </c>
      <c r="C663" s="133" t="s">
        <v>770</v>
      </c>
      <c r="D663" s="134">
        <v>8002554436</v>
      </c>
      <c r="E663" s="135">
        <v>8771795</v>
      </c>
      <c r="F663" s="135"/>
      <c r="G663" s="136"/>
    </row>
    <row r="664" spans="1:7" ht="12.75" customHeight="1">
      <c r="A664" s="132">
        <v>50287</v>
      </c>
      <c r="B664" s="133" t="s">
        <v>11</v>
      </c>
      <c r="C664" s="133" t="s">
        <v>771</v>
      </c>
      <c r="D664" s="134">
        <v>8920991831</v>
      </c>
      <c r="E664" s="135">
        <v>24973168</v>
      </c>
      <c r="F664" s="135"/>
      <c r="G664" s="136"/>
    </row>
    <row r="665" spans="1:7" ht="12.75" customHeight="1">
      <c r="A665" s="132">
        <v>50313</v>
      </c>
      <c r="B665" s="133" t="s">
        <v>11</v>
      </c>
      <c r="C665" s="133" t="s">
        <v>182</v>
      </c>
      <c r="D665" s="134">
        <v>8920992435</v>
      </c>
      <c r="E665" s="135">
        <v>106815925</v>
      </c>
      <c r="F665" s="135"/>
      <c r="G665" s="136"/>
    </row>
    <row r="666" spans="1:7" ht="12.75" customHeight="1">
      <c r="A666" s="132">
        <v>50318</v>
      </c>
      <c r="B666" s="133" t="s">
        <v>11</v>
      </c>
      <c r="C666" s="133" t="s">
        <v>746</v>
      </c>
      <c r="D666" s="134">
        <v>8000981936</v>
      </c>
      <c r="E666" s="135">
        <v>14082516</v>
      </c>
      <c r="F666" s="135"/>
      <c r="G666" s="136"/>
    </row>
    <row r="667" spans="1:7" ht="12.75" customHeight="1">
      <c r="A667" s="132">
        <v>50325</v>
      </c>
      <c r="B667" s="133" t="s">
        <v>11</v>
      </c>
      <c r="C667" s="133" t="s">
        <v>772</v>
      </c>
      <c r="D667" s="134">
        <v>8001364586</v>
      </c>
      <c r="E667" s="135">
        <v>23862619</v>
      </c>
      <c r="F667" s="135"/>
      <c r="G667" s="136"/>
    </row>
    <row r="668" spans="1:7" ht="12.75" customHeight="1">
      <c r="A668" s="132">
        <v>50330</v>
      </c>
      <c r="B668" s="133" t="s">
        <v>11</v>
      </c>
      <c r="C668" s="133" t="s">
        <v>773</v>
      </c>
      <c r="D668" s="134">
        <v>8920993171</v>
      </c>
      <c r="E668" s="135">
        <v>34452891</v>
      </c>
      <c r="F668" s="135"/>
      <c r="G668" s="136"/>
    </row>
    <row r="669" spans="1:7" ht="12.75" customHeight="1">
      <c r="A669" s="132">
        <v>50350</v>
      </c>
      <c r="B669" s="133" t="s">
        <v>11</v>
      </c>
      <c r="C669" s="133" t="s">
        <v>774</v>
      </c>
      <c r="D669" s="134">
        <v>8920992349</v>
      </c>
      <c r="E669" s="135">
        <v>65217749</v>
      </c>
      <c r="F669" s="135"/>
      <c r="G669" s="136"/>
    </row>
    <row r="670" spans="1:7" ht="12.75" customHeight="1">
      <c r="A670" s="132">
        <v>50370</v>
      </c>
      <c r="B670" s="133" t="s">
        <v>11</v>
      </c>
      <c r="C670" s="133" t="s">
        <v>775</v>
      </c>
      <c r="D670" s="134">
        <v>8001284281</v>
      </c>
      <c r="E670" s="135">
        <v>20074309</v>
      </c>
      <c r="F670" s="135"/>
      <c r="G670" s="136"/>
    </row>
    <row r="671" spans="1:7" ht="12.75" customHeight="1">
      <c r="A671" s="132">
        <v>50400</v>
      </c>
      <c r="B671" s="133" t="s">
        <v>11</v>
      </c>
      <c r="C671" s="133" t="s">
        <v>776</v>
      </c>
      <c r="D671" s="134">
        <v>8920992428</v>
      </c>
      <c r="E671" s="135">
        <v>19351397</v>
      </c>
      <c r="F671" s="135"/>
      <c r="G671" s="136"/>
    </row>
    <row r="672" spans="1:7" ht="12.75" customHeight="1">
      <c r="A672" s="132">
        <v>50450</v>
      </c>
      <c r="B672" s="133" t="s">
        <v>11</v>
      </c>
      <c r="C672" s="133" t="s">
        <v>777</v>
      </c>
      <c r="D672" s="134">
        <v>8001722061</v>
      </c>
      <c r="E672" s="135">
        <v>31559227</v>
      </c>
      <c r="F672" s="135"/>
      <c r="G672" s="136"/>
    </row>
    <row r="673" spans="1:7" ht="12.75" customHeight="1">
      <c r="A673" s="132">
        <v>50568</v>
      </c>
      <c r="B673" s="133" t="s">
        <v>11</v>
      </c>
      <c r="C673" s="133" t="s">
        <v>778</v>
      </c>
      <c r="D673" s="134">
        <v>8000790351</v>
      </c>
      <c r="E673" s="135">
        <v>103890645</v>
      </c>
      <c r="F673" s="135"/>
      <c r="G673" s="136"/>
    </row>
    <row r="674" spans="1:7" ht="12.75" customHeight="1">
      <c r="A674" s="132">
        <v>50573</v>
      </c>
      <c r="B674" s="133" t="s">
        <v>11</v>
      </c>
      <c r="C674" s="133" t="s">
        <v>779</v>
      </c>
      <c r="D674" s="134">
        <v>8920993250</v>
      </c>
      <c r="E674" s="135">
        <v>63970053</v>
      </c>
      <c r="F674" s="135"/>
      <c r="G674" s="136"/>
    </row>
    <row r="675" spans="1:7" ht="12.75" customHeight="1">
      <c r="A675" s="132">
        <v>50577</v>
      </c>
      <c r="B675" s="133" t="s">
        <v>11</v>
      </c>
      <c r="C675" s="133" t="s">
        <v>780</v>
      </c>
      <c r="D675" s="134">
        <v>8920993092</v>
      </c>
      <c r="E675" s="135">
        <v>19046353</v>
      </c>
      <c r="F675" s="135"/>
      <c r="G675" s="136"/>
    </row>
    <row r="676" spans="1:7" ht="12.75" customHeight="1">
      <c r="A676" s="132">
        <v>50590</v>
      </c>
      <c r="B676" s="133" t="s">
        <v>11</v>
      </c>
      <c r="C676" s="133" t="s">
        <v>462</v>
      </c>
      <c r="D676" s="134">
        <v>8000981950</v>
      </c>
      <c r="E676" s="135">
        <v>41047291</v>
      </c>
      <c r="F676" s="135"/>
      <c r="G676" s="136"/>
    </row>
    <row r="677" spans="1:7" ht="12.75" customHeight="1">
      <c r="A677" s="132">
        <v>50606</v>
      </c>
      <c r="B677" s="133" t="s">
        <v>11</v>
      </c>
      <c r="C677" s="133" t="s">
        <v>781</v>
      </c>
      <c r="D677" s="134">
        <v>8000981991</v>
      </c>
      <c r="E677" s="135">
        <v>23801267</v>
      </c>
      <c r="F677" s="135"/>
      <c r="G677" s="136"/>
    </row>
    <row r="678" spans="1:7" ht="27" customHeight="1">
      <c r="A678" s="132">
        <v>50680</v>
      </c>
      <c r="B678" s="133" t="s">
        <v>11</v>
      </c>
      <c r="C678" s="145" t="s">
        <v>782</v>
      </c>
      <c r="D678" s="134">
        <v>8000982031</v>
      </c>
      <c r="E678" s="135">
        <v>23911307</v>
      </c>
      <c r="F678" s="135"/>
      <c r="G678" s="136"/>
    </row>
    <row r="679" spans="1:7" ht="12.75" customHeight="1">
      <c r="A679" s="132">
        <v>50683</v>
      </c>
      <c r="B679" s="133" t="s">
        <v>11</v>
      </c>
      <c r="C679" s="133" t="s">
        <v>783</v>
      </c>
      <c r="D679" s="134">
        <v>8000982056</v>
      </c>
      <c r="E679" s="135">
        <v>16945501</v>
      </c>
      <c r="F679" s="135"/>
      <c r="G679" s="136"/>
    </row>
    <row r="680" spans="1:7" ht="12.75" customHeight="1">
      <c r="A680" s="132">
        <v>50686</v>
      </c>
      <c r="B680" s="133" t="s">
        <v>11</v>
      </c>
      <c r="C680" s="133" t="s">
        <v>784</v>
      </c>
      <c r="D680" s="134">
        <v>8920992467</v>
      </c>
      <c r="E680" s="135">
        <v>2398023</v>
      </c>
      <c r="F680" s="135"/>
      <c r="G680" s="136"/>
    </row>
    <row r="681" spans="1:7" ht="12.75" customHeight="1">
      <c r="A681" s="132">
        <v>50689</v>
      </c>
      <c r="B681" s="133" t="s">
        <v>11</v>
      </c>
      <c r="C681" s="133" t="s">
        <v>530</v>
      </c>
      <c r="D681" s="134">
        <v>8920995486</v>
      </c>
      <c r="E681" s="135">
        <v>36288229</v>
      </c>
      <c r="F681" s="135"/>
      <c r="G681" s="136"/>
    </row>
    <row r="682" spans="1:7" ht="12.75" customHeight="1">
      <c r="A682" s="132">
        <v>50711</v>
      </c>
      <c r="B682" s="133" t="s">
        <v>11</v>
      </c>
      <c r="C682" s="133" t="s">
        <v>785</v>
      </c>
      <c r="D682" s="134">
        <v>8920991738</v>
      </c>
      <c r="E682" s="135">
        <v>46356027</v>
      </c>
      <c r="F682" s="135"/>
      <c r="G682" s="136"/>
    </row>
    <row r="683" spans="1:7" ht="12.75" customHeight="1">
      <c r="A683" s="132">
        <v>52019</v>
      </c>
      <c r="B683" s="133" t="s">
        <v>12</v>
      </c>
      <c r="C683" s="133" t="s">
        <v>558</v>
      </c>
      <c r="D683" s="134" t="s">
        <v>786</v>
      </c>
      <c r="E683" s="135">
        <v>16742149</v>
      </c>
      <c r="F683" s="135"/>
      <c r="G683" s="136"/>
    </row>
    <row r="684" spans="1:7" ht="12.75" customHeight="1">
      <c r="A684" s="132">
        <v>52022</v>
      </c>
      <c r="B684" s="133" t="s">
        <v>12</v>
      </c>
      <c r="C684" s="133" t="s">
        <v>787</v>
      </c>
      <c r="D684" s="134" t="s">
        <v>788</v>
      </c>
      <c r="E684" s="135">
        <v>12976939</v>
      </c>
      <c r="F684" s="135"/>
      <c r="G684" s="136"/>
    </row>
    <row r="685" spans="1:7" ht="12.75" customHeight="1">
      <c r="A685" s="132">
        <v>52036</v>
      </c>
      <c r="B685" s="133" t="s">
        <v>12</v>
      </c>
      <c r="C685" s="133" t="s">
        <v>789</v>
      </c>
      <c r="D685" s="134" t="s">
        <v>790</v>
      </c>
      <c r="E685" s="135">
        <v>13301269</v>
      </c>
      <c r="F685" s="135"/>
      <c r="G685" s="136"/>
    </row>
    <row r="686" spans="1:7" ht="12.75" customHeight="1">
      <c r="A686" s="132">
        <v>52051</v>
      </c>
      <c r="B686" s="133" t="s">
        <v>12</v>
      </c>
      <c r="C686" s="133" t="s">
        <v>791</v>
      </c>
      <c r="D686" s="134" t="s">
        <v>792</v>
      </c>
      <c r="E686" s="135">
        <v>23702616</v>
      </c>
      <c r="F686" s="135"/>
      <c r="G686" s="136"/>
    </row>
    <row r="687" spans="1:7" ht="12.75" customHeight="1">
      <c r="A687" s="132">
        <v>52079</v>
      </c>
      <c r="B687" s="133" t="s">
        <v>12</v>
      </c>
      <c r="C687" s="133" t="s">
        <v>793</v>
      </c>
      <c r="D687" s="134" t="s">
        <v>794</v>
      </c>
      <c r="E687" s="135">
        <v>172006453</v>
      </c>
      <c r="F687" s="135"/>
      <c r="G687" s="136"/>
    </row>
    <row r="688" spans="1:7" ht="12.75" customHeight="1">
      <c r="A688" s="132">
        <v>52083</v>
      </c>
      <c r="B688" s="133" t="s">
        <v>12</v>
      </c>
      <c r="C688" s="133" t="s">
        <v>315</v>
      </c>
      <c r="D688" s="140" t="s">
        <v>795</v>
      </c>
      <c r="E688" s="135">
        <v>10195090</v>
      </c>
      <c r="F688" s="135"/>
      <c r="G688" s="136"/>
    </row>
    <row r="689" spans="1:7" ht="12.75" customHeight="1">
      <c r="A689" s="132">
        <v>52110</v>
      </c>
      <c r="B689" s="133" t="s">
        <v>12</v>
      </c>
      <c r="C689" s="133" t="s">
        <v>796</v>
      </c>
      <c r="D689" s="134" t="s">
        <v>797</v>
      </c>
      <c r="E689" s="135">
        <v>47468555</v>
      </c>
      <c r="F689" s="135"/>
      <c r="G689" s="136"/>
    </row>
    <row r="690" spans="1:7" ht="12.75" customHeight="1">
      <c r="A690" s="132">
        <v>52203</v>
      </c>
      <c r="B690" s="133" t="s">
        <v>12</v>
      </c>
      <c r="C690" s="137" t="s">
        <v>798</v>
      </c>
      <c r="D690" s="134" t="s">
        <v>799</v>
      </c>
      <c r="E690" s="135">
        <v>19619544</v>
      </c>
      <c r="F690" s="135"/>
      <c r="G690" s="136"/>
    </row>
    <row r="691" spans="1:7" ht="12.75" customHeight="1">
      <c r="A691" s="132">
        <v>52207</v>
      </c>
      <c r="B691" s="133" t="s">
        <v>12</v>
      </c>
      <c r="C691" s="133" t="s">
        <v>800</v>
      </c>
      <c r="D691" s="134" t="s">
        <v>801</v>
      </c>
      <c r="E691" s="135">
        <v>21062960</v>
      </c>
      <c r="F691" s="135"/>
      <c r="G691" s="136"/>
    </row>
    <row r="692" spans="1:7" ht="12.75" customHeight="1">
      <c r="A692" s="132">
        <v>52210</v>
      </c>
      <c r="B692" s="133" t="s">
        <v>12</v>
      </c>
      <c r="C692" s="133" t="s">
        <v>802</v>
      </c>
      <c r="D692" s="134" t="s">
        <v>803</v>
      </c>
      <c r="E692" s="135">
        <v>11490291</v>
      </c>
      <c r="F692" s="135"/>
      <c r="G692" s="136"/>
    </row>
    <row r="693" spans="1:7" ht="12.75" customHeight="1">
      <c r="A693" s="132">
        <v>52215</v>
      </c>
      <c r="B693" s="133" t="s">
        <v>12</v>
      </c>
      <c r="C693" s="133" t="s">
        <v>95</v>
      </c>
      <c r="D693" s="140" t="s">
        <v>804</v>
      </c>
      <c r="E693" s="135">
        <v>40713899</v>
      </c>
      <c r="F693" s="135"/>
      <c r="G693" s="136"/>
    </row>
    <row r="694" spans="1:7" ht="12.75" customHeight="1">
      <c r="A694" s="132">
        <v>52224</v>
      </c>
      <c r="B694" s="133" t="s">
        <v>12</v>
      </c>
      <c r="C694" s="133" t="s">
        <v>805</v>
      </c>
      <c r="D694" s="134" t="s">
        <v>806</v>
      </c>
      <c r="E694" s="135">
        <v>14703229</v>
      </c>
      <c r="F694" s="135"/>
      <c r="G694" s="136"/>
    </row>
    <row r="695" spans="1:7" ht="12.75" customHeight="1">
      <c r="A695" s="132">
        <v>52227</v>
      </c>
      <c r="B695" s="133" t="s">
        <v>12</v>
      </c>
      <c r="C695" s="133" t="s">
        <v>807</v>
      </c>
      <c r="D695" s="134" t="s">
        <v>808</v>
      </c>
      <c r="E695" s="135">
        <v>67122379</v>
      </c>
      <c r="F695" s="135"/>
      <c r="G695" s="136"/>
    </row>
    <row r="696" spans="1:7" ht="12.75" customHeight="1">
      <c r="A696" s="132">
        <v>52233</v>
      </c>
      <c r="B696" s="133" t="s">
        <v>12</v>
      </c>
      <c r="C696" s="137" t="s">
        <v>809</v>
      </c>
      <c r="D696" s="134" t="s">
        <v>810</v>
      </c>
      <c r="E696" s="135">
        <v>26620179</v>
      </c>
      <c r="F696" s="135"/>
      <c r="G696" s="136"/>
    </row>
    <row r="697" spans="1:7" ht="12.75" customHeight="1">
      <c r="A697" s="132">
        <v>52240</v>
      </c>
      <c r="B697" s="133" t="s">
        <v>12</v>
      </c>
      <c r="C697" s="133" t="s">
        <v>811</v>
      </c>
      <c r="D697" s="134" t="s">
        <v>812</v>
      </c>
      <c r="E697" s="135">
        <v>23453907</v>
      </c>
      <c r="F697" s="135"/>
      <c r="G697" s="136"/>
    </row>
    <row r="698" spans="1:7" ht="12.75" customHeight="1">
      <c r="A698" s="132">
        <v>52250</v>
      </c>
      <c r="B698" s="133" t="s">
        <v>12</v>
      </c>
      <c r="C698" s="133" t="s">
        <v>813</v>
      </c>
      <c r="D698" s="134" t="s">
        <v>814</v>
      </c>
      <c r="E698" s="135">
        <v>131479040</v>
      </c>
      <c r="F698" s="135"/>
      <c r="G698" s="136"/>
    </row>
    <row r="699" spans="1:7" ht="12.75" customHeight="1">
      <c r="A699" s="132">
        <v>52254</v>
      </c>
      <c r="B699" s="133" t="s">
        <v>12</v>
      </c>
      <c r="C699" s="133" t="s">
        <v>815</v>
      </c>
      <c r="D699" s="134" t="s">
        <v>816</v>
      </c>
      <c r="E699" s="135">
        <v>13180015</v>
      </c>
      <c r="F699" s="135"/>
      <c r="G699" s="136"/>
    </row>
    <row r="700" spans="1:7" ht="12.75" customHeight="1">
      <c r="A700" s="132">
        <v>52256</v>
      </c>
      <c r="B700" s="133" t="s">
        <v>12</v>
      </c>
      <c r="C700" s="137" t="s">
        <v>817</v>
      </c>
      <c r="D700" s="134" t="s">
        <v>818</v>
      </c>
      <c r="E700" s="135">
        <v>22300769</v>
      </c>
      <c r="F700" s="135"/>
      <c r="G700" s="136"/>
    </row>
    <row r="701" spans="1:7" ht="12.75" customHeight="1">
      <c r="A701" s="132">
        <v>52258</v>
      </c>
      <c r="B701" s="133" t="s">
        <v>12</v>
      </c>
      <c r="C701" s="133" t="s">
        <v>819</v>
      </c>
      <c r="D701" s="134" t="s">
        <v>820</v>
      </c>
      <c r="E701" s="135">
        <v>33261808</v>
      </c>
      <c r="F701" s="135"/>
      <c r="G701" s="136"/>
    </row>
    <row r="702" spans="1:7" ht="12.75" customHeight="1">
      <c r="A702" s="132">
        <v>52260</v>
      </c>
      <c r="B702" s="133" t="s">
        <v>12</v>
      </c>
      <c r="C702" s="133" t="s">
        <v>475</v>
      </c>
      <c r="D702" s="134" t="s">
        <v>821</v>
      </c>
      <c r="E702" s="135">
        <v>27326616</v>
      </c>
      <c r="F702" s="135"/>
      <c r="G702" s="136"/>
    </row>
    <row r="703" spans="1:7" ht="12.75" customHeight="1">
      <c r="A703" s="132">
        <v>52287</v>
      </c>
      <c r="B703" s="133" t="s">
        <v>12</v>
      </c>
      <c r="C703" s="133" t="s">
        <v>822</v>
      </c>
      <c r="D703" s="134" t="s">
        <v>823</v>
      </c>
      <c r="E703" s="135">
        <v>14660025</v>
      </c>
      <c r="F703" s="135"/>
      <c r="G703" s="136"/>
    </row>
    <row r="704" spans="1:7" ht="12.75" customHeight="1">
      <c r="A704" s="132">
        <v>52317</v>
      </c>
      <c r="B704" s="133" t="s">
        <v>12</v>
      </c>
      <c r="C704" s="133" t="s">
        <v>824</v>
      </c>
      <c r="D704" s="134" t="s">
        <v>825</v>
      </c>
      <c r="E704" s="135">
        <v>25991760</v>
      </c>
      <c r="F704" s="135"/>
      <c r="G704" s="136"/>
    </row>
    <row r="705" spans="1:7" ht="12.75" customHeight="1">
      <c r="A705" s="132">
        <v>52320</v>
      </c>
      <c r="B705" s="133" t="s">
        <v>12</v>
      </c>
      <c r="C705" s="133" t="s">
        <v>826</v>
      </c>
      <c r="D705" s="134" t="s">
        <v>827</v>
      </c>
      <c r="E705" s="135">
        <v>22683627</v>
      </c>
      <c r="F705" s="135"/>
      <c r="G705" s="136"/>
    </row>
    <row r="706" spans="1:7" ht="12.75" customHeight="1">
      <c r="A706" s="132">
        <v>52323</v>
      </c>
      <c r="B706" s="133" t="s">
        <v>12</v>
      </c>
      <c r="C706" s="133" t="s">
        <v>828</v>
      </c>
      <c r="D706" s="134" t="s">
        <v>829</v>
      </c>
      <c r="E706" s="135">
        <v>12932021</v>
      </c>
      <c r="F706" s="135"/>
      <c r="G706" s="136"/>
    </row>
    <row r="707" spans="1:7" ht="12.75" customHeight="1">
      <c r="A707" s="132">
        <v>52352</v>
      </c>
      <c r="B707" s="133" t="s">
        <v>12</v>
      </c>
      <c r="C707" s="133" t="s">
        <v>830</v>
      </c>
      <c r="D707" s="134" t="s">
        <v>831</v>
      </c>
      <c r="E707" s="135">
        <v>18647757</v>
      </c>
      <c r="F707" s="135"/>
      <c r="G707" s="136"/>
    </row>
    <row r="708" spans="1:7" ht="12.75" customHeight="1">
      <c r="A708" s="132">
        <v>52354</v>
      </c>
      <c r="B708" s="133" t="s">
        <v>12</v>
      </c>
      <c r="C708" s="133" t="s">
        <v>832</v>
      </c>
      <c r="D708" s="134" t="s">
        <v>833</v>
      </c>
      <c r="E708" s="135">
        <v>15310232</v>
      </c>
      <c r="F708" s="135"/>
      <c r="G708" s="136"/>
    </row>
    <row r="709" spans="1:7" ht="12.75" customHeight="1">
      <c r="A709" s="132">
        <v>52378</v>
      </c>
      <c r="B709" s="133" t="s">
        <v>12</v>
      </c>
      <c r="C709" s="133" t="s">
        <v>834</v>
      </c>
      <c r="D709" s="134" t="s">
        <v>835</v>
      </c>
      <c r="E709" s="135">
        <v>44244355</v>
      </c>
      <c r="F709" s="135"/>
      <c r="G709" s="136"/>
    </row>
    <row r="710" spans="1:7" ht="12.75" customHeight="1">
      <c r="A710" s="132">
        <v>52381</v>
      </c>
      <c r="B710" s="133" t="s">
        <v>12</v>
      </c>
      <c r="C710" s="133" t="s">
        <v>836</v>
      </c>
      <c r="D710" s="134" t="s">
        <v>837</v>
      </c>
      <c r="E710" s="135">
        <v>17265021</v>
      </c>
      <c r="F710" s="135"/>
      <c r="G710" s="136"/>
    </row>
    <row r="711" spans="1:7" ht="12.75" customHeight="1">
      <c r="A711" s="132">
        <v>52385</v>
      </c>
      <c r="B711" s="133" t="s">
        <v>12</v>
      </c>
      <c r="C711" s="133" t="s">
        <v>838</v>
      </c>
      <c r="D711" s="134" t="s">
        <v>839</v>
      </c>
      <c r="E711" s="135">
        <v>8890547</v>
      </c>
      <c r="F711" s="135"/>
      <c r="G711" s="136"/>
    </row>
    <row r="712" spans="1:7" ht="12.75" customHeight="1">
      <c r="A712" s="132">
        <v>52390</v>
      </c>
      <c r="B712" s="133" t="s">
        <v>12</v>
      </c>
      <c r="C712" s="133" t="s">
        <v>840</v>
      </c>
      <c r="D712" s="134" t="s">
        <v>841</v>
      </c>
      <c r="E712" s="135">
        <v>35095512</v>
      </c>
      <c r="F712" s="135"/>
      <c r="G712" s="136"/>
    </row>
    <row r="713" spans="1:7" ht="12.75" customHeight="1">
      <c r="A713" s="132">
        <v>52399</v>
      </c>
      <c r="B713" s="133" t="s">
        <v>12</v>
      </c>
      <c r="C713" s="133" t="s">
        <v>194</v>
      </c>
      <c r="D713" s="134" t="s">
        <v>842</v>
      </c>
      <c r="E713" s="135">
        <v>50112149</v>
      </c>
      <c r="F713" s="135"/>
      <c r="G713" s="136"/>
    </row>
    <row r="714" spans="1:7" ht="12.75" customHeight="1">
      <c r="A714" s="132">
        <v>52405</v>
      </c>
      <c r="B714" s="133" t="s">
        <v>12</v>
      </c>
      <c r="C714" s="133" t="s">
        <v>843</v>
      </c>
      <c r="D714" s="134" t="s">
        <v>844</v>
      </c>
      <c r="E714" s="135">
        <v>26431504</v>
      </c>
      <c r="F714" s="135"/>
      <c r="G714" s="136"/>
    </row>
    <row r="715" spans="1:7" ht="12.75" customHeight="1">
      <c r="A715" s="132">
        <v>52411</v>
      </c>
      <c r="B715" s="133" t="s">
        <v>12</v>
      </c>
      <c r="C715" s="133" t="s">
        <v>845</v>
      </c>
      <c r="D715" s="134" t="s">
        <v>846</v>
      </c>
      <c r="E715" s="135">
        <v>19832673</v>
      </c>
      <c r="F715" s="135"/>
      <c r="G715" s="136"/>
    </row>
    <row r="716" spans="1:7" ht="12.75" customHeight="1">
      <c r="A716" s="132">
        <v>52418</v>
      </c>
      <c r="B716" s="133" t="s">
        <v>12</v>
      </c>
      <c r="C716" s="133" t="s">
        <v>847</v>
      </c>
      <c r="D716" s="134" t="s">
        <v>848</v>
      </c>
      <c r="E716" s="135">
        <v>26180192</v>
      </c>
      <c r="F716" s="135"/>
      <c r="G716" s="136"/>
    </row>
    <row r="717" spans="1:7" ht="12.75" customHeight="1">
      <c r="A717" s="132">
        <v>52427</v>
      </c>
      <c r="B717" s="133" t="s">
        <v>12</v>
      </c>
      <c r="C717" s="133" t="s">
        <v>849</v>
      </c>
      <c r="D717" s="134" t="s">
        <v>850</v>
      </c>
      <c r="E717" s="135">
        <v>59278773</v>
      </c>
      <c r="F717" s="135"/>
      <c r="G717" s="136"/>
    </row>
    <row r="718" spans="1:7" ht="12.75" customHeight="1">
      <c r="A718" s="132">
        <v>52435</v>
      </c>
      <c r="B718" s="133" t="s">
        <v>12</v>
      </c>
      <c r="C718" s="133" t="s">
        <v>851</v>
      </c>
      <c r="D718" s="134" t="s">
        <v>852</v>
      </c>
      <c r="E718" s="135">
        <v>15737415</v>
      </c>
      <c r="F718" s="135"/>
      <c r="G718" s="136"/>
    </row>
    <row r="719" spans="1:7" ht="12.75" customHeight="1">
      <c r="A719" s="132">
        <v>52473</v>
      </c>
      <c r="B719" s="133" t="s">
        <v>12</v>
      </c>
      <c r="C719" s="133" t="s">
        <v>53</v>
      </c>
      <c r="D719" s="134" t="s">
        <v>853</v>
      </c>
      <c r="E719" s="135">
        <v>34868051</v>
      </c>
      <c r="F719" s="135"/>
      <c r="G719" s="136"/>
    </row>
    <row r="720" spans="1:7" ht="12.75" customHeight="1">
      <c r="A720" s="132">
        <v>52480</v>
      </c>
      <c r="B720" s="133" t="s">
        <v>12</v>
      </c>
      <c r="C720" s="133" t="s">
        <v>12</v>
      </c>
      <c r="D720" s="140" t="s">
        <v>854</v>
      </c>
      <c r="E720" s="135">
        <v>7025063</v>
      </c>
      <c r="F720" s="135"/>
      <c r="G720" s="136"/>
    </row>
    <row r="721" spans="1:7" ht="12.75" customHeight="1">
      <c r="A721" s="132">
        <v>52490</v>
      </c>
      <c r="B721" s="133" t="s">
        <v>12</v>
      </c>
      <c r="C721" s="133" t="s">
        <v>855</v>
      </c>
      <c r="D721" s="134" t="s">
        <v>856</v>
      </c>
      <c r="E721" s="135">
        <v>94657493</v>
      </c>
      <c r="F721" s="135"/>
      <c r="G721" s="136"/>
    </row>
    <row r="722" spans="1:7" ht="12.75" customHeight="1">
      <c r="A722" s="132">
        <v>52506</v>
      </c>
      <c r="B722" s="133" t="s">
        <v>12</v>
      </c>
      <c r="C722" s="133" t="s">
        <v>857</v>
      </c>
      <c r="D722" s="134" t="s">
        <v>858</v>
      </c>
      <c r="E722" s="135">
        <v>12724352</v>
      </c>
      <c r="F722" s="135"/>
      <c r="G722" s="136"/>
    </row>
    <row r="723" spans="1:7" ht="12.75" customHeight="1">
      <c r="A723" s="132">
        <v>52520</v>
      </c>
      <c r="B723" s="133" t="s">
        <v>12</v>
      </c>
      <c r="C723" s="133" t="s">
        <v>859</v>
      </c>
      <c r="D723" s="134" t="s">
        <v>860</v>
      </c>
      <c r="E723" s="135">
        <v>31051320</v>
      </c>
      <c r="F723" s="135"/>
      <c r="G723" s="136"/>
    </row>
    <row r="724" spans="1:7" ht="12.75" customHeight="1">
      <c r="A724" s="132">
        <v>52540</v>
      </c>
      <c r="B724" s="133" t="s">
        <v>12</v>
      </c>
      <c r="C724" s="133" t="s">
        <v>861</v>
      </c>
      <c r="D724" s="134" t="s">
        <v>862</v>
      </c>
      <c r="E724" s="135">
        <v>28255581</v>
      </c>
      <c r="F724" s="135"/>
      <c r="G724" s="136"/>
    </row>
    <row r="725" spans="1:7" ht="12.75" customHeight="1">
      <c r="A725" s="132">
        <v>52560</v>
      </c>
      <c r="B725" s="133" t="s">
        <v>12</v>
      </c>
      <c r="C725" s="133" t="s">
        <v>863</v>
      </c>
      <c r="D725" s="134" t="s">
        <v>864</v>
      </c>
      <c r="E725" s="135">
        <v>21899101</v>
      </c>
      <c r="F725" s="135"/>
      <c r="G725" s="136"/>
    </row>
    <row r="726" spans="1:7" ht="12.75" customHeight="1">
      <c r="A726" s="132">
        <v>52565</v>
      </c>
      <c r="B726" s="133" t="s">
        <v>12</v>
      </c>
      <c r="C726" s="133" t="s">
        <v>865</v>
      </c>
      <c r="D726" s="134" t="s">
        <v>866</v>
      </c>
      <c r="E726" s="135">
        <v>11669227</v>
      </c>
      <c r="F726" s="135"/>
      <c r="G726" s="136"/>
    </row>
    <row r="727" spans="1:7" ht="12.75" customHeight="1">
      <c r="A727" s="132">
        <v>52573</v>
      </c>
      <c r="B727" s="133" t="s">
        <v>12</v>
      </c>
      <c r="C727" s="133" t="s">
        <v>867</v>
      </c>
      <c r="D727" s="134">
        <v>8000991188</v>
      </c>
      <c r="E727" s="135">
        <v>14332875</v>
      </c>
      <c r="F727" s="135"/>
      <c r="G727" s="136"/>
    </row>
    <row r="728" spans="1:7" ht="12.75" customHeight="1">
      <c r="A728" s="132">
        <v>52585</v>
      </c>
      <c r="B728" s="133" t="s">
        <v>12</v>
      </c>
      <c r="C728" s="133" t="s">
        <v>868</v>
      </c>
      <c r="D728" s="134">
        <v>8000991228</v>
      </c>
      <c r="E728" s="135">
        <v>35237456</v>
      </c>
      <c r="F728" s="135"/>
      <c r="G728" s="136"/>
    </row>
    <row r="729" spans="1:7" ht="12.75" customHeight="1">
      <c r="A729" s="132">
        <v>52612</v>
      </c>
      <c r="B729" s="133" t="s">
        <v>12</v>
      </c>
      <c r="C729" s="133" t="s">
        <v>623</v>
      </c>
      <c r="D729" s="140">
        <v>8000991274</v>
      </c>
      <c r="E729" s="135">
        <v>60186629</v>
      </c>
      <c r="F729" s="135"/>
      <c r="G729" s="136"/>
    </row>
    <row r="730" spans="1:7" ht="12.75" customHeight="1">
      <c r="A730" s="132">
        <v>52621</v>
      </c>
      <c r="B730" s="133" t="s">
        <v>12</v>
      </c>
      <c r="C730" s="133" t="s">
        <v>869</v>
      </c>
      <c r="D730" s="134">
        <v>8000991321</v>
      </c>
      <c r="E730" s="135">
        <v>66815419</v>
      </c>
      <c r="F730" s="135"/>
      <c r="G730" s="136"/>
    </row>
    <row r="731" spans="1:7" ht="12.75" customHeight="1">
      <c r="A731" s="132">
        <v>52678</v>
      </c>
      <c r="B731" s="133" t="s">
        <v>12</v>
      </c>
      <c r="C731" s="133" t="s">
        <v>870</v>
      </c>
      <c r="D731" s="134">
        <v>8000991360</v>
      </c>
      <c r="E731" s="135">
        <v>59042357</v>
      </c>
      <c r="F731" s="135"/>
      <c r="G731" s="136"/>
    </row>
    <row r="732" spans="1:7" ht="12.75" customHeight="1">
      <c r="A732" s="132">
        <v>52683</v>
      </c>
      <c r="B732" s="133" t="s">
        <v>12</v>
      </c>
      <c r="C732" s="133" t="s">
        <v>871</v>
      </c>
      <c r="D732" s="134">
        <v>8000991385</v>
      </c>
      <c r="E732" s="135">
        <v>36775648</v>
      </c>
      <c r="F732" s="135"/>
      <c r="G732" s="136"/>
    </row>
    <row r="733" spans="1:7" ht="12.75" customHeight="1">
      <c r="A733" s="132">
        <v>52685</v>
      </c>
      <c r="B733" s="133" t="s">
        <v>12</v>
      </c>
      <c r="C733" s="133" t="s">
        <v>625</v>
      </c>
      <c r="D733" s="140">
        <v>8001930318</v>
      </c>
      <c r="E733" s="135">
        <v>15139360</v>
      </c>
      <c r="F733" s="135"/>
      <c r="G733" s="136"/>
    </row>
    <row r="734" spans="1:7" ht="12.75" customHeight="1">
      <c r="A734" s="132">
        <v>52687</v>
      </c>
      <c r="B734" s="133" t="s">
        <v>12</v>
      </c>
      <c r="C734" s="133" t="s">
        <v>872</v>
      </c>
      <c r="D734" s="134">
        <v>8000991425</v>
      </c>
      <c r="E734" s="135">
        <v>40986768</v>
      </c>
      <c r="F734" s="135"/>
      <c r="G734" s="136"/>
    </row>
    <row r="735" spans="1:7" ht="12.75" customHeight="1">
      <c r="A735" s="132">
        <v>52693</v>
      </c>
      <c r="B735" s="133" t="s">
        <v>12</v>
      </c>
      <c r="C735" s="133" t="s">
        <v>300</v>
      </c>
      <c r="D735" s="140">
        <v>8000991432</v>
      </c>
      <c r="E735" s="135">
        <v>24488640</v>
      </c>
      <c r="F735" s="135"/>
      <c r="G735" s="136"/>
    </row>
    <row r="736" spans="1:7" ht="12.75" customHeight="1">
      <c r="A736" s="132">
        <v>52694</v>
      </c>
      <c r="B736" s="133" t="s">
        <v>12</v>
      </c>
      <c r="C736" s="133" t="s">
        <v>873</v>
      </c>
      <c r="D736" s="134">
        <v>8001487203</v>
      </c>
      <c r="E736" s="135">
        <v>14606783</v>
      </c>
      <c r="F736" s="135"/>
      <c r="G736" s="136"/>
    </row>
    <row r="737" spans="1:7" ht="12.75" customHeight="1">
      <c r="A737" s="132">
        <v>52696</v>
      </c>
      <c r="B737" s="133" t="s">
        <v>12</v>
      </c>
      <c r="C737" s="133" t="s">
        <v>226</v>
      </c>
      <c r="D737" s="140">
        <v>8000991471</v>
      </c>
      <c r="E737" s="135">
        <v>62843525</v>
      </c>
      <c r="F737" s="135"/>
      <c r="G737" s="136"/>
    </row>
    <row r="738" spans="1:7" ht="12.75" customHeight="1">
      <c r="A738" s="132">
        <v>52699</v>
      </c>
      <c r="B738" s="133" t="s">
        <v>12</v>
      </c>
      <c r="C738" s="133" t="s">
        <v>874</v>
      </c>
      <c r="D738" s="134">
        <v>8000196850</v>
      </c>
      <c r="E738" s="135">
        <v>20948372</v>
      </c>
      <c r="F738" s="135"/>
      <c r="G738" s="136"/>
    </row>
    <row r="739" spans="1:7" ht="12.75" customHeight="1">
      <c r="A739" s="132">
        <v>52720</v>
      </c>
      <c r="B739" s="133" t="s">
        <v>12</v>
      </c>
      <c r="C739" s="133" t="s">
        <v>875</v>
      </c>
      <c r="D739" s="134">
        <v>8000991496</v>
      </c>
      <c r="E739" s="135">
        <v>10206687</v>
      </c>
      <c r="F739" s="135"/>
      <c r="G739" s="136"/>
    </row>
    <row r="740" spans="1:7" ht="12.75" customHeight="1">
      <c r="A740" s="132">
        <v>52786</v>
      </c>
      <c r="B740" s="133" t="s">
        <v>12</v>
      </c>
      <c r="C740" s="133" t="s">
        <v>876</v>
      </c>
      <c r="D740" s="134">
        <v>8000249776</v>
      </c>
      <c r="E740" s="135">
        <v>42146608</v>
      </c>
      <c r="F740" s="135"/>
      <c r="G740" s="136"/>
    </row>
    <row r="741" spans="1:7" ht="12.75" customHeight="1">
      <c r="A741" s="132">
        <v>52788</v>
      </c>
      <c r="B741" s="133" t="s">
        <v>12</v>
      </c>
      <c r="C741" s="133" t="s">
        <v>877</v>
      </c>
      <c r="D741" s="134">
        <v>8000991511</v>
      </c>
      <c r="E741" s="135">
        <v>20037721</v>
      </c>
      <c r="F741" s="135"/>
      <c r="G741" s="136"/>
    </row>
    <row r="742" spans="1:7" ht="12.75" customHeight="1">
      <c r="A742" s="132">
        <v>52838</v>
      </c>
      <c r="B742" s="133" t="s">
        <v>12</v>
      </c>
      <c r="C742" s="133" t="s">
        <v>878</v>
      </c>
      <c r="D742" s="134">
        <v>8000991529</v>
      </c>
      <c r="E742" s="135">
        <v>78313419</v>
      </c>
      <c r="F742" s="135"/>
      <c r="G742" s="136"/>
    </row>
    <row r="743" spans="1:7" ht="12.75" customHeight="1">
      <c r="A743" s="132">
        <v>52885</v>
      </c>
      <c r="B743" s="133" t="s">
        <v>12</v>
      </c>
      <c r="C743" s="133" t="s">
        <v>879</v>
      </c>
      <c r="D743" s="134">
        <v>8000991536</v>
      </c>
      <c r="E743" s="135">
        <v>24348168</v>
      </c>
      <c r="F743" s="135"/>
      <c r="G743" s="136"/>
    </row>
    <row r="744" spans="1:7" ht="12.75" customHeight="1">
      <c r="A744" s="132">
        <v>54003</v>
      </c>
      <c r="B744" s="133" t="s">
        <v>131</v>
      </c>
      <c r="C744" s="133" t="s">
        <v>880</v>
      </c>
      <c r="D744" s="134">
        <v>8905046120</v>
      </c>
      <c r="E744" s="135">
        <v>65733333</v>
      </c>
      <c r="F744" s="135"/>
      <c r="G744" s="136"/>
    </row>
    <row r="745" spans="1:7" ht="12.75" customHeight="1">
      <c r="A745" s="132">
        <v>54051</v>
      </c>
      <c r="B745" s="133" t="s">
        <v>131</v>
      </c>
      <c r="C745" s="133" t="s">
        <v>881</v>
      </c>
      <c r="D745" s="134">
        <v>8905014367</v>
      </c>
      <c r="E745" s="135">
        <v>17481109</v>
      </c>
      <c r="F745" s="135"/>
      <c r="G745" s="136"/>
    </row>
    <row r="746" spans="1:7" ht="12.75" customHeight="1">
      <c r="A746" s="132">
        <v>54099</v>
      </c>
      <c r="B746" s="133" t="s">
        <v>131</v>
      </c>
      <c r="C746" s="133" t="s">
        <v>882</v>
      </c>
      <c r="D746" s="134">
        <v>8905056623</v>
      </c>
      <c r="E746" s="135">
        <v>9994608</v>
      </c>
      <c r="F746" s="135"/>
      <c r="G746" s="136"/>
    </row>
    <row r="747" spans="1:7" ht="12.75" customHeight="1">
      <c r="A747" s="132">
        <v>54109</v>
      </c>
      <c r="B747" s="133" t="s">
        <v>131</v>
      </c>
      <c r="C747" s="133" t="s">
        <v>883</v>
      </c>
      <c r="D747" s="134">
        <v>8905034832</v>
      </c>
      <c r="E747" s="135">
        <v>12751423</v>
      </c>
      <c r="F747" s="135"/>
      <c r="G747" s="136"/>
    </row>
    <row r="748" spans="1:7" ht="12.75" customHeight="1">
      <c r="A748" s="132">
        <v>54125</v>
      </c>
      <c r="B748" s="133" t="s">
        <v>131</v>
      </c>
      <c r="C748" s="133" t="s">
        <v>884</v>
      </c>
      <c r="D748" s="134">
        <v>8000992344</v>
      </c>
      <c r="E748" s="135">
        <v>5376058</v>
      </c>
      <c r="F748" s="135"/>
      <c r="G748" s="136"/>
    </row>
    <row r="749" spans="1:7" ht="12.75" customHeight="1">
      <c r="A749" s="132">
        <v>54128</v>
      </c>
      <c r="B749" s="133" t="s">
        <v>131</v>
      </c>
      <c r="C749" s="133" t="s">
        <v>885</v>
      </c>
      <c r="D749" s="134">
        <v>8905017766</v>
      </c>
      <c r="E749" s="135">
        <v>21122711</v>
      </c>
      <c r="F749" s="135"/>
      <c r="G749" s="136"/>
    </row>
    <row r="750" spans="1:7" ht="12.75" customHeight="1">
      <c r="A750" s="132">
        <v>54172</v>
      </c>
      <c r="B750" s="133" t="s">
        <v>131</v>
      </c>
      <c r="C750" s="133" t="s">
        <v>886</v>
      </c>
      <c r="D750" s="134">
        <v>8905031060</v>
      </c>
      <c r="E750" s="135">
        <v>22353693</v>
      </c>
      <c r="F750" s="135"/>
      <c r="G750" s="136"/>
    </row>
    <row r="751" spans="1:7" ht="12.75" customHeight="1">
      <c r="A751" s="132">
        <v>54174</v>
      </c>
      <c r="B751" s="133" t="s">
        <v>131</v>
      </c>
      <c r="C751" s="133" t="s">
        <v>887</v>
      </c>
      <c r="D751" s="134">
        <v>8905014224</v>
      </c>
      <c r="E751" s="135">
        <v>20299727</v>
      </c>
      <c r="F751" s="135"/>
      <c r="G751" s="136"/>
    </row>
    <row r="752" spans="1:7" ht="12.75" customHeight="1">
      <c r="A752" s="132">
        <v>54206</v>
      </c>
      <c r="B752" s="133" t="s">
        <v>131</v>
      </c>
      <c r="C752" s="133" t="s">
        <v>888</v>
      </c>
      <c r="D752" s="134">
        <v>8000992369</v>
      </c>
      <c r="E752" s="135">
        <v>41809237</v>
      </c>
      <c r="F752" s="135"/>
      <c r="G752" s="136"/>
    </row>
    <row r="753" spans="1:7" ht="12.75" customHeight="1">
      <c r="A753" s="132">
        <v>54223</v>
      </c>
      <c r="B753" s="133" t="s">
        <v>131</v>
      </c>
      <c r="C753" s="133" t="s">
        <v>889</v>
      </c>
      <c r="D753" s="134">
        <v>8000132377</v>
      </c>
      <c r="E753" s="135">
        <v>15683449</v>
      </c>
      <c r="F753" s="135"/>
      <c r="G753" s="136"/>
    </row>
    <row r="754" spans="1:7" ht="12.75" customHeight="1">
      <c r="A754" s="132">
        <v>54239</v>
      </c>
      <c r="B754" s="133" t="s">
        <v>131</v>
      </c>
      <c r="C754" s="133" t="s">
        <v>890</v>
      </c>
      <c r="D754" s="134">
        <v>8000992376</v>
      </c>
      <c r="E754" s="135">
        <v>7007647</v>
      </c>
      <c r="F754" s="135"/>
      <c r="G754" s="136"/>
    </row>
    <row r="755" spans="1:7" ht="12.75" customHeight="1">
      <c r="A755" s="132">
        <v>54245</v>
      </c>
      <c r="B755" s="133" t="s">
        <v>131</v>
      </c>
      <c r="C755" s="133" t="s">
        <v>677</v>
      </c>
      <c r="D755" s="134">
        <v>8000992383</v>
      </c>
      <c r="E755" s="135">
        <v>33358907</v>
      </c>
      <c r="F755" s="135"/>
      <c r="G755" s="136"/>
    </row>
    <row r="756" spans="1:7" ht="12.75" customHeight="1">
      <c r="A756" s="132">
        <v>54250</v>
      </c>
      <c r="B756" s="133" t="s">
        <v>131</v>
      </c>
      <c r="C756" s="133" t="s">
        <v>891</v>
      </c>
      <c r="D756" s="134">
        <v>8001389593</v>
      </c>
      <c r="E756" s="135">
        <v>56037387</v>
      </c>
      <c r="F756" s="135"/>
      <c r="G756" s="136"/>
    </row>
    <row r="757" spans="1:7" ht="12.75" customHeight="1">
      <c r="A757" s="132">
        <v>54261</v>
      </c>
      <c r="B757" s="133" t="s">
        <v>131</v>
      </c>
      <c r="C757" s="133" t="s">
        <v>892</v>
      </c>
      <c r="D757" s="134">
        <v>8000398039</v>
      </c>
      <c r="E757" s="135">
        <v>47771269</v>
      </c>
      <c r="F757" s="135"/>
      <c r="G757" s="136"/>
    </row>
    <row r="758" spans="1:7" ht="12.75" customHeight="1">
      <c r="A758" s="132">
        <v>54313</v>
      </c>
      <c r="B758" s="133" t="s">
        <v>131</v>
      </c>
      <c r="C758" s="133" t="s">
        <v>893</v>
      </c>
      <c r="D758" s="134">
        <v>8905014041</v>
      </c>
      <c r="E758" s="135">
        <v>9425907</v>
      </c>
      <c r="F758" s="135"/>
      <c r="G758" s="136"/>
    </row>
    <row r="759" spans="1:7" ht="12.75" customHeight="1">
      <c r="A759" s="132">
        <v>54344</v>
      </c>
      <c r="B759" s="133" t="s">
        <v>131</v>
      </c>
      <c r="C759" s="133" t="s">
        <v>894</v>
      </c>
      <c r="D759" s="134">
        <v>8000992416</v>
      </c>
      <c r="E759" s="135">
        <v>28736763</v>
      </c>
      <c r="F759" s="135"/>
      <c r="G759" s="136"/>
    </row>
    <row r="760" spans="1:7" ht="12.75" customHeight="1">
      <c r="A760" s="132">
        <v>54347</v>
      </c>
      <c r="B760" s="133" t="s">
        <v>131</v>
      </c>
      <c r="C760" s="133" t="s">
        <v>895</v>
      </c>
      <c r="D760" s="134">
        <v>8000052929</v>
      </c>
      <c r="E760" s="135">
        <v>3085965</v>
      </c>
      <c r="F760" s="135"/>
      <c r="G760" s="136"/>
    </row>
    <row r="761" spans="1:7" ht="12.75" customHeight="1">
      <c r="A761" s="132">
        <v>54377</v>
      </c>
      <c r="B761" s="133" t="s">
        <v>131</v>
      </c>
      <c r="C761" s="133" t="s">
        <v>896</v>
      </c>
      <c r="D761" s="134">
        <v>8905036807</v>
      </c>
      <c r="E761" s="135">
        <v>9747688</v>
      </c>
      <c r="F761" s="135"/>
      <c r="G761" s="136"/>
    </row>
    <row r="762" spans="1:7" ht="12.75" customHeight="1">
      <c r="A762" s="132">
        <v>54385</v>
      </c>
      <c r="B762" s="133" t="s">
        <v>131</v>
      </c>
      <c r="C762" s="133" t="s">
        <v>897</v>
      </c>
      <c r="D762" s="134">
        <v>8002450219</v>
      </c>
      <c r="E762" s="135">
        <v>32685813</v>
      </c>
      <c r="F762" s="135"/>
      <c r="G762" s="136"/>
    </row>
    <row r="763" spans="1:7" ht="12.75" customHeight="1">
      <c r="A763" s="132">
        <v>54398</v>
      </c>
      <c r="B763" s="133" t="s">
        <v>131</v>
      </c>
      <c r="C763" s="133" t="s">
        <v>898</v>
      </c>
      <c r="D763" s="134">
        <v>8000006818</v>
      </c>
      <c r="E763" s="135">
        <v>18579604</v>
      </c>
      <c r="F763" s="135"/>
      <c r="G763" s="136"/>
    </row>
    <row r="764" spans="1:7" ht="12.75" customHeight="1">
      <c r="A764" s="132">
        <v>54405</v>
      </c>
      <c r="B764" s="133" t="s">
        <v>131</v>
      </c>
      <c r="C764" s="133" t="s">
        <v>899</v>
      </c>
      <c r="D764" s="134">
        <v>8000441135</v>
      </c>
      <c r="E764" s="135">
        <v>67310933</v>
      </c>
      <c r="F764" s="135"/>
      <c r="G764" s="136"/>
    </row>
    <row r="765" spans="1:7" ht="12.75" customHeight="1">
      <c r="A765" s="132">
        <v>54418</v>
      </c>
      <c r="B765" s="133" t="s">
        <v>131</v>
      </c>
      <c r="C765" s="133" t="s">
        <v>900</v>
      </c>
      <c r="D765" s="134">
        <v>8905026114</v>
      </c>
      <c r="E765" s="135">
        <v>5724807</v>
      </c>
      <c r="F765" s="135"/>
      <c r="G765" s="136"/>
    </row>
    <row r="766" spans="1:7" ht="12.75" customHeight="1">
      <c r="A766" s="132">
        <v>54480</v>
      </c>
      <c r="B766" s="133" t="s">
        <v>131</v>
      </c>
      <c r="C766" s="133" t="s">
        <v>901</v>
      </c>
      <c r="D766" s="134">
        <v>8905032338</v>
      </c>
      <c r="E766" s="135">
        <v>6324007</v>
      </c>
      <c r="F766" s="135"/>
      <c r="G766" s="136"/>
    </row>
    <row r="767" spans="1:7" ht="12.75" customHeight="1">
      <c r="A767" s="132">
        <v>54498</v>
      </c>
      <c r="B767" s="133" t="s">
        <v>131</v>
      </c>
      <c r="C767" s="133" t="s">
        <v>902</v>
      </c>
      <c r="D767" s="134">
        <v>8905011022</v>
      </c>
      <c r="E767" s="135">
        <v>137319808</v>
      </c>
      <c r="F767" s="135"/>
      <c r="G767" s="136"/>
    </row>
    <row r="768" spans="1:7" ht="12.75" customHeight="1">
      <c r="A768" s="132">
        <v>54518</v>
      </c>
      <c r="B768" s="133" t="s">
        <v>131</v>
      </c>
      <c r="C768" s="133" t="s">
        <v>903</v>
      </c>
      <c r="D768" s="134">
        <v>8000076526</v>
      </c>
      <c r="E768" s="135">
        <v>56475771</v>
      </c>
      <c r="F768" s="135"/>
      <c r="G768" s="136"/>
    </row>
    <row r="769" spans="1:7" ht="12.75" customHeight="1">
      <c r="A769" s="132">
        <v>54520</v>
      </c>
      <c r="B769" s="133" t="s">
        <v>131</v>
      </c>
      <c r="C769" s="133" t="s">
        <v>904</v>
      </c>
      <c r="D769" s="134">
        <v>8905061168</v>
      </c>
      <c r="E769" s="135">
        <v>9558650</v>
      </c>
      <c r="F769" s="135"/>
      <c r="G769" s="136"/>
    </row>
    <row r="770" spans="1:7" ht="12.75" customHeight="1">
      <c r="A770" s="132">
        <v>54553</v>
      </c>
      <c r="B770" s="133" t="s">
        <v>131</v>
      </c>
      <c r="C770" s="133" t="s">
        <v>905</v>
      </c>
      <c r="D770" s="134">
        <v>8002508531</v>
      </c>
      <c r="E770" s="135">
        <v>15288043</v>
      </c>
      <c r="F770" s="135"/>
      <c r="G770" s="136"/>
    </row>
    <row r="771" spans="1:7" ht="12.75" customHeight="1">
      <c r="A771" s="132">
        <v>54599</v>
      </c>
      <c r="B771" s="133" t="s">
        <v>131</v>
      </c>
      <c r="C771" s="133" t="s">
        <v>906</v>
      </c>
      <c r="D771" s="134">
        <v>8000992511</v>
      </c>
      <c r="E771" s="135">
        <v>8694025</v>
      </c>
      <c r="F771" s="135"/>
      <c r="G771" s="136"/>
    </row>
    <row r="772" spans="1:7" ht="12.75" customHeight="1">
      <c r="A772" s="132">
        <v>54660</v>
      </c>
      <c r="B772" s="133" t="s">
        <v>131</v>
      </c>
      <c r="C772" s="133" t="s">
        <v>907</v>
      </c>
      <c r="D772" s="134">
        <v>8905015490</v>
      </c>
      <c r="E772" s="135">
        <v>18596275</v>
      </c>
      <c r="F772" s="135"/>
      <c r="G772" s="136"/>
    </row>
    <row r="773" spans="1:7" ht="12.75" customHeight="1">
      <c r="A773" s="132">
        <v>54670</v>
      </c>
      <c r="B773" s="133" t="s">
        <v>131</v>
      </c>
      <c r="C773" s="133" t="s">
        <v>908</v>
      </c>
      <c r="D773" s="134">
        <v>8000992606</v>
      </c>
      <c r="E773" s="135">
        <v>28137435</v>
      </c>
      <c r="F773" s="135"/>
      <c r="G773" s="136"/>
    </row>
    <row r="774" spans="1:7" ht="12.75" customHeight="1">
      <c r="A774" s="132">
        <v>54673</v>
      </c>
      <c r="B774" s="133" t="s">
        <v>131</v>
      </c>
      <c r="C774" s="133" t="s">
        <v>626</v>
      </c>
      <c r="D774" s="140">
        <v>8905018764</v>
      </c>
      <c r="E774" s="135">
        <v>11575172</v>
      </c>
      <c r="F774" s="135"/>
      <c r="G774" s="136"/>
    </row>
    <row r="775" spans="1:7" ht="12.75" customHeight="1">
      <c r="A775" s="132">
        <v>54680</v>
      </c>
      <c r="B775" s="133" t="s">
        <v>131</v>
      </c>
      <c r="C775" s="133" t="s">
        <v>909</v>
      </c>
      <c r="D775" s="134">
        <v>8000992620</v>
      </c>
      <c r="E775" s="135">
        <v>5006615</v>
      </c>
      <c r="F775" s="135"/>
      <c r="G775" s="136"/>
    </row>
    <row r="776" spans="1:7" ht="12.75" customHeight="1">
      <c r="A776" s="132">
        <v>54720</v>
      </c>
      <c r="B776" s="133" t="s">
        <v>131</v>
      </c>
      <c r="C776" s="133" t="s">
        <v>910</v>
      </c>
      <c r="D776" s="134">
        <v>8000992638</v>
      </c>
      <c r="E776" s="135">
        <v>52196043</v>
      </c>
      <c r="F776" s="135"/>
      <c r="G776" s="136"/>
    </row>
    <row r="777" spans="1:7" ht="12.75" customHeight="1">
      <c r="A777" s="132">
        <v>54743</v>
      </c>
      <c r="B777" s="133" t="s">
        <v>131</v>
      </c>
      <c r="C777" s="145" t="s">
        <v>911</v>
      </c>
      <c r="D777" s="134">
        <v>8905061286</v>
      </c>
      <c r="E777" s="135">
        <v>92702990</v>
      </c>
      <c r="F777" s="164" t="s">
        <v>1243</v>
      </c>
      <c r="G777" s="136"/>
    </row>
    <row r="778" spans="1:7" ht="12.75" customHeight="1">
      <c r="A778" s="132">
        <v>54800</v>
      </c>
      <c r="B778" s="133" t="s">
        <v>131</v>
      </c>
      <c r="C778" s="133" t="s">
        <v>912</v>
      </c>
      <c r="D778" s="134">
        <v>8000170229</v>
      </c>
      <c r="E778" s="135">
        <v>31917776</v>
      </c>
      <c r="F778" s="135"/>
      <c r="G778" s="136"/>
    </row>
    <row r="779" spans="1:7" ht="12.75" customHeight="1">
      <c r="A779" s="132">
        <v>54810</v>
      </c>
      <c r="B779" s="133" t="s">
        <v>131</v>
      </c>
      <c r="C779" s="133" t="s">
        <v>913</v>
      </c>
      <c r="D779" s="134">
        <v>8000706824</v>
      </c>
      <c r="E779" s="135">
        <v>121935061</v>
      </c>
      <c r="F779" s="135"/>
      <c r="G779" s="136"/>
    </row>
    <row r="780" spans="1:7" ht="12.75" customHeight="1">
      <c r="A780" s="132">
        <v>54820</v>
      </c>
      <c r="B780" s="133" t="s">
        <v>131</v>
      </c>
      <c r="C780" s="133" t="s">
        <v>237</v>
      </c>
      <c r="D780" s="140">
        <v>8905013620</v>
      </c>
      <c r="E780" s="135">
        <v>35648733</v>
      </c>
      <c r="F780" s="135"/>
      <c r="G780" s="136"/>
    </row>
    <row r="781" spans="1:7" ht="12.75" customHeight="1">
      <c r="A781" s="132">
        <v>54871</v>
      </c>
      <c r="B781" s="133" t="s">
        <v>131</v>
      </c>
      <c r="C781" s="133" t="s">
        <v>914</v>
      </c>
      <c r="D781" s="134">
        <v>8905019811</v>
      </c>
      <c r="E781" s="135">
        <v>10616917</v>
      </c>
      <c r="F781" s="135"/>
      <c r="G781" s="136"/>
    </row>
    <row r="782" spans="1:7" ht="12.75" customHeight="1">
      <c r="A782" s="132">
        <v>54874</v>
      </c>
      <c r="B782" s="133" t="s">
        <v>131</v>
      </c>
      <c r="C782" s="133" t="s">
        <v>915</v>
      </c>
      <c r="D782" s="134">
        <v>8905033730</v>
      </c>
      <c r="E782" s="135">
        <v>103496267</v>
      </c>
      <c r="F782" s="135"/>
      <c r="G782" s="136"/>
    </row>
    <row r="783" spans="1:7" ht="12.75" customHeight="1">
      <c r="A783" s="132">
        <v>63111</v>
      </c>
      <c r="B783" s="133" t="s">
        <v>100</v>
      </c>
      <c r="C783" s="133" t="s">
        <v>320</v>
      </c>
      <c r="D783" s="140">
        <v>8900018790</v>
      </c>
      <c r="E783" s="135">
        <v>4510096</v>
      </c>
      <c r="F783" s="135"/>
      <c r="G783" s="136"/>
    </row>
    <row r="784" spans="1:7" ht="12.75" customHeight="1">
      <c r="A784" s="132">
        <v>63130</v>
      </c>
      <c r="B784" s="133" t="s">
        <v>100</v>
      </c>
      <c r="C784" s="133" t="s">
        <v>916</v>
      </c>
      <c r="D784" s="134">
        <v>8900004414</v>
      </c>
      <c r="E784" s="135">
        <v>91278133</v>
      </c>
      <c r="F784" s="135"/>
      <c r="G784" s="136"/>
    </row>
    <row r="785" spans="1:7" ht="12.75" customHeight="1">
      <c r="A785" s="132">
        <v>63190</v>
      </c>
      <c r="B785" s="133" t="s">
        <v>100</v>
      </c>
      <c r="C785" s="133" t="s">
        <v>917</v>
      </c>
      <c r="D785" s="134">
        <v>8900010448</v>
      </c>
      <c r="E785" s="135">
        <v>32847541</v>
      </c>
      <c r="F785" s="135"/>
      <c r="G785" s="136"/>
    </row>
    <row r="786" spans="1:7" ht="12.75" customHeight="1">
      <c r="A786" s="132">
        <v>63212</v>
      </c>
      <c r="B786" s="133" t="s">
        <v>100</v>
      </c>
      <c r="C786" s="133" t="s">
        <v>95</v>
      </c>
      <c r="D786" s="140">
        <v>8900010613</v>
      </c>
      <c r="E786" s="135">
        <v>7500751</v>
      </c>
      <c r="F786" s="135"/>
      <c r="G786" s="136"/>
    </row>
    <row r="787" spans="1:7" ht="12.75" customHeight="1">
      <c r="A787" s="132">
        <v>63272</v>
      </c>
      <c r="B787" s="133" t="s">
        <v>100</v>
      </c>
      <c r="C787" s="133" t="s">
        <v>918</v>
      </c>
      <c r="D787" s="134">
        <v>8900013395</v>
      </c>
      <c r="E787" s="135">
        <v>16796173</v>
      </c>
      <c r="F787" s="135"/>
      <c r="G787" s="136"/>
    </row>
    <row r="788" spans="1:7" ht="12.75" customHeight="1">
      <c r="A788" s="132">
        <v>63302</v>
      </c>
      <c r="B788" s="133" t="s">
        <v>100</v>
      </c>
      <c r="C788" s="133" t="s">
        <v>919</v>
      </c>
      <c r="D788" s="134">
        <v>8900008646</v>
      </c>
      <c r="E788" s="135">
        <v>11127721</v>
      </c>
      <c r="F788" s="135"/>
      <c r="G788" s="136"/>
    </row>
    <row r="789" spans="1:7" ht="12.75" customHeight="1">
      <c r="A789" s="132">
        <v>63401</v>
      </c>
      <c r="B789" s="133" t="s">
        <v>100</v>
      </c>
      <c r="C789" s="133" t="s">
        <v>920</v>
      </c>
      <c r="D789" s="134">
        <v>8900005641</v>
      </c>
      <c r="E789" s="135">
        <v>49703040</v>
      </c>
      <c r="F789" s="135"/>
      <c r="G789" s="136"/>
    </row>
    <row r="790" spans="1:7" ht="12.75" customHeight="1">
      <c r="A790" s="132">
        <v>63470</v>
      </c>
      <c r="B790" s="133" t="s">
        <v>100</v>
      </c>
      <c r="C790" s="133" t="s">
        <v>921</v>
      </c>
      <c r="D790" s="134">
        <v>8900008581</v>
      </c>
      <c r="E790" s="135">
        <v>52454917</v>
      </c>
      <c r="F790" s="135"/>
      <c r="G790" s="136"/>
    </row>
    <row r="791" spans="1:7" ht="12.75" customHeight="1">
      <c r="A791" s="132">
        <v>63548</v>
      </c>
      <c r="B791" s="133" t="s">
        <v>100</v>
      </c>
      <c r="C791" s="133" t="s">
        <v>922</v>
      </c>
      <c r="D791" s="134">
        <v>8900011819</v>
      </c>
      <c r="E791" s="135">
        <v>14707361</v>
      </c>
      <c r="F791" s="135"/>
      <c r="G791" s="136"/>
    </row>
    <row r="792" spans="1:7" ht="12.75" customHeight="1">
      <c r="A792" s="132">
        <v>63594</v>
      </c>
      <c r="B792" s="133" t="s">
        <v>100</v>
      </c>
      <c r="C792" s="133" t="s">
        <v>923</v>
      </c>
      <c r="D792" s="134">
        <v>8900006134</v>
      </c>
      <c r="E792" s="135">
        <v>43636755</v>
      </c>
      <c r="F792" s="135"/>
      <c r="G792" s="136"/>
    </row>
    <row r="793" spans="1:7" ht="12.75" customHeight="1">
      <c r="A793" s="132">
        <v>63690</v>
      </c>
      <c r="B793" s="133" t="s">
        <v>100</v>
      </c>
      <c r="C793" s="133" t="s">
        <v>924</v>
      </c>
      <c r="D793" s="134">
        <v>8900011270</v>
      </c>
      <c r="E793" s="135">
        <v>9708392</v>
      </c>
      <c r="F793" s="135"/>
      <c r="G793" s="136"/>
    </row>
    <row r="794" spans="1:7" ht="12.75" customHeight="1">
      <c r="A794" s="132">
        <v>66045</v>
      </c>
      <c r="B794" s="133" t="s">
        <v>13</v>
      </c>
      <c r="C794" s="133" t="s">
        <v>925</v>
      </c>
      <c r="D794" s="134">
        <v>8914800223</v>
      </c>
      <c r="E794" s="135">
        <v>16636077</v>
      </c>
      <c r="F794" s="135"/>
      <c r="G794" s="136"/>
    </row>
    <row r="795" spans="1:7" ht="12.75" customHeight="1">
      <c r="A795" s="132">
        <v>66075</v>
      </c>
      <c r="B795" s="133" t="s">
        <v>13</v>
      </c>
      <c r="C795" s="133" t="s">
        <v>469</v>
      </c>
      <c r="D795" s="140">
        <v>8908011431</v>
      </c>
      <c r="E795" s="135">
        <v>8839163</v>
      </c>
      <c r="F795" s="135"/>
      <c r="G795" s="136"/>
    </row>
    <row r="796" spans="1:7" ht="12.75" customHeight="1">
      <c r="A796" s="132">
        <v>66088</v>
      </c>
      <c r="B796" s="133" t="s">
        <v>13</v>
      </c>
      <c r="C796" s="133" t="s">
        <v>926</v>
      </c>
      <c r="D796" s="134">
        <v>8914800248</v>
      </c>
      <c r="E796" s="135">
        <v>34226704</v>
      </c>
      <c r="F796" s="135"/>
      <c r="G796" s="136"/>
    </row>
    <row r="797" spans="1:7" ht="12.75" customHeight="1">
      <c r="A797" s="132">
        <v>66318</v>
      </c>
      <c r="B797" s="133" t="s">
        <v>13</v>
      </c>
      <c r="C797" s="133" t="s">
        <v>927</v>
      </c>
      <c r="D797" s="134">
        <v>8914800255</v>
      </c>
      <c r="E797" s="135">
        <v>17492488</v>
      </c>
      <c r="F797" s="135"/>
      <c r="G797" s="136"/>
    </row>
    <row r="798" spans="1:7" ht="12.75" customHeight="1">
      <c r="A798" s="132">
        <v>66383</v>
      </c>
      <c r="B798" s="133" t="s">
        <v>13</v>
      </c>
      <c r="C798" s="133" t="s">
        <v>928</v>
      </c>
      <c r="D798" s="134">
        <v>8914800262</v>
      </c>
      <c r="E798" s="135">
        <v>10458599</v>
      </c>
      <c r="F798" s="135"/>
      <c r="G798" s="136"/>
    </row>
    <row r="799" spans="1:7" ht="12.75" customHeight="1">
      <c r="A799" s="132">
        <v>66400</v>
      </c>
      <c r="B799" s="133" t="s">
        <v>13</v>
      </c>
      <c r="C799" s="133" t="s">
        <v>929</v>
      </c>
      <c r="D799" s="134">
        <v>8914800271</v>
      </c>
      <c r="E799" s="135">
        <v>44358955</v>
      </c>
      <c r="F799" s="135"/>
      <c r="G799" s="136"/>
    </row>
    <row r="800" spans="1:7" ht="12.75" customHeight="1">
      <c r="A800" s="132">
        <v>66440</v>
      </c>
      <c r="B800" s="133" t="s">
        <v>13</v>
      </c>
      <c r="C800" s="133" t="s">
        <v>930</v>
      </c>
      <c r="D800" s="134">
        <v>8000993177</v>
      </c>
      <c r="E800" s="135">
        <v>25059005</v>
      </c>
      <c r="F800" s="135"/>
      <c r="G800" s="136"/>
    </row>
    <row r="801" spans="1:7" ht="12.75" customHeight="1">
      <c r="A801" s="132">
        <v>66456</v>
      </c>
      <c r="B801" s="133" t="s">
        <v>13</v>
      </c>
      <c r="C801" s="133" t="s">
        <v>931</v>
      </c>
      <c r="D801" s="134">
        <v>8000310757</v>
      </c>
      <c r="E801" s="135">
        <v>34827509</v>
      </c>
      <c r="F801" s="135"/>
      <c r="G801" s="136"/>
    </row>
    <row r="802" spans="1:7" ht="12.75" customHeight="1">
      <c r="A802" s="132">
        <v>66572</v>
      </c>
      <c r="B802" s="133" t="s">
        <v>13</v>
      </c>
      <c r="C802" s="133" t="s">
        <v>932</v>
      </c>
      <c r="D802" s="134">
        <v>8914800311</v>
      </c>
      <c r="E802" s="135">
        <v>47320389</v>
      </c>
      <c r="F802" s="135"/>
      <c r="G802" s="136"/>
    </row>
    <row r="803" spans="1:7" ht="12.75" customHeight="1">
      <c r="A803" s="132">
        <v>66594</v>
      </c>
      <c r="B803" s="133" t="s">
        <v>13</v>
      </c>
      <c r="C803" s="133" t="s">
        <v>933</v>
      </c>
      <c r="D803" s="134">
        <v>8914800327</v>
      </c>
      <c r="E803" s="135">
        <v>53085803</v>
      </c>
      <c r="F803" s="135"/>
      <c r="G803" s="136"/>
    </row>
    <row r="804" spans="1:7" ht="12.75" customHeight="1">
      <c r="A804" s="132">
        <v>66682</v>
      </c>
      <c r="B804" s="133" t="s">
        <v>13</v>
      </c>
      <c r="C804" s="133" t="s">
        <v>934</v>
      </c>
      <c r="D804" s="134">
        <v>8914800334</v>
      </c>
      <c r="E804" s="135">
        <v>82245424</v>
      </c>
      <c r="F804" s="135"/>
      <c r="G804" s="136"/>
    </row>
    <row r="805" spans="1:7" ht="12.75" customHeight="1">
      <c r="A805" s="132">
        <v>66687</v>
      </c>
      <c r="B805" s="133" t="s">
        <v>13</v>
      </c>
      <c r="C805" s="133" t="s">
        <v>935</v>
      </c>
      <c r="D805" s="134">
        <v>8914800341</v>
      </c>
      <c r="E805" s="135">
        <v>18112379</v>
      </c>
      <c r="F805" s="135"/>
      <c r="G805" s="136"/>
    </row>
    <row r="806" spans="1:7" ht="12.75" customHeight="1">
      <c r="A806" s="132">
        <v>68013</v>
      </c>
      <c r="B806" s="133" t="s">
        <v>14</v>
      </c>
      <c r="C806" s="133" t="s">
        <v>936</v>
      </c>
      <c r="D806" s="134" t="s">
        <v>937</v>
      </c>
      <c r="E806" s="135">
        <v>3055460</v>
      </c>
      <c r="F806" s="135"/>
      <c r="G806" s="136"/>
    </row>
    <row r="807" spans="1:7" ht="12.75" customHeight="1">
      <c r="A807" s="132">
        <v>68020</v>
      </c>
      <c r="B807" s="133" t="s">
        <v>14</v>
      </c>
      <c r="C807" s="133" t="s">
        <v>453</v>
      </c>
      <c r="D807" s="134" t="s">
        <v>938</v>
      </c>
      <c r="E807" s="135">
        <v>6530771</v>
      </c>
      <c r="F807" s="135"/>
      <c r="G807" s="136"/>
    </row>
    <row r="808" spans="1:7" ht="12.75" customHeight="1">
      <c r="A808" s="132">
        <v>68051</v>
      </c>
      <c r="B808" s="133" t="s">
        <v>14</v>
      </c>
      <c r="C808" s="133" t="s">
        <v>939</v>
      </c>
      <c r="D808" s="134" t="s">
        <v>940</v>
      </c>
      <c r="E808" s="135">
        <v>15818449</v>
      </c>
      <c r="F808" s="135"/>
      <c r="G808" s="136"/>
    </row>
    <row r="809" spans="1:7" ht="12.75" customHeight="1">
      <c r="A809" s="132">
        <v>68077</v>
      </c>
      <c r="B809" s="133" t="s">
        <v>14</v>
      </c>
      <c r="C809" s="133" t="s">
        <v>150</v>
      </c>
      <c r="D809" s="140" t="s">
        <v>941</v>
      </c>
      <c r="E809" s="135">
        <v>26920227</v>
      </c>
      <c r="F809" s="135"/>
      <c r="G809" s="136"/>
    </row>
    <row r="810" spans="1:7" ht="12.75" customHeight="1">
      <c r="A810" s="132">
        <v>68079</v>
      </c>
      <c r="B810" s="133" t="s">
        <v>14</v>
      </c>
      <c r="C810" s="133" t="s">
        <v>942</v>
      </c>
      <c r="D810" s="134" t="s">
        <v>943</v>
      </c>
      <c r="E810" s="135">
        <v>11190356</v>
      </c>
      <c r="F810" s="135"/>
      <c r="G810" s="136"/>
    </row>
    <row r="811" spans="1:7" ht="12.75" customHeight="1">
      <c r="A811" s="132">
        <v>68092</v>
      </c>
      <c r="B811" s="133" t="s">
        <v>14</v>
      </c>
      <c r="C811" s="133" t="s">
        <v>153</v>
      </c>
      <c r="D811" s="140" t="s">
        <v>944</v>
      </c>
      <c r="E811" s="135">
        <v>13001829</v>
      </c>
      <c r="F811" s="135"/>
      <c r="G811" s="136"/>
    </row>
    <row r="812" spans="1:7" ht="12.75" customHeight="1">
      <c r="A812" s="132">
        <v>68101</v>
      </c>
      <c r="B812" s="133" t="s">
        <v>14</v>
      </c>
      <c r="C812" s="133" t="s">
        <v>92</v>
      </c>
      <c r="D812" s="140" t="s">
        <v>945</v>
      </c>
      <c r="E812" s="135">
        <v>25789885</v>
      </c>
      <c r="F812" s="135"/>
      <c r="G812" s="136"/>
    </row>
    <row r="813" spans="1:7" ht="12.75" customHeight="1">
      <c r="A813" s="132">
        <v>68121</v>
      </c>
      <c r="B813" s="133" t="s">
        <v>14</v>
      </c>
      <c r="C813" s="133" t="s">
        <v>565</v>
      </c>
      <c r="D813" s="140" t="s">
        <v>946</v>
      </c>
      <c r="E813" s="135">
        <v>3352531</v>
      </c>
      <c r="F813" s="135"/>
      <c r="G813" s="136"/>
    </row>
    <row r="814" spans="1:7" ht="12.75" customHeight="1">
      <c r="A814" s="132">
        <v>68132</v>
      </c>
      <c r="B814" s="133" t="s">
        <v>14</v>
      </c>
      <c r="C814" s="133" t="s">
        <v>947</v>
      </c>
      <c r="D814" s="134" t="s">
        <v>948</v>
      </c>
      <c r="E814" s="135">
        <v>2320144</v>
      </c>
      <c r="F814" s="135"/>
      <c r="G814" s="136"/>
    </row>
    <row r="815" spans="1:7" ht="12.75" customHeight="1">
      <c r="A815" s="132">
        <v>68147</v>
      </c>
      <c r="B815" s="133" t="s">
        <v>14</v>
      </c>
      <c r="C815" s="133" t="s">
        <v>949</v>
      </c>
      <c r="D815" s="134" t="s">
        <v>950</v>
      </c>
      <c r="E815" s="135">
        <v>10706363</v>
      </c>
      <c r="F815" s="135"/>
      <c r="G815" s="136"/>
    </row>
    <row r="816" spans="1:7" ht="12.75" customHeight="1">
      <c r="A816" s="132">
        <v>68152</v>
      </c>
      <c r="B816" s="133" t="s">
        <v>14</v>
      </c>
      <c r="C816" s="133" t="s">
        <v>951</v>
      </c>
      <c r="D816" s="134" t="s">
        <v>952</v>
      </c>
      <c r="E816" s="135">
        <v>9517809</v>
      </c>
      <c r="F816" s="135"/>
      <c r="G816" s="136"/>
    </row>
    <row r="817" spans="1:7" ht="12.75" customHeight="1">
      <c r="A817" s="132">
        <v>68160</v>
      </c>
      <c r="B817" s="133" t="s">
        <v>14</v>
      </c>
      <c r="C817" s="133" t="s">
        <v>953</v>
      </c>
      <c r="D817" s="134" t="s">
        <v>954</v>
      </c>
      <c r="E817" s="135">
        <v>3504571</v>
      </c>
      <c r="F817" s="135"/>
      <c r="G817" s="136"/>
    </row>
    <row r="818" spans="1:7" ht="12.75" customHeight="1">
      <c r="A818" s="132">
        <v>68162</v>
      </c>
      <c r="B818" s="133" t="s">
        <v>14</v>
      </c>
      <c r="C818" s="133" t="s">
        <v>955</v>
      </c>
      <c r="D818" s="134" t="s">
        <v>956</v>
      </c>
      <c r="E818" s="135">
        <v>10384739</v>
      </c>
      <c r="F818" s="135"/>
      <c r="G818" s="136"/>
    </row>
    <row r="819" spans="1:7" ht="12.75" customHeight="1">
      <c r="A819" s="132">
        <v>68167</v>
      </c>
      <c r="B819" s="133" t="s">
        <v>14</v>
      </c>
      <c r="C819" s="155" t="s">
        <v>957</v>
      </c>
      <c r="D819" s="156" t="s">
        <v>958</v>
      </c>
      <c r="E819" s="135">
        <v>19820015</v>
      </c>
      <c r="F819" s="135"/>
      <c r="G819" s="136"/>
    </row>
    <row r="820" spans="1:7" ht="12.75" customHeight="1">
      <c r="A820" s="132">
        <v>68169</v>
      </c>
      <c r="B820" s="133" t="s">
        <v>14</v>
      </c>
      <c r="C820" s="133" t="s">
        <v>959</v>
      </c>
      <c r="D820" s="134" t="s">
        <v>960</v>
      </c>
      <c r="E820" s="135">
        <v>3363662</v>
      </c>
      <c r="F820" s="135"/>
      <c r="G820" s="136"/>
    </row>
    <row r="821" spans="1:7" ht="12.75" customHeight="1">
      <c r="A821" s="132">
        <v>68176</v>
      </c>
      <c r="B821" s="133" t="s">
        <v>14</v>
      </c>
      <c r="C821" s="133" t="s">
        <v>535</v>
      </c>
      <c r="D821" s="140" t="s">
        <v>961</v>
      </c>
      <c r="E821" s="135">
        <v>4289974</v>
      </c>
      <c r="F821" s="135"/>
      <c r="G821" s="136"/>
    </row>
    <row r="822" spans="1:7" ht="12.75" customHeight="1">
      <c r="A822" s="132">
        <v>68179</v>
      </c>
      <c r="B822" s="133" t="s">
        <v>14</v>
      </c>
      <c r="C822" s="133" t="s">
        <v>962</v>
      </c>
      <c r="D822" s="134" t="s">
        <v>963</v>
      </c>
      <c r="E822" s="135">
        <v>7963847</v>
      </c>
      <c r="F822" s="135"/>
      <c r="G822" s="136"/>
    </row>
    <row r="823" spans="1:7" ht="12.75" customHeight="1">
      <c r="A823" s="132">
        <v>68190</v>
      </c>
      <c r="B823" s="133" t="s">
        <v>14</v>
      </c>
      <c r="C823" s="133" t="s">
        <v>964</v>
      </c>
      <c r="D823" s="134" t="s">
        <v>965</v>
      </c>
      <c r="E823" s="135">
        <v>71788656</v>
      </c>
      <c r="F823" s="135"/>
      <c r="G823" s="136"/>
    </row>
    <row r="824" spans="1:7" ht="12.75" customHeight="1">
      <c r="A824" s="132">
        <v>68207</v>
      </c>
      <c r="B824" s="133" t="s">
        <v>14</v>
      </c>
      <c r="C824" s="133" t="s">
        <v>169</v>
      </c>
      <c r="D824" s="140" t="s">
        <v>966</v>
      </c>
      <c r="E824" s="135">
        <v>8501699</v>
      </c>
      <c r="F824" s="135"/>
      <c r="G824" s="136"/>
    </row>
    <row r="825" spans="1:7" ht="12.75" customHeight="1">
      <c r="A825" s="132">
        <v>68209</v>
      </c>
      <c r="B825" s="133" t="s">
        <v>14</v>
      </c>
      <c r="C825" s="133" t="s">
        <v>967</v>
      </c>
      <c r="D825" s="134" t="s">
        <v>968</v>
      </c>
      <c r="E825" s="135">
        <v>3739658</v>
      </c>
      <c r="F825" s="135"/>
      <c r="G825" s="136"/>
    </row>
    <row r="826" spans="1:7" ht="12.75" customHeight="1">
      <c r="A826" s="132">
        <v>68211</v>
      </c>
      <c r="B826" s="133" t="s">
        <v>14</v>
      </c>
      <c r="C826" s="133" t="s">
        <v>969</v>
      </c>
      <c r="D826" s="134">
        <v>8902060581</v>
      </c>
      <c r="E826" s="135">
        <v>5325125</v>
      </c>
      <c r="F826" s="135"/>
      <c r="G826" s="136"/>
    </row>
    <row r="827" spans="1:7" ht="12.75" customHeight="1">
      <c r="A827" s="132">
        <v>68217</v>
      </c>
      <c r="B827" s="133" t="s">
        <v>14</v>
      </c>
      <c r="C827" s="133" t="s">
        <v>970</v>
      </c>
      <c r="D827" s="134" t="s">
        <v>971</v>
      </c>
      <c r="E827" s="135">
        <v>9717153</v>
      </c>
      <c r="F827" s="135"/>
      <c r="G827" s="136"/>
    </row>
    <row r="828" spans="1:7" ht="12.75" customHeight="1">
      <c r="A828" s="132">
        <v>68229</v>
      </c>
      <c r="B828" s="133" t="s">
        <v>14</v>
      </c>
      <c r="C828" s="133" t="s">
        <v>972</v>
      </c>
      <c r="D828" s="134" t="s">
        <v>973</v>
      </c>
      <c r="E828" s="135">
        <v>19794747</v>
      </c>
      <c r="F828" s="135"/>
      <c r="G828" s="136"/>
    </row>
    <row r="829" spans="1:7" ht="12.75" customHeight="1">
      <c r="A829" s="132">
        <v>68235</v>
      </c>
      <c r="B829" s="133" t="s">
        <v>14</v>
      </c>
      <c r="C829" s="133" t="s">
        <v>677</v>
      </c>
      <c r="D829" s="134" t="s">
        <v>974</v>
      </c>
      <c r="E829" s="135">
        <v>34725405</v>
      </c>
      <c r="F829" s="135"/>
      <c r="G829" s="136"/>
    </row>
    <row r="830" spans="1:7" ht="12.75" customHeight="1">
      <c r="A830" s="132">
        <v>68245</v>
      </c>
      <c r="B830" s="133" t="s">
        <v>14</v>
      </c>
      <c r="C830" s="133" t="s">
        <v>975</v>
      </c>
      <c r="D830" s="134" t="s">
        <v>976</v>
      </c>
      <c r="E830" s="135">
        <v>3408258</v>
      </c>
      <c r="F830" s="135"/>
      <c r="G830" s="136"/>
    </row>
    <row r="831" spans="1:7" ht="12.75" customHeight="1">
      <c r="A831" s="132">
        <v>68250</v>
      </c>
      <c r="B831" s="133" t="s">
        <v>14</v>
      </c>
      <c r="C831" s="133" t="s">
        <v>281</v>
      </c>
      <c r="D831" s="134" t="s">
        <v>977</v>
      </c>
      <c r="E831" s="135">
        <v>12549867</v>
      </c>
      <c r="F831" s="135"/>
      <c r="G831" s="136"/>
    </row>
    <row r="832" spans="1:7" ht="12.75" customHeight="1">
      <c r="A832" s="132">
        <v>68255</v>
      </c>
      <c r="B832" s="133" t="s">
        <v>14</v>
      </c>
      <c r="C832" s="133" t="s">
        <v>978</v>
      </c>
      <c r="D832" s="134" t="s">
        <v>979</v>
      </c>
      <c r="E832" s="135">
        <v>30681344</v>
      </c>
      <c r="F832" s="135"/>
      <c r="G832" s="136"/>
    </row>
    <row r="833" spans="1:7" ht="12.75" customHeight="1">
      <c r="A833" s="132">
        <v>68264</v>
      </c>
      <c r="B833" s="133" t="s">
        <v>14</v>
      </c>
      <c r="C833" s="133" t="s">
        <v>980</v>
      </c>
      <c r="D833" s="134" t="s">
        <v>981</v>
      </c>
      <c r="E833" s="135">
        <v>3489947</v>
      </c>
      <c r="F833" s="135"/>
      <c r="G833" s="136"/>
    </row>
    <row r="834" spans="1:7" ht="12.75" customHeight="1">
      <c r="A834" s="132">
        <v>68266</v>
      </c>
      <c r="B834" s="133" t="s">
        <v>14</v>
      </c>
      <c r="C834" s="133" t="s">
        <v>982</v>
      </c>
      <c r="D834" s="134" t="s">
        <v>983</v>
      </c>
      <c r="E834" s="135">
        <v>6647285</v>
      </c>
      <c r="F834" s="135"/>
      <c r="G834" s="136"/>
    </row>
    <row r="835" spans="1:7" ht="12.75" customHeight="1">
      <c r="A835" s="132">
        <v>68271</v>
      </c>
      <c r="B835" s="133" t="s">
        <v>14</v>
      </c>
      <c r="C835" s="133" t="s">
        <v>984</v>
      </c>
      <c r="D835" s="134" t="s">
        <v>985</v>
      </c>
      <c r="E835" s="135">
        <v>13897680</v>
      </c>
      <c r="F835" s="135"/>
      <c r="G835" s="136"/>
    </row>
    <row r="836" spans="1:7" ht="12.75" customHeight="1">
      <c r="A836" s="132">
        <v>68296</v>
      </c>
      <c r="B836" s="133" t="s">
        <v>14</v>
      </c>
      <c r="C836" s="133" t="s">
        <v>986</v>
      </c>
      <c r="D836" s="134" t="s">
        <v>987</v>
      </c>
      <c r="E836" s="135">
        <v>4955112</v>
      </c>
      <c r="F836" s="135"/>
      <c r="G836" s="136"/>
    </row>
    <row r="837" spans="1:7" ht="12.75" customHeight="1">
      <c r="A837" s="132">
        <v>68298</v>
      </c>
      <c r="B837" s="133" t="s">
        <v>14</v>
      </c>
      <c r="C837" s="133" t="s">
        <v>988</v>
      </c>
      <c r="D837" s="134" t="s">
        <v>989</v>
      </c>
      <c r="E837" s="135">
        <v>8081253</v>
      </c>
      <c r="F837" s="135"/>
      <c r="G837" s="136"/>
    </row>
    <row r="838" spans="1:7" ht="12.75" customHeight="1">
      <c r="A838" s="132">
        <v>68318</v>
      </c>
      <c r="B838" s="133" t="s">
        <v>14</v>
      </c>
      <c r="C838" s="133" t="s">
        <v>990</v>
      </c>
      <c r="D838" s="134" t="s">
        <v>991</v>
      </c>
      <c r="E838" s="135">
        <v>11255964</v>
      </c>
      <c r="F838" s="135"/>
      <c r="G838" s="136"/>
    </row>
    <row r="839" spans="1:7" ht="12.75" customHeight="1">
      <c r="A839" s="132">
        <v>68320</v>
      </c>
      <c r="B839" s="133" t="s">
        <v>14</v>
      </c>
      <c r="C839" s="133" t="s">
        <v>183</v>
      </c>
      <c r="D839" s="134" t="s">
        <v>992</v>
      </c>
      <c r="E839" s="135">
        <v>9199667</v>
      </c>
      <c r="F839" s="135"/>
      <c r="G839" s="136"/>
    </row>
    <row r="840" spans="1:7" ht="12.75" customHeight="1">
      <c r="A840" s="132">
        <v>68322</v>
      </c>
      <c r="B840" s="133" t="s">
        <v>14</v>
      </c>
      <c r="C840" s="133" t="s">
        <v>993</v>
      </c>
      <c r="D840" s="134" t="s">
        <v>994</v>
      </c>
      <c r="E840" s="135">
        <v>3393401</v>
      </c>
      <c r="F840" s="135"/>
      <c r="G840" s="136"/>
    </row>
    <row r="841" spans="1:7" ht="12.75" customHeight="1">
      <c r="A841" s="132">
        <v>68324</v>
      </c>
      <c r="B841" s="133" t="s">
        <v>14</v>
      </c>
      <c r="C841" s="133" t="s">
        <v>995</v>
      </c>
      <c r="D841" s="134" t="s">
        <v>996</v>
      </c>
      <c r="E841" s="135">
        <v>5029089</v>
      </c>
      <c r="F841" s="135"/>
      <c r="G841" s="136"/>
    </row>
    <row r="842" spans="1:7" ht="12.75" customHeight="1">
      <c r="A842" s="132">
        <v>68327</v>
      </c>
      <c r="B842" s="133" t="s">
        <v>14</v>
      </c>
      <c r="C842" s="133" t="s">
        <v>997</v>
      </c>
      <c r="D842" s="134" t="s">
        <v>998</v>
      </c>
      <c r="E842" s="135">
        <v>8605724</v>
      </c>
      <c r="F842" s="135"/>
      <c r="G842" s="136"/>
    </row>
    <row r="843" spans="1:7" ht="12.75" customHeight="1">
      <c r="A843" s="132">
        <v>68344</v>
      </c>
      <c r="B843" s="133" t="s">
        <v>14</v>
      </c>
      <c r="C843" s="133" t="s">
        <v>999</v>
      </c>
      <c r="D843" s="134" t="s">
        <v>1000</v>
      </c>
      <c r="E843" s="135">
        <v>3776788</v>
      </c>
      <c r="F843" s="135"/>
      <c r="G843" s="136"/>
    </row>
    <row r="844" spans="1:7" ht="12.75" customHeight="1">
      <c r="A844" s="132">
        <v>68368</v>
      </c>
      <c r="B844" s="133" t="s">
        <v>14</v>
      </c>
      <c r="C844" s="133" t="s">
        <v>1001</v>
      </c>
      <c r="D844" s="134" t="s">
        <v>1002</v>
      </c>
      <c r="E844" s="135">
        <v>7238186</v>
      </c>
      <c r="F844" s="135"/>
      <c r="G844" s="136"/>
    </row>
    <row r="845" spans="1:7" ht="12.75" customHeight="1">
      <c r="A845" s="132">
        <v>68370</v>
      </c>
      <c r="B845" s="133" t="s">
        <v>14</v>
      </c>
      <c r="C845" s="133" t="s">
        <v>1003</v>
      </c>
      <c r="D845" s="134" t="s">
        <v>1004</v>
      </c>
      <c r="E845" s="135">
        <v>3014113</v>
      </c>
      <c r="F845" s="135"/>
      <c r="G845" s="136"/>
    </row>
    <row r="846" spans="1:7" ht="12.75" customHeight="1">
      <c r="A846" s="132">
        <v>68377</v>
      </c>
      <c r="B846" s="133" t="s">
        <v>14</v>
      </c>
      <c r="C846" s="133" t="s">
        <v>1005</v>
      </c>
      <c r="D846" s="134" t="s">
        <v>1006</v>
      </c>
      <c r="E846" s="135">
        <v>10640328</v>
      </c>
      <c r="F846" s="135"/>
      <c r="G846" s="136"/>
    </row>
    <row r="847" spans="1:7" ht="12.75" customHeight="1">
      <c r="A847" s="132">
        <v>68385</v>
      </c>
      <c r="B847" s="133" t="s">
        <v>14</v>
      </c>
      <c r="C847" s="133" t="s">
        <v>1007</v>
      </c>
      <c r="D847" s="134" t="s">
        <v>1008</v>
      </c>
      <c r="E847" s="135">
        <v>26401997</v>
      </c>
      <c r="F847" s="135"/>
      <c r="G847" s="136"/>
    </row>
    <row r="848" spans="1:7" ht="12.75" customHeight="1">
      <c r="A848" s="132">
        <v>68397</v>
      </c>
      <c r="B848" s="133" t="s">
        <v>14</v>
      </c>
      <c r="C848" s="137" t="s">
        <v>527</v>
      </c>
      <c r="D848" s="140" t="s">
        <v>1009</v>
      </c>
      <c r="E848" s="135">
        <v>6364339</v>
      </c>
      <c r="F848" s="135"/>
      <c r="G848" s="136"/>
    </row>
    <row r="849" spans="1:7" ht="12.75" customHeight="1">
      <c r="A849" s="132">
        <v>68406</v>
      </c>
      <c r="B849" s="133" t="s">
        <v>14</v>
      </c>
      <c r="C849" s="133" t="s">
        <v>1010</v>
      </c>
      <c r="D849" s="134" t="s">
        <v>1011</v>
      </c>
      <c r="E849" s="135">
        <v>49544336</v>
      </c>
      <c r="F849" s="135"/>
      <c r="G849" s="136"/>
    </row>
    <row r="850" spans="1:7" ht="12.75" customHeight="1">
      <c r="A850" s="132">
        <v>68418</v>
      </c>
      <c r="B850" s="133" t="s">
        <v>14</v>
      </c>
      <c r="C850" s="133" t="s">
        <v>1012</v>
      </c>
      <c r="D850" s="134" t="s">
        <v>1013</v>
      </c>
      <c r="E850" s="135">
        <v>24756683</v>
      </c>
      <c r="F850" s="135"/>
      <c r="G850" s="136"/>
    </row>
    <row r="851" spans="1:7" ht="12.75" customHeight="1">
      <c r="A851" s="132">
        <v>68425</v>
      </c>
      <c r="B851" s="133" t="s">
        <v>14</v>
      </c>
      <c r="C851" s="133" t="s">
        <v>1014</v>
      </c>
      <c r="D851" s="134" t="s">
        <v>1015</v>
      </c>
      <c r="E851" s="135">
        <v>5247665</v>
      </c>
      <c r="F851" s="135"/>
      <c r="G851" s="136"/>
    </row>
    <row r="852" spans="1:7" ht="12.75" customHeight="1">
      <c r="A852" s="132">
        <v>68432</v>
      </c>
      <c r="B852" s="133" t="s">
        <v>14</v>
      </c>
      <c r="C852" s="133" t="s">
        <v>1016</v>
      </c>
      <c r="D852" s="134" t="s">
        <v>1017</v>
      </c>
      <c r="E852" s="135">
        <v>29056824</v>
      </c>
      <c r="F852" s="135"/>
      <c r="G852" s="136"/>
    </row>
    <row r="853" spans="1:7" ht="12.75" customHeight="1">
      <c r="A853" s="132">
        <v>68444</v>
      </c>
      <c r="B853" s="133" t="s">
        <v>14</v>
      </c>
      <c r="C853" s="133" t="s">
        <v>1018</v>
      </c>
      <c r="D853" s="134" t="s">
        <v>1019</v>
      </c>
      <c r="E853" s="135">
        <v>9751648</v>
      </c>
      <c r="F853" s="135"/>
      <c r="G853" s="136"/>
    </row>
    <row r="854" spans="1:7" ht="12.75" customHeight="1">
      <c r="A854" s="132">
        <v>68464</v>
      </c>
      <c r="B854" s="133" t="s">
        <v>14</v>
      </c>
      <c r="C854" s="133" t="s">
        <v>1020</v>
      </c>
      <c r="D854" s="134" t="s">
        <v>1021</v>
      </c>
      <c r="E854" s="135">
        <v>21841332</v>
      </c>
      <c r="F854" s="135"/>
      <c r="G854" s="136"/>
    </row>
    <row r="855" spans="1:7" ht="12.75" customHeight="1">
      <c r="A855" s="132">
        <v>68468</v>
      </c>
      <c r="B855" s="133" t="s">
        <v>14</v>
      </c>
      <c r="C855" s="133" t="s">
        <v>1022</v>
      </c>
      <c r="D855" s="134" t="s">
        <v>1023</v>
      </c>
      <c r="E855" s="135">
        <v>7630349</v>
      </c>
      <c r="F855" s="135"/>
      <c r="G855" s="136"/>
    </row>
    <row r="856" spans="1:7" ht="12.75" customHeight="1">
      <c r="A856" s="132">
        <v>68498</v>
      </c>
      <c r="B856" s="133" t="s">
        <v>14</v>
      </c>
      <c r="C856" s="133" t="s">
        <v>1024</v>
      </c>
      <c r="D856" s="134" t="s">
        <v>1025</v>
      </c>
      <c r="E856" s="135">
        <v>5564792</v>
      </c>
      <c r="F856" s="135"/>
      <c r="G856" s="136"/>
    </row>
    <row r="857" spans="1:7" ht="12.75" customHeight="1">
      <c r="A857" s="132">
        <v>68500</v>
      </c>
      <c r="B857" s="133" t="s">
        <v>14</v>
      </c>
      <c r="C857" s="133" t="s">
        <v>1026</v>
      </c>
      <c r="D857" s="134" t="s">
        <v>1027</v>
      </c>
      <c r="E857" s="135">
        <v>19363109</v>
      </c>
      <c r="F857" s="135"/>
      <c r="G857" s="136"/>
    </row>
    <row r="858" spans="1:7" ht="12.75" customHeight="1">
      <c r="A858" s="132">
        <v>68502</v>
      </c>
      <c r="B858" s="133" t="s">
        <v>14</v>
      </c>
      <c r="C858" s="133" t="s">
        <v>1028</v>
      </c>
      <c r="D858" s="134" t="s">
        <v>1029</v>
      </c>
      <c r="E858" s="135">
        <v>8497114</v>
      </c>
      <c r="F858" s="135"/>
      <c r="G858" s="136"/>
    </row>
    <row r="859" spans="1:7" ht="12.75" customHeight="1">
      <c r="A859" s="132">
        <v>68522</v>
      </c>
      <c r="B859" s="133" t="s">
        <v>14</v>
      </c>
      <c r="C859" s="133" t="s">
        <v>1030</v>
      </c>
      <c r="D859" s="134" t="s">
        <v>1031</v>
      </c>
      <c r="E859" s="135">
        <v>2962940</v>
      </c>
      <c r="F859" s="135"/>
      <c r="G859" s="136"/>
    </row>
    <row r="860" spans="1:7" ht="12.75" customHeight="1">
      <c r="A860" s="132">
        <v>68524</v>
      </c>
      <c r="B860" s="133" t="s">
        <v>14</v>
      </c>
      <c r="C860" s="133" t="s">
        <v>1032</v>
      </c>
      <c r="D860" s="134" t="s">
        <v>1033</v>
      </c>
      <c r="E860" s="135">
        <v>3534206</v>
      </c>
      <c r="F860" s="135"/>
      <c r="G860" s="136"/>
    </row>
    <row r="861" spans="1:7" ht="12.75" customHeight="1">
      <c r="A861" s="132">
        <v>68533</v>
      </c>
      <c r="B861" s="133" t="s">
        <v>14</v>
      </c>
      <c r="C861" s="133" t="s">
        <v>1034</v>
      </c>
      <c r="D861" s="134" t="s">
        <v>1035</v>
      </c>
      <c r="E861" s="135">
        <v>5949931</v>
      </c>
      <c r="F861" s="135"/>
      <c r="G861" s="136"/>
    </row>
    <row r="862" spans="1:7" ht="12.75" customHeight="1">
      <c r="A862" s="132">
        <v>68549</v>
      </c>
      <c r="B862" s="133" t="s">
        <v>14</v>
      </c>
      <c r="C862" s="133" t="s">
        <v>1036</v>
      </c>
      <c r="D862" s="134" t="s">
        <v>1037</v>
      </c>
      <c r="E862" s="135">
        <v>5269423</v>
      </c>
      <c r="F862" s="135"/>
      <c r="G862" s="136"/>
    </row>
    <row r="863" spans="1:7" ht="12.75" customHeight="1">
      <c r="A863" s="132">
        <v>68572</v>
      </c>
      <c r="B863" s="133" t="s">
        <v>14</v>
      </c>
      <c r="C863" s="133" t="s">
        <v>1038</v>
      </c>
      <c r="D863" s="134" t="s">
        <v>1039</v>
      </c>
      <c r="E863" s="135">
        <v>30998496</v>
      </c>
      <c r="F863" s="135"/>
      <c r="G863" s="136"/>
    </row>
    <row r="864" spans="1:7" ht="12.75" customHeight="1">
      <c r="A864" s="132">
        <v>68573</v>
      </c>
      <c r="B864" s="133" t="s">
        <v>14</v>
      </c>
      <c r="C864" s="133" t="s">
        <v>1040</v>
      </c>
      <c r="D864" s="134" t="s">
        <v>1041</v>
      </c>
      <c r="E864" s="135">
        <v>18576176</v>
      </c>
      <c r="F864" s="135"/>
      <c r="G864" s="136"/>
    </row>
    <row r="865" spans="1:7" ht="12.75" customHeight="1">
      <c r="A865" s="132">
        <v>68575</v>
      </c>
      <c r="B865" s="133" t="s">
        <v>14</v>
      </c>
      <c r="C865" s="133" t="s">
        <v>1042</v>
      </c>
      <c r="D865" s="134" t="s">
        <v>1043</v>
      </c>
      <c r="E865" s="135">
        <v>72893675</v>
      </c>
      <c r="F865" s="135"/>
      <c r="G865" s="136"/>
    </row>
    <row r="866" spans="1:7" ht="12.75" customHeight="1">
      <c r="A866" s="132">
        <v>68615</v>
      </c>
      <c r="B866" s="133" t="s">
        <v>14</v>
      </c>
      <c r="C866" s="133" t="s">
        <v>51</v>
      </c>
      <c r="D866" s="134" t="s">
        <v>1044</v>
      </c>
      <c r="E866" s="135">
        <v>44421741</v>
      </c>
      <c r="F866" s="135"/>
      <c r="G866" s="136"/>
    </row>
    <row r="867" spans="1:7" ht="12.75" customHeight="1">
      <c r="A867" s="132">
        <v>68655</v>
      </c>
      <c r="B867" s="133" t="s">
        <v>14</v>
      </c>
      <c r="C867" s="133" t="s">
        <v>1045</v>
      </c>
      <c r="D867" s="134" t="s">
        <v>1046</v>
      </c>
      <c r="E867" s="135">
        <v>52234416</v>
      </c>
      <c r="F867" s="135"/>
      <c r="G867" s="136"/>
    </row>
    <row r="868" spans="1:7" ht="12.75" customHeight="1">
      <c r="A868" s="132">
        <v>68669</v>
      </c>
      <c r="B868" s="133" t="s">
        <v>14</v>
      </c>
      <c r="C868" s="133" t="s">
        <v>93</v>
      </c>
      <c r="D868" s="140" t="s">
        <v>1047</v>
      </c>
      <c r="E868" s="135">
        <v>13507499</v>
      </c>
      <c r="F868" s="135"/>
      <c r="G868" s="136"/>
    </row>
    <row r="869" spans="1:7" ht="12.75" customHeight="1">
      <c r="A869" s="132">
        <v>68673</v>
      </c>
      <c r="B869" s="133" t="s">
        <v>14</v>
      </c>
      <c r="C869" s="133" t="s">
        <v>1048</v>
      </c>
      <c r="D869" s="134" t="s">
        <v>1049</v>
      </c>
      <c r="E869" s="135">
        <v>4063630</v>
      </c>
      <c r="F869" s="135"/>
      <c r="G869" s="136"/>
    </row>
    <row r="870" spans="1:7" ht="12.75" customHeight="1">
      <c r="A870" s="132">
        <v>68679</v>
      </c>
      <c r="B870" s="133" t="s">
        <v>14</v>
      </c>
      <c r="C870" s="133" t="s">
        <v>1050</v>
      </c>
      <c r="D870" s="134" t="s">
        <v>1051</v>
      </c>
      <c r="E870" s="135">
        <v>51760555</v>
      </c>
      <c r="F870" s="135"/>
      <c r="G870" s="136"/>
    </row>
    <row r="871" spans="1:7" ht="12.75" customHeight="1">
      <c r="A871" s="132">
        <v>68682</v>
      </c>
      <c r="B871" s="133" t="s">
        <v>14</v>
      </c>
      <c r="C871" s="133" t="s">
        <v>1052</v>
      </c>
      <c r="D871" s="134" t="s">
        <v>1053</v>
      </c>
      <c r="E871" s="135">
        <v>4172268</v>
      </c>
      <c r="F871" s="135"/>
      <c r="G871" s="136"/>
    </row>
    <row r="872" spans="1:7" ht="12.75" customHeight="1">
      <c r="A872" s="132">
        <v>68684</v>
      </c>
      <c r="B872" s="133" t="s">
        <v>14</v>
      </c>
      <c r="C872" s="133" t="s">
        <v>1054</v>
      </c>
      <c r="D872" s="134" t="s">
        <v>1055</v>
      </c>
      <c r="E872" s="135">
        <v>8429001</v>
      </c>
      <c r="F872" s="135"/>
      <c r="G872" s="136"/>
    </row>
    <row r="873" spans="1:7" ht="12.75" customHeight="1">
      <c r="A873" s="132">
        <v>68686</v>
      </c>
      <c r="B873" s="133" t="s">
        <v>14</v>
      </c>
      <c r="C873" s="133" t="s">
        <v>1056</v>
      </c>
      <c r="D873" s="134" t="s">
        <v>1057</v>
      </c>
      <c r="E873" s="135">
        <v>5663408</v>
      </c>
      <c r="F873" s="135"/>
      <c r="G873" s="136"/>
    </row>
    <row r="874" spans="1:7" ht="12.75" customHeight="1">
      <c r="A874" s="132">
        <v>68689</v>
      </c>
      <c r="B874" s="133" t="s">
        <v>14</v>
      </c>
      <c r="C874" s="133" t="s">
        <v>1058</v>
      </c>
      <c r="D874" s="134">
        <v>8000998296</v>
      </c>
      <c r="E874" s="135">
        <v>46754149</v>
      </c>
      <c r="F874" s="135"/>
      <c r="G874" s="136"/>
    </row>
    <row r="875" spans="1:7" ht="12.75" customHeight="1">
      <c r="A875" s="132">
        <v>68705</v>
      </c>
      <c r="B875" s="133" t="s">
        <v>14</v>
      </c>
      <c r="C875" s="133" t="s">
        <v>226</v>
      </c>
      <c r="D875" s="140" t="s">
        <v>1059</v>
      </c>
      <c r="E875" s="135">
        <v>4471077</v>
      </c>
      <c r="F875" s="135"/>
      <c r="G875" s="136"/>
    </row>
    <row r="876" spans="1:7" ht="12.75" customHeight="1">
      <c r="A876" s="132">
        <v>68720</v>
      </c>
      <c r="B876" s="133" t="s">
        <v>14</v>
      </c>
      <c r="C876" s="133" t="s">
        <v>1060</v>
      </c>
      <c r="D876" s="134" t="s">
        <v>1061</v>
      </c>
      <c r="E876" s="135">
        <v>8412584</v>
      </c>
      <c r="F876" s="135"/>
      <c r="G876" s="136"/>
    </row>
    <row r="877" spans="1:7" ht="12.75" customHeight="1">
      <c r="A877" s="132">
        <v>68745</v>
      </c>
      <c r="B877" s="133" t="s">
        <v>14</v>
      </c>
      <c r="C877" s="133" t="s">
        <v>1062</v>
      </c>
      <c r="D877" s="134" t="s">
        <v>1063</v>
      </c>
      <c r="E877" s="135">
        <v>18494032</v>
      </c>
      <c r="F877" s="135"/>
      <c r="G877" s="136"/>
    </row>
    <row r="878" spans="1:7" ht="12.75" customHeight="1">
      <c r="A878" s="132">
        <v>68755</v>
      </c>
      <c r="B878" s="133" t="s">
        <v>14</v>
      </c>
      <c r="C878" s="133" t="s">
        <v>1064</v>
      </c>
      <c r="D878" s="134" t="s">
        <v>1065</v>
      </c>
      <c r="E878" s="135">
        <v>33280315</v>
      </c>
      <c r="F878" s="135"/>
      <c r="G878" s="136"/>
    </row>
    <row r="879" spans="1:7" ht="12.75" customHeight="1">
      <c r="A879" s="132">
        <v>68770</v>
      </c>
      <c r="B879" s="133" t="s">
        <v>14</v>
      </c>
      <c r="C879" s="133" t="s">
        <v>1066</v>
      </c>
      <c r="D879" s="134" t="s">
        <v>1067</v>
      </c>
      <c r="E879" s="135">
        <v>16525189</v>
      </c>
      <c r="F879" s="135"/>
      <c r="G879" s="136"/>
    </row>
    <row r="880" spans="1:7" ht="12.75" customHeight="1">
      <c r="A880" s="132">
        <v>68773</v>
      </c>
      <c r="B880" s="133" t="s">
        <v>14</v>
      </c>
      <c r="C880" s="133" t="s">
        <v>15</v>
      </c>
      <c r="D880" s="140" t="s">
        <v>1068</v>
      </c>
      <c r="E880" s="135">
        <v>17121641</v>
      </c>
      <c r="F880" s="135"/>
      <c r="G880" s="136"/>
    </row>
    <row r="881" spans="1:7" ht="12.75" customHeight="1">
      <c r="A881" s="132">
        <v>68780</v>
      </c>
      <c r="B881" s="133" t="s">
        <v>14</v>
      </c>
      <c r="C881" s="133" t="s">
        <v>1069</v>
      </c>
      <c r="D881" s="134" t="s">
        <v>1070</v>
      </c>
      <c r="E881" s="135">
        <v>6705061</v>
      </c>
      <c r="F881" s="135"/>
      <c r="G881" s="136"/>
    </row>
    <row r="882" spans="1:7" ht="12.75" customHeight="1">
      <c r="A882" s="132">
        <v>68820</v>
      </c>
      <c r="B882" s="133" t="s">
        <v>14</v>
      </c>
      <c r="C882" s="133" t="s">
        <v>1071</v>
      </c>
      <c r="D882" s="134" t="s">
        <v>1072</v>
      </c>
      <c r="E882" s="135">
        <v>8811283</v>
      </c>
      <c r="F882" s="135"/>
      <c r="G882" s="136"/>
    </row>
    <row r="883" spans="1:7" ht="12.75" customHeight="1">
      <c r="A883" s="132">
        <v>68855</v>
      </c>
      <c r="B883" s="133" t="s">
        <v>14</v>
      </c>
      <c r="C883" s="133" t="s">
        <v>1073</v>
      </c>
      <c r="D883" s="134" t="s">
        <v>1074</v>
      </c>
      <c r="E883" s="135">
        <v>7964257</v>
      </c>
      <c r="F883" s="135"/>
      <c r="G883" s="136"/>
    </row>
    <row r="884" spans="1:7" ht="12.75" customHeight="1">
      <c r="A884" s="132">
        <v>68861</v>
      </c>
      <c r="B884" s="133" t="s">
        <v>14</v>
      </c>
      <c r="C884" s="133" t="s">
        <v>1075</v>
      </c>
      <c r="D884" s="134" t="s">
        <v>1076</v>
      </c>
      <c r="E884" s="135">
        <v>32091053</v>
      </c>
      <c r="F884" s="135"/>
      <c r="G884" s="136"/>
    </row>
    <row r="885" spans="1:7" ht="12.75" customHeight="1">
      <c r="A885" s="132">
        <v>68867</v>
      </c>
      <c r="B885" s="133" t="s">
        <v>14</v>
      </c>
      <c r="C885" s="133" t="s">
        <v>1077</v>
      </c>
      <c r="D885" s="134" t="s">
        <v>1078</v>
      </c>
      <c r="E885" s="135">
        <v>2282962</v>
      </c>
      <c r="F885" s="135"/>
      <c r="G885" s="136"/>
    </row>
    <row r="886" spans="1:7" ht="12.75" customHeight="1">
      <c r="A886" s="132">
        <v>68872</v>
      </c>
      <c r="B886" s="133" t="s">
        <v>14</v>
      </c>
      <c r="C886" s="133" t="s">
        <v>310</v>
      </c>
      <c r="D886" s="134" t="s">
        <v>1079</v>
      </c>
      <c r="E886" s="135">
        <v>9996973</v>
      </c>
      <c r="F886" s="135"/>
      <c r="G886" s="136"/>
    </row>
    <row r="887" spans="1:7" ht="12.75" customHeight="1">
      <c r="A887" s="132">
        <v>68895</v>
      </c>
      <c r="B887" s="133" t="s">
        <v>14</v>
      </c>
      <c r="C887" s="133" t="s">
        <v>1080</v>
      </c>
      <c r="D887" s="134" t="s">
        <v>1081</v>
      </c>
      <c r="E887" s="135">
        <v>9866808</v>
      </c>
      <c r="F887" s="135"/>
      <c r="G887" s="136"/>
    </row>
    <row r="888" spans="1:7" ht="12.75" customHeight="1">
      <c r="A888" s="132">
        <v>70110</v>
      </c>
      <c r="B888" s="133" t="s">
        <v>15</v>
      </c>
      <c r="C888" s="133" t="s">
        <v>320</v>
      </c>
      <c r="D888" s="140">
        <v>8922012869</v>
      </c>
      <c r="E888" s="135">
        <v>25150851</v>
      </c>
      <c r="F888" s="135"/>
      <c r="G888" s="136"/>
    </row>
    <row r="889" spans="1:7" ht="12.75" customHeight="1">
      <c r="A889" s="132">
        <v>70124</v>
      </c>
      <c r="B889" s="133" t="s">
        <v>15</v>
      </c>
      <c r="C889" s="133" t="s">
        <v>1082</v>
      </c>
      <c r="D889" s="134">
        <v>8922000581</v>
      </c>
      <c r="E889" s="135">
        <v>42095965</v>
      </c>
      <c r="F889" s="135"/>
      <c r="G889" s="136"/>
    </row>
    <row r="890" spans="1:7" ht="12.75" customHeight="1">
      <c r="A890" s="132">
        <v>70204</v>
      </c>
      <c r="B890" s="133" t="s">
        <v>15</v>
      </c>
      <c r="C890" s="133" t="s">
        <v>1083</v>
      </c>
      <c r="D890" s="134">
        <v>8922800537</v>
      </c>
      <c r="E890" s="135">
        <v>26892251</v>
      </c>
      <c r="F890" s="135"/>
      <c r="G890" s="136"/>
    </row>
    <row r="891" spans="1:7" ht="12.75" customHeight="1">
      <c r="A891" s="132">
        <v>70215</v>
      </c>
      <c r="B891" s="133" t="s">
        <v>15</v>
      </c>
      <c r="C891" s="133" t="s">
        <v>1084</v>
      </c>
      <c r="D891" s="134">
        <v>8922800322</v>
      </c>
      <c r="E891" s="135">
        <v>139499179</v>
      </c>
      <c r="F891" s="135"/>
      <c r="G891" s="136"/>
    </row>
    <row r="892" spans="1:7" ht="12.75" customHeight="1">
      <c r="A892" s="132">
        <v>70221</v>
      </c>
      <c r="B892" s="133" t="s">
        <v>15</v>
      </c>
      <c r="C892" s="133" t="s">
        <v>1085</v>
      </c>
      <c r="D892" s="134">
        <v>8230035437</v>
      </c>
      <c r="E892" s="135">
        <v>39450048</v>
      </c>
      <c r="F892" s="135"/>
      <c r="G892" s="136"/>
    </row>
    <row r="893" spans="1:7" ht="12.75" customHeight="1">
      <c r="A893" s="132">
        <v>70230</v>
      </c>
      <c r="B893" s="133" t="s">
        <v>15</v>
      </c>
      <c r="C893" s="133" t="s">
        <v>1086</v>
      </c>
      <c r="D893" s="134">
        <v>8922007407</v>
      </c>
      <c r="E893" s="135">
        <v>15025653</v>
      </c>
      <c r="F893" s="135"/>
      <c r="G893" s="136"/>
    </row>
    <row r="894" spans="1:7" ht="12.75" customHeight="1">
      <c r="A894" s="132">
        <v>70233</v>
      </c>
      <c r="B894" s="133" t="s">
        <v>15</v>
      </c>
      <c r="C894" s="133" t="s">
        <v>1087</v>
      </c>
      <c r="D894" s="134">
        <v>8230025955</v>
      </c>
      <c r="E894" s="135">
        <v>34030443</v>
      </c>
      <c r="F894" s="135"/>
      <c r="G894" s="136"/>
    </row>
    <row r="895" spans="1:7" ht="12.75" customHeight="1">
      <c r="A895" s="132">
        <v>70235</v>
      </c>
      <c r="B895" s="133" t="s">
        <v>15</v>
      </c>
      <c r="C895" s="133" t="s">
        <v>1088</v>
      </c>
      <c r="D895" s="134">
        <v>8000498260</v>
      </c>
      <c r="E895" s="135">
        <v>56069232</v>
      </c>
      <c r="F895" s="135"/>
      <c r="G895" s="136"/>
    </row>
    <row r="896" spans="1:7" ht="12.75" customHeight="1">
      <c r="A896" s="132">
        <v>70265</v>
      </c>
      <c r="B896" s="133" t="s">
        <v>15</v>
      </c>
      <c r="C896" s="133" t="s">
        <v>1089</v>
      </c>
      <c r="D896" s="134">
        <v>8000613133</v>
      </c>
      <c r="E896" s="135">
        <v>63181856</v>
      </c>
      <c r="F896" s="135"/>
      <c r="G896" s="136"/>
    </row>
    <row r="897" spans="1:7" ht="12.75" customHeight="1">
      <c r="A897" s="132">
        <v>70400</v>
      </c>
      <c r="B897" s="133" t="s">
        <v>15</v>
      </c>
      <c r="C897" s="133" t="s">
        <v>194</v>
      </c>
      <c r="D897" s="140">
        <v>8000503319</v>
      </c>
      <c r="E897" s="135">
        <v>35463285</v>
      </c>
      <c r="F897" s="135"/>
      <c r="G897" s="136"/>
    </row>
    <row r="898" spans="1:7" ht="12.75" customHeight="1">
      <c r="A898" s="132">
        <v>70418</v>
      </c>
      <c r="B898" s="133" t="s">
        <v>15</v>
      </c>
      <c r="C898" s="133" t="s">
        <v>1090</v>
      </c>
      <c r="D898" s="134">
        <v>8922012876</v>
      </c>
      <c r="E898" s="135">
        <v>55693248</v>
      </c>
      <c r="F898" s="135"/>
      <c r="G898" s="136"/>
    </row>
    <row r="899" spans="1:7" ht="12.75" customHeight="1">
      <c r="A899" s="132">
        <v>70429</v>
      </c>
      <c r="B899" s="133" t="s">
        <v>15</v>
      </c>
      <c r="C899" s="133" t="s">
        <v>1091</v>
      </c>
      <c r="D899" s="134">
        <v>8922800576</v>
      </c>
      <c r="E899" s="135">
        <v>134241589</v>
      </c>
      <c r="F899" s="135"/>
      <c r="G899" s="136"/>
    </row>
    <row r="900" spans="1:7" ht="12.75" customHeight="1">
      <c r="A900" s="132">
        <v>70473</v>
      </c>
      <c r="B900" s="133" t="s">
        <v>15</v>
      </c>
      <c r="C900" s="133" t="s">
        <v>1092</v>
      </c>
      <c r="D900" s="134">
        <v>8922012962</v>
      </c>
      <c r="E900" s="135">
        <v>34573659</v>
      </c>
      <c r="F900" s="135"/>
      <c r="G900" s="136"/>
    </row>
    <row r="901" spans="1:7" ht="12.75" customHeight="1">
      <c r="A901" s="132">
        <v>70508</v>
      </c>
      <c r="B901" s="133" t="s">
        <v>15</v>
      </c>
      <c r="C901" s="133" t="s">
        <v>1093</v>
      </c>
      <c r="D901" s="134">
        <v>8001007291</v>
      </c>
      <c r="E901" s="135">
        <v>61202661</v>
      </c>
      <c r="F901" s="135"/>
      <c r="G901" s="136"/>
    </row>
    <row r="902" spans="1:7" ht="12.75" customHeight="1">
      <c r="A902" s="132">
        <v>70523</v>
      </c>
      <c r="B902" s="133" t="s">
        <v>15</v>
      </c>
      <c r="C902" s="133" t="s">
        <v>1094</v>
      </c>
      <c r="D902" s="134">
        <v>8922003128</v>
      </c>
      <c r="E902" s="135">
        <v>49456235</v>
      </c>
      <c r="F902" s="135"/>
      <c r="G902" s="136"/>
    </row>
    <row r="903" spans="1:7" ht="12.75" customHeight="1">
      <c r="A903" s="132">
        <v>70670</v>
      </c>
      <c r="B903" s="133" t="s">
        <v>15</v>
      </c>
      <c r="C903" s="133" t="s">
        <v>1095</v>
      </c>
      <c r="D903" s="134">
        <v>8922800551</v>
      </c>
      <c r="E903" s="135">
        <v>138832715</v>
      </c>
      <c r="F903" s="135"/>
      <c r="G903" s="136"/>
    </row>
    <row r="904" spans="1:7" ht="12.75" customHeight="1">
      <c r="A904" s="132">
        <v>70678</v>
      </c>
      <c r="B904" s="133" t="s">
        <v>15</v>
      </c>
      <c r="C904" s="133" t="s">
        <v>1096</v>
      </c>
      <c r="D904" s="134">
        <v>8922800544</v>
      </c>
      <c r="E904" s="135">
        <v>90005120</v>
      </c>
      <c r="F904" s="135"/>
      <c r="G904" s="136"/>
    </row>
    <row r="905" spans="1:7" ht="12.75" customHeight="1">
      <c r="A905" s="132">
        <v>70702</v>
      </c>
      <c r="B905" s="133" t="s">
        <v>15</v>
      </c>
      <c r="C905" s="133" t="s">
        <v>1097</v>
      </c>
      <c r="D905" s="134">
        <v>8922012821</v>
      </c>
      <c r="E905" s="135">
        <v>31222501</v>
      </c>
      <c r="F905" s="135"/>
      <c r="G905" s="136"/>
    </row>
    <row r="906" spans="1:7" ht="12.75" customHeight="1">
      <c r="A906" s="132">
        <v>70708</v>
      </c>
      <c r="B906" s="133" t="s">
        <v>15</v>
      </c>
      <c r="C906" s="133" t="s">
        <v>1098</v>
      </c>
      <c r="D906" s="134">
        <v>8922005916</v>
      </c>
      <c r="E906" s="135">
        <v>162527477</v>
      </c>
      <c r="F906" s="135"/>
      <c r="G906" s="136"/>
    </row>
    <row r="907" spans="1:7" ht="12.75" customHeight="1">
      <c r="A907" s="132">
        <v>70713</v>
      </c>
      <c r="B907" s="133" t="s">
        <v>15</v>
      </c>
      <c r="C907" s="133" t="s">
        <v>1099</v>
      </c>
      <c r="D907" s="134">
        <v>8922005923</v>
      </c>
      <c r="E907" s="135">
        <v>174365504</v>
      </c>
      <c r="F907" s="135"/>
      <c r="G907" s="136"/>
    </row>
    <row r="908" spans="1:7" ht="12.75" customHeight="1">
      <c r="A908" s="132">
        <v>70717</v>
      </c>
      <c r="B908" s="133" t="s">
        <v>15</v>
      </c>
      <c r="C908" s="133" t="s">
        <v>221</v>
      </c>
      <c r="D908" s="140">
        <v>8922800630</v>
      </c>
      <c r="E908" s="135">
        <v>48087808</v>
      </c>
      <c r="F908" s="135"/>
      <c r="G908" s="136"/>
    </row>
    <row r="909" spans="1:7" ht="12.75" customHeight="1">
      <c r="A909" s="132">
        <v>70742</v>
      </c>
      <c r="B909" s="133" t="s">
        <v>15</v>
      </c>
      <c r="C909" s="133" t="s">
        <v>1100</v>
      </c>
      <c r="D909" s="134">
        <v>8001007474</v>
      </c>
      <c r="E909" s="135">
        <v>68559552</v>
      </c>
      <c r="F909" s="135"/>
      <c r="G909" s="136"/>
    </row>
    <row r="910" spans="1:7" ht="12.75" customHeight="1">
      <c r="A910" s="132">
        <v>70771</v>
      </c>
      <c r="B910" s="133" t="s">
        <v>15</v>
      </c>
      <c r="C910" s="133" t="s">
        <v>15</v>
      </c>
      <c r="D910" s="140">
        <v>8922800616</v>
      </c>
      <c r="E910" s="135">
        <v>83951296</v>
      </c>
      <c r="F910" s="135"/>
      <c r="G910" s="136"/>
    </row>
    <row r="911" spans="1:7" ht="12.75" customHeight="1">
      <c r="A911" s="132">
        <v>70820</v>
      </c>
      <c r="B911" s="133" t="s">
        <v>15</v>
      </c>
      <c r="C911" s="133" t="s">
        <v>1101</v>
      </c>
      <c r="D911" s="134">
        <v>8922008397</v>
      </c>
      <c r="E911" s="135">
        <v>67778533</v>
      </c>
      <c r="F911" s="135"/>
      <c r="G911" s="136"/>
    </row>
    <row r="912" spans="1:7" ht="12.75" customHeight="1">
      <c r="A912" s="132">
        <v>70823</v>
      </c>
      <c r="B912" s="133" t="s">
        <v>15</v>
      </c>
      <c r="C912" s="133" t="s">
        <v>1102</v>
      </c>
      <c r="D912" s="134">
        <v>8001007514</v>
      </c>
      <c r="E912" s="135">
        <v>57713621</v>
      </c>
      <c r="F912" s="135"/>
      <c r="G912" s="136"/>
    </row>
    <row r="913" spans="1:7" ht="12.75" customHeight="1">
      <c r="A913" s="132">
        <v>73024</v>
      </c>
      <c r="B913" s="133" t="s">
        <v>1103</v>
      </c>
      <c r="C913" s="133" t="s">
        <v>1104</v>
      </c>
      <c r="D913" s="134">
        <v>8907020177</v>
      </c>
      <c r="E913" s="135">
        <v>7419515</v>
      </c>
      <c r="F913" s="135"/>
      <c r="G913" s="136"/>
    </row>
    <row r="914" spans="1:7" ht="12.75" customHeight="1">
      <c r="A914" s="132">
        <v>73026</v>
      </c>
      <c r="B914" s="133" t="s">
        <v>1103</v>
      </c>
      <c r="C914" s="133" t="s">
        <v>1105</v>
      </c>
      <c r="D914" s="134">
        <v>8907009616</v>
      </c>
      <c r="E914" s="135">
        <v>18781669</v>
      </c>
      <c r="F914" s="135"/>
      <c r="G914" s="136"/>
    </row>
    <row r="915" spans="1:7" ht="12.75" customHeight="1">
      <c r="A915" s="132">
        <v>73030</v>
      </c>
      <c r="B915" s="133" t="s">
        <v>1103</v>
      </c>
      <c r="C915" s="133" t="s">
        <v>1106</v>
      </c>
      <c r="D915" s="134">
        <v>8001000484</v>
      </c>
      <c r="E915" s="135">
        <v>10682524</v>
      </c>
      <c r="F915" s="135"/>
      <c r="G915" s="136"/>
    </row>
    <row r="916" spans="1:7" ht="12.75" customHeight="1">
      <c r="A916" s="132">
        <v>73043</v>
      </c>
      <c r="B916" s="133" t="s">
        <v>1103</v>
      </c>
      <c r="C916" s="133" t="s">
        <v>1107</v>
      </c>
      <c r="D916" s="134">
        <v>8907020184</v>
      </c>
      <c r="E916" s="135">
        <v>34234861</v>
      </c>
      <c r="F916" s="135"/>
      <c r="G916" s="136"/>
    </row>
    <row r="917" spans="1:7" ht="12.75" customHeight="1">
      <c r="A917" s="132">
        <v>73055</v>
      </c>
      <c r="B917" s="133" t="s">
        <v>1103</v>
      </c>
      <c r="C917" s="133" t="s">
        <v>1108</v>
      </c>
      <c r="D917" s="134">
        <v>8907009820</v>
      </c>
      <c r="E917" s="135">
        <v>21406067</v>
      </c>
      <c r="F917" s="135"/>
      <c r="G917" s="136"/>
    </row>
    <row r="918" spans="1:7" ht="12.75" customHeight="1">
      <c r="A918" s="132">
        <v>73067</v>
      </c>
      <c r="B918" s="133" t="s">
        <v>1103</v>
      </c>
      <c r="C918" s="133" t="s">
        <v>1109</v>
      </c>
      <c r="D918" s="134">
        <v>8001000491</v>
      </c>
      <c r="E918" s="135">
        <v>63825312</v>
      </c>
      <c r="F918" s="135"/>
      <c r="G918" s="136"/>
    </row>
    <row r="919" spans="1:7" ht="12.75" customHeight="1">
      <c r="A919" s="132">
        <v>73124</v>
      </c>
      <c r="B919" s="133" t="s">
        <v>1103</v>
      </c>
      <c r="C919" s="133" t="s">
        <v>1110</v>
      </c>
      <c r="D919" s="134">
        <v>8907008592</v>
      </c>
      <c r="E919" s="135">
        <v>29543645</v>
      </c>
      <c r="F919" s="135"/>
      <c r="G919" s="136"/>
    </row>
    <row r="920" spans="1:7" ht="12.75" customHeight="1">
      <c r="A920" s="132">
        <v>73148</v>
      </c>
      <c r="B920" s="133" t="s">
        <v>1103</v>
      </c>
      <c r="C920" s="133" t="s">
        <v>1111</v>
      </c>
      <c r="D920" s="134">
        <v>8001000501</v>
      </c>
      <c r="E920" s="135">
        <v>14284624</v>
      </c>
      <c r="F920" s="135"/>
      <c r="G920" s="136"/>
    </row>
    <row r="921" spans="1:7" ht="12.75" customHeight="1">
      <c r="A921" s="132">
        <v>73152</v>
      </c>
      <c r="B921" s="133" t="s">
        <v>1103</v>
      </c>
      <c r="C921" s="133" t="s">
        <v>1112</v>
      </c>
      <c r="D921" s="134">
        <v>8907020217</v>
      </c>
      <c r="E921" s="135">
        <v>11121897</v>
      </c>
      <c r="F921" s="135"/>
      <c r="G921" s="136"/>
    </row>
    <row r="922" spans="1:7" ht="12.75" customHeight="1">
      <c r="A922" s="132">
        <v>73168</v>
      </c>
      <c r="B922" s="133" t="s">
        <v>1103</v>
      </c>
      <c r="C922" s="133" t="s">
        <v>1113</v>
      </c>
      <c r="D922" s="134">
        <v>8001000531</v>
      </c>
      <c r="E922" s="135">
        <v>114447339</v>
      </c>
      <c r="F922" s="135"/>
      <c r="G922" s="136"/>
    </row>
    <row r="923" spans="1:7" ht="12.75" customHeight="1">
      <c r="A923" s="132">
        <v>73200</v>
      </c>
      <c r="B923" s="133" t="s">
        <v>1103</v>
      </c>
      <c r="C923" s="133" t="s">
        <v>1114</v>
      </c>
      <c r="D923" s="134">
        <v>8001000517</v>
      </c>
      <c r="E923" s="135">
        <v>14724063</v>
      </c>
      <c r="F923" s="135"/>
      <c r="G923" s="136"/>
    </row>
    <row r="924" spans="1:7" ht="12.75" customHeight="1">
      <c r="A924" s="132">
        <v>73217</v>
      </c>
      <c r="B924" s="133" t="s">
        <v>1103</v>
      </c>
      <c r="C924" s="133" t="s">
        <v>1115</v>
      </c>
      <c r="D924" s="134">
        <v>8907020231</v>
      </c>
      <c r="E924" s="135">
        <v>96390123</v>
      </c>
      <c r="F924" s="135"/>
      <c r="G924" s="136"/>
    </row>
    <row r="925" spans="1:7" ht="12.75" customHeight="1">
      <c r="A925" s="132">
        <v>73226</v>
      </c>
      <c r="B925" s="133" t="s">
        <v>1103</v>
      </c>
      <c r="C925" s="133" t="s">
        <v>1116</v>
      </c>
      <c r="D925" s="134">
        <v>8001000524</v>
      </c>
      <c r="E925" s="135">
        <v>20638863</v>
      </c>
      <c r="F925" s="135"/>
      <c r="G925" s="136"/>
    </row>
    <row r="926" spans="1:7" ht="12.75" customHeight="1">
      <c r="A926" s="132">
        <v>73236</v>
      </c>
      <c r="B926" s="133" t="s">
        <v>1103</v>
      </c>
      <c r="C926" s="133" t="s">
        <v>1117</v>
      </c>
      <c r="D926" s="134">
        <v>8907020263</v>
      </c>
      <c r="E926" s="135">
        <v>17742381</v>
      </c>
      <c r="F926" s="135"/>
      <c r="G926" s="136"/>
    </row>
    <row r="927" spans="1:7" ht="12.75" customHeight="1">
      <c r="A927" s="132">
        <v>73268</v>
      </c>
      <c r="B927" s="133" t="s">
        <v>1103</v>
      </c>
      <c r="C927" s="133" t="s">
        <v>1118</v>
      </c>
      <c r="D927" s="134">
        <v>8907020270</v>
      </c>
      <c r="E927" s="135">
        <v>85796619</v>
      </c>
      <c r="F927" s="135"/>
      <c r="G927" s="136"/>
    </row>
    <row r="928" spans="1:7" ht="12.75" customHeight="1">
      <c r="A928" s="132">
        <v>73270</v>
      </c>
      <c r="B928" s="133" t="s">
        <v>1103</v>
      </c>
      <c r="C928" s="133" t="s">
        <v>1119</v>
      </c>
      <c r="D928" s="134">
        <v>8001000549</v>
      </c>
      <c r="E928" s="135">
        <v>18478665</v>
      </c>
      <c r="F928" s="135"/>
      <c r="G928" s="136"/>
    </row>
    <row r="929" spans="1:7" ht="12.75" customHeight="1">
      <c r="A929" s="132">
        <v>73275</v>
      </c>
      <c r="B929" s="133" t="s">
        <v>1103</v>
      </c>
      <c r="C929" s="133" t="s">
        <v>1120</v>
      </c>
      <c r="D929" s="134">
        <v>8001000556</v>
      </c>
      <c r="E929" s="135">
        <v>29540685</v>
      </c>
      <c r="F929" s="135"/>
      <c r="G929" s="136"/>
    </row>
    <row r="930" spans="1:7" ht="12.75" customHeight="1">
      <c r="A930" s="132">
        <v>73283</v>
      </c>
      <c r="B930" s="133" t="s">
        <v>1103</v>
      </c>
      <c r="C930" s="133" t="s">
        <v>1121</v>
      </c>
      <c r="D930" s="134">
        <v>8001000563</v>
      </c>
      <c r="E930" s="135">
        <v>48913989</v>
      </c>
      <c r="F930" s="135"/>
      <c r="G930" s="136"/>
    </row>
    <row r="931" spans="1:7" ht="12.75" customHeight="1">
      <c r="A931" s="132">
        <v>73319</v>
      </c>
      <c r="B931" s="133" t="s">
        <v>1103</v>
      </c>
      <c r="C931" s="133" t="s">
        <v>1122</v>
      </c>
      <c r="D931" s="134">
        <v>8907020152</v>
      </c>
      <c r="E931" s="135">
        <v>53018821</v>
      </c>
      <c r="F931" s="135"/>
      <c r="G931" s="136"/>
    </row>
    <row r="932" spans="1:7" ht="12.75" customHeight="1">
      <c r="A932" s="132">
        <v>73347</v>
      </c>
      <c r="B932" s="133" t="s">
        <v>1103</v>
      </c>
      <c r="C932" s="133" t="s">
        <v>1123</v>
      </c>
      <c r="D932" s="134">
        <v>8001000570</v>
      </c>
      <c r="E932" s="135">
        <v>12425344</v>
      </c>
      <c r="F932" s="135"/>
      <c r="G932" s="136"/>
    </row>
    <row r="933" spans="1:7" ht="12.75" customHeight="1">
      <c r="A933" s="132">
        <v>73349</v>
      </c>
      <c r="B933" s="133" t="s">
        <v>1103</v>
      </c>
      <c r="C933" s="133" t="s">
        <v>1124</v>
      </c>
      <c r="D933" s="134">
        <v>8001000588</v>
      </c>
      <c r="E933" s="135">
        <v>32701992</v>
      </c>
      <c r="F933" s="135"/>
      <c r="G933" s="136"/>
    </row>
    <row r="934" spans="1:7" ht="12.75" customHeight="1">
      <c r="A934" s="132">
        <v>73352</v>
      </c>
      <c r="B934" s="133" t="s">
        <v>1103</v>
      </c>
      <c r="C934" s="133" t="s">
        <v>1125</v>
      </c>
      <c r="D934" s="134">
        <v>8001000595</v>
      </c>
      <c r="E934" s="135">
        <v>23150363</v>
      </c>
      <c r="F934" s="135"/>
      <c r="G934" s="136"/>
    </row>
    <row r="935" spans="1:7" ht="12.75" customHeight="1">
      <c r="A935" s="132">
        <v>73408</v>
      </c>
      <c r="B935" s="133" t="s">
        <v>1103</v>
      </c>
      <c r="C935" s="133" t="s">
        <v>1126</v>
      </c>
      <c r="D935" s="134">
        <v>8907020342</v>
      </c>
      <c r="E935" s="135">
        <v>26955437</v>
      </c>
      <c r="F935" s="135"/>
      <c r="G935" s="136"/>
    </row>
    <row r="936" spans="1:7" ht="12.75" customHeight="1">
      <c r="A936" s="132">
        <v>73411</v>
      </c>
      <c r="B936" s="133" t="s">
        <v>1103</v>
      </c>
      <c r="C936" s="133" t="s">
        <v>1127</v>
      </c>
      <c r="D936" s="134">
        <v>8001000610</v>
      </c>
      <c r="E936" s="135">
        <v>58296981</v>
      </c>
      <c r="F936" s="135"/>
      <c r="G936" s="136"/>
    </row>
    <row r="937" spans="1:7" ht="12.75" customHeight="1">
      <c r="A937" s="132">
        <v>73443</v>
      </c>
      <c r="B937" s="133" t="s">
        <v>1103</v>
      </c>
      <c r="C937" s="133" t="s">
        <v>1128</v>
      </c>
      <c r="D937" s="134">
        <v>8907013421</v>
      </c>
      <c r="E937" s="135">
        <v>51362395</v>
      </c>
      <c r="F937" s="135"/>
      <c r="G937" s="136"/>
    </row>
    <row r="938" spans="1:7" ht="12.75" customHeight="1">
      <c r="A938" s="132">
        <v>73449</v>
      </c>
      <c r="B938" s="133" t="s">
        <v>1103</v>
      </c>
      <c r="C938" s="133" t="s">
        <v>1129</v>
      </c>
      <c r="D938" s="134" t="s">
        <v>1130</v>
      </c>
      <c r="E938" s="135">
        <v>42846363</v>
      </c>
      <c r="F938" s="135"/>
      <c r="G938" s="136"/>
    </row>
    <row r="939" spans="1:7" ht="12.75" customHeight="1">
      <c r="A939" s="132">
        <v>73461</v>
      </c>
      <c r="B939" s="133" t="s">
        <v>1103</v>
      </c>
      <c r="C939" s="133" t="s">
        <v>1131</v>
      </c>
      <c r="D939" s="134">
        <v>8000103508</v>
      </c>
      <c r="E939" s="135">
        <v>7519949</v>
      </c>
      <c r="F939" s="135"/>
      <c r="G939" s="136"/>
    </row>
    <row r="940" spans="1:7" ht="12.75" customHeight="1">
      <c r="A940" s="132">
        <v>73483</v>
      </c>
      <c r="B940" s="133" t="s">
        <v>1103</v>
      </c>
      <c r="C940" s="133" t="s">
        <v>1132</v>
      </c>
      <c r="D940" s="134">
        <v>8001001341</v>
      </c>
      <c r="E940" s="135">
        <v>33416344</v>
      </c>
      <c r="F940" s="135"/>
      <c r="G940" s="136"/>
    </row>
    <row r="941" spans="1:7" ht="12.75" customHeight="1">
      <c r="A941" s="132">
        <v>73504</v>
      </c>
      <c r="B941" s="133" t="s">
        <v>1103</v>
      </c>
      <c r="C941" s="133" t="s">
        <v>1133</v>
      </c>
      <c r="D941" s="134">
        <v>8907009426</v>
      </c>
      <c r="E941" s="135">
        <v>95780203</v>
      </c>
      <c r="F941" s="135"/>
      <c r="G941" s="136"/>
    </row>
    <row r="942" spans="1:7" ht="12.75" customHeight="1">
      <c r="A942" s="132">
        <v>73520</v>
      </c>
      <c r="B942" s="133" t="s">
        <v>1103</v>
      </c>
      <c r="C942" s="133" t="s">
        <v>1134</v>
      </c>
      <c r="D942" s="134">
        <v>8090026375</v>
      </c>
      <c r="E942" s="135">
        <v>16095017</v>
      </c>
      <c r="F942" s="135"/>
      <c r="G942" s="136"/>
    </row>
    <row r="943" spans="1:7" ht="12.75" customHeight="1">
      <c r="A943" s="132">
        <v>73547</v>
      </c>
      <c r="B943" s="133" t="s">
        <v>1103</v>
      </c>
      <c r="C943" s="133" t="s">
        <v>1135</v>
      </c>
      <c r="D943" s="134">
        <v>8001001364</v>
      </c>
      <c r="E943" s="135">
        <v>9444992</v>
      </c>
      <c r="F943" s="135"/>
      <c r="G943" s="136"/>
    </row>
    <row r="944" spans="1:7" ht="12.75" customHeight="1">
      <c r="A944" s="132">
        <v>73555</v>
      </c>
      <c r="B944" s="133" t="s">
        <v>1103</v>
      </c>
      <c r="C944" s="133" t="s">
        <v>1136</v>
      </c>
      <c r="D944" s="134">
        <v>8001001371</v>
      </c>
      <c r="E944" s="135">
        <v>92156405</v>
      </c>
      <c r="F944" s="135"/>
      <c r="G944" s="136"/>
    </row>
    <row r="945" spans="1:7" ht="12.75" customHeight="1">
      <c r="A945" s="132">
        <v>73563</v>
      </c>
      <c r="B945" s="133" t="s">
        <v>1103</v>
      </c>
      <c r="C945" s="133" t="s">
        <v>1137</v>
      </c>
      <c r="D945" s="134">
        <v>8907020381</v>
      </c>
      <c r="E945" s="135">
        <v>18625651</v>
      </c>
      <c r="F945" s="135"/>
      <c r="G945" s="136"/>
    </row>
    <row r="946" spans="1:7" ht="12.75" customHeight="1">
      <c r="A946" s="132">
        <v>73585</v>
      </c>
      <c r="B946" s="133" t="s">
        <v>1103</v>
      </c>
      <c r="C946" s="133" t="s">
        <v>1138</v>
      </c>
      <c r="D946" s="134">
        <v>8907010774</v>
      </c>
      <c r="E946" s="135">
        <v>35890360</v>
      </c>
      <c r="F946" s="135"/>
      <c r="G946" s="136"/>
    </row>
    <row r="947" spans="1:7" ht="12.75" customHeight="1">
      <c r="A947" s="132">
        <v>73616</v>
      </c>
      <c r="B947" s="133" t="s">
        <v>1103</v>
      </c>
      <c r="C947" s="133" t="s">
        <v>1139</v>
      </c>
      <c r="D947" s="134">
        <v>8907020407</v>
      </c>
      <c r="E947" s="135">
        <v>68626528</v>
      </c>
      <c r="F947" s="135"/>
      <c r="G947" s="136"/>
    </row>
    <row r="948" spans="1:7" ht="12.75" customHeight="1">
      <c r="A948" s="132">
        <v>73622</v>
      </c>
      <c r="B948" s="133" t="s">
        <v>1103</v>
      </c>
      <c r="C948" s="133" t="s">
        <v>1140</v>
      </c>
      <c r="D948" s="134">
        <v>8907009118</v>
      </c>
      <c r="E948" s="135">
        <v>12757795</v>
      </c>
      <c r="F948" s="135"/>
      <c r="G948" s="136"/>
    </row>
    <row r="949" spans="1:7" ht="12.75" customHeight="1">
      <c r="A949" s="132">
        <v>73624</v>
      </c>
      <c r="B949" s="133" t="s">
        <v>1103</v>
      </c>
      <c r="C949" s="133" t="s">
        <v>1141</v>
      </c>
      <c r="D949" s="134">
        <v>8001001389</v>
      </c>
      <c r="E949" s="135">
        <v>64172080</v>
      </c>
      <c r="F949" s="135"/>
      <c r="G949" s="136"/>
    </row>
    <row r="950" spans="1:7" ht="12.75" customHeight="1">
      <c r="A950" s="132">
        <v>73671</v>
      </c>
      <c r="B950" s="133" t="s">
        <v>1103</v>
      </c>
      <c r="C950" s="133" t="s">
        <v>1142</v>
      </c>
      <c r="D950" s="134">
        <v>8001001404</v>
      </c>
      <c r="E950" s="135">
        <v>24612200</v>
      </c>
      <c r="F950" s="135"/>
      <c r="G950" s="136"/>
    </row>
    <row r="951" spans="1:7" ht="12.75" customHeight="1">
      <c r="A951" s="132">
        <v>73675</v>
      </c>
      <c r="B951" s="133" t="s">
        <v>1103</v>
      </c>
      <c r="C951" s="133" t="s">
        <v>1143</v>
      </c>
      <c r="D951" s="134">
        <v>8001001411</v>
      </c>
      <c r="E951" s="135">
        <v>41866280</v>
      </c>
      <c r="F951" s="135"/>
      <c r="G951" s="136"/>
    </row>
    <row r="952" spans="1:7" ht="12.75" customHeight="1">
      <c r="A952" s="132">
        <v>73678</v>
      </c>
      <c r="B952" s="133" t="s">
        <v>1103</v>
      </c>
      <c r="C952" s="133" t="s">
        <v>220</v>
      </c>
      <c r="D952" s="140">
        <v>8907008428</v>
      </c>
      <c r="E952" s="135">
        <v>26997421</v>
      </c>
      <c r="F952" s="135"/>
      <c r="G952" s="136"/>
    </row>
    <row r="953" spans="1:7" ht="12.75" customHeight="1">
      <c r="A953" s="132">
        <v>73686</v>
      </c>
      <c r="B953" s="133" t="s">
        <v>1103</v>
      </c>
      <c r="C953" s="133" t="s">
        <v>1144</v>
      </c>
      <c r="D953" s="134">
        <v>8900720441</v>
      </c>
      <c r="E953" s="135">
        <v>11268192</v>
      </c>
      <c r="F953" s="135"/>
      <c r="G953" s="136"/>
    </row>
    <row r="954" spans="1:7" ht="12.75" customHeight="1">
      <c r="A954" s="132">
        <v>73770</v>
      </c>
      <c r="B954" s="154" t="s">
        <v>1103</v>
      </c>
      <c r="C954" s="154" t="s">
        <v>502</v>
      </c>
      <c r="D954" s="142" t="s">
        <v>1145</v>
      </c>
      <c r="E954" s="135">
        <v>8025444</v>
      </c>
      <c r="F954" s="135"/>
      <c r="G954" s="136"/>
    </row>
    <row r="955" spans="1:7" ht="12.75" customHeight="1">
      <c r="A955" s="132">
        <v>73854</v>
      </c>
      <c r="B955" s="133" t="s">
        <v>1103</v>
      </c>
      <c r="C955" s="133" t="s">
        <v>1146</v>
      </c>
      <c r="D955" s="134">
        <v>8001001436</v>
      </c>
      <c r="E955" s="135">
        <v>12476407</v>
      </c>
      <c r="F955" s="135"/>
      <c r="G955" s="136"/>
    </row>
    <row r="956" spans="1:7" ht="12.75" customHeight="1">
      <c r="A956" s="132">
        <v>73861</v>
      </c>
      <c r="B956" s="133" t="s">
        <v>1103</v>
      </c>
      <c r="C956" s="133" t="s">
        <v>1147</v>
      </c>
      <c r="D956" s="134">
        <v>8001001443</v>
      </c>
      <c r="E956" s="135">
        <v>23427552</v>
      </c>
      <c r="F956" s="135"/>
      <c r="G956" s="136"/>
    </row>
    <row r="957" spans="1:7" ht="12.75" customHeight="1">
      <c r="A957" s="132">
        <v>73870</v>
      </c>
      <c r="B957" s="133" t="s">
        <v>1103</v>
      </c>
      <c r="C957" s="133" t="s">
        <v>1148</v>
      </c>
      <c r="D957" s="134">
        <v>8001001450</v>
      </c>
      <c r="E957" s="135">
        <v>15653165</v>
      </c>
      <c r="F957" s="135"/>
      <c r="G957" s="136"/>
    </row>
    <row r="958" spans="1:7" ht="12.75" customHeight="1">
      <c r="A958" s="132">
        <v>73873</v>
      </c>
      <c r="B958" s="133" t="s">
        <v>1103</v>
      </c>
      <c r="C958" s="133" t="s">
        <v>1149</v>
      </c>
      <c r="D958" s="134">
        <v>8001001475</v>
      </c>
      <c r="E958" s="135">
        <v>10851113</v>
      </c>
      <c r="F958" s="135"/>
      <c r="G958" s="136"/>
    </row>
    <row r="959" spans="1:7" ht="12.75" customHeight="1">
      <c r="A959" s="132">
        <v>76020</v>
      </c>
      <c r="B959" s="133" t="s">
        <v>132</v>
      </c>
      <c r="C959" s="133" t="s">
        <v>1150</v>
      </c>
      <c r="D959" s="134" t="s">
        <v>1151</v>
      </c>
      <c r="E959" s="135">
        <v>19070588</v>
      </c>
      <c r="F959" s="135"/>
      <c r="G959" s="136"/>
    </row>
    <row r="960" spans="1:7" ht="12.75" customHeight="1">
      <c r="A960" s="132">
        <v>76036</v>
      </c>
      <c r="B960" s="133" t="s">
        <v>132</v>
      </c>
      <c r="C960" s="133" t="s">
        <v>1152</v>
      </c>
      <c r="D960" s="134">
        <v>8919004434</v>
      </c>
      <c r="E960" s="135">
        <v>23871093</v>
      </c>
      <c r="F960" s="135"/>
      <c r="G960" s="136"/>
    </row>
    <row r="961" spans="1:7" ht="12.75" customHeight="1">
      <c r="A961" s="132">
        <v>76041</v>
      </c>
      <c r="B961" s="133" t="s">
        <v>132</v>
      </c>
      <c r="C961" s="133" t="s">
        <v>1153</v>
      </c>
      <c r="D961" s="134">
        <v>8001005328</v>
      </c>
      <c r="E961" s="135">
        <v>22580717</v>
      </c>
      <c r="F961" s="135"/>
      <c r="G961" s="136"/>
    </row>
    <row r="962" spans="1:7" ht="12.75" customHeight="1">
      <c r="A962" s="132">
        <v>76054</v>
      </c>
      <c r="B962" s="133" t="s">
        <v>132</v>
      </c>
      <c r="C962" s="133" t="s">
        <v>149</v>
      </c>
      <c r="D962" s="140">
        <v>8919010199</v>
      </c>
      <c r="E962" s="135">
        <v>7777933</v>
      </c>
      <c r="F962" s="135"/>
      <c r="G962" s="136"/>
    </row>
    <row r="963" spans="1:7" ht="12.75" customHeight="1">
      <c r="A963" s="132">
        <v>76100</v>
      </c>
      <c r="B963" s="133" t="s">
        <v>132</v>
      </c>
      <c r="C963" s="133" t="s">
        <v>92</v>
      </c>
      <c r="D963" s="140">
        <v>8919009451</v>
      </c>
      <c r="E963" s="135">
        <v>24253880</v>
      </c>
      <c r="F963" s="135"/>
      <c r="G963" s="136"/>
    </row>
    <row r="964" spans="1:7" ht="12.75" customHeight="1">
      <c r="A964" s="132">
        <v>76113</v>
      </c>
      <c r="B964" s="133" t="s">
        <v>132</v>
      </c>
      <c r="C964" s="137" t="s">
        <v>1154</v>
      </c>
      <c r="D964" s="134">
        <v>8919003531</v>
      </c>
      <c r="E964" s="135">
        <v>25705040</v>
      </c>
      <c r="F964" s="135"/>
      <c r="G964" s="136"/>
    </row>
    <row r="965" spans="1:7" ht="12.75" customHeight="1">
      <c r="A965" s="132">
        <v>76122</v>
      </c>
      <c r="B965" s="133" t="s">
        <v>132</v>
      </c>
      <c r="C965" s="133" t="s">
        <v>1155</v>
      </c>
      <c r="D965" s="134">
        <v>8919006606</v>
      </c>
      <c r="E965" s="135">
        <v>36757155</v>
      </c>
      <c r="F965" s="135"/>
      <c r="G965" s="136"/>
    </row>
    <row r="966" spans="1:7" ht="12.75" customHeight="1">
      <c r="A966" s="132">
        <v>76126</v>
      </c>
      <c r="B966" s="133" t="s">
        <v>132</v>
      </c>
      <c r="C966" s="137" t="s">
        <v>1156</v>
      </c>
      <c r="D966" s="134">
        <v>8903096118</v>
      </c>
      <c r="E966" s="135">
        <v>20542724</v>
      </c>
      <c r="F966" s="135"/>
      <c r="G966" s="136"/>
    </row>
    <row r="967" spans="1:7" ht="12.75" customHeight="1">
      <c r="A967" s="132">
        <v>76130</v>
      </c>
      <c r="B967" s="133" t="s">
        <v>132</v>
      </c>
      <c r="C967" s="133" t="s">
        <v>252</v>
      </c>
      <c r="D967" s="140">
        <v>8913800381</v>
      </c>
      <c r="E967" s="135">
        <v>72083803</v>
      </c>
      <c r="F967" s="135"/>
      <c r="G967" s="136"/>
    </row>
    <row r="968" spans="1:7" ht="12.75" customHeight="1">
      <c r="A968" s="132">
        <v>76233</v>
      </c>
      <c r="B968" s="133" t="s">
        <v>132</v>
      </c>
      <c r="C968" s="133" t="s">
        <v>1157</v>
      </c>
      <c r="D968" s="134">
        <v>8001005145</v>
      </c>
      <c r="E968" s="135">
        <v>44561043</v>
      </c>
      <c r="F968" s="135"/>
      <c r="G968" s="136"/>
    </row>
    <row r="969" spans="1:7" ht="12.75" customHeight="1">
      <c r="A969" s="132">
        <v>76243</v>
      </c>
      <c r="B969" s="133" t="s">
        <v>132</v>
      </c>
      <c r="C969" s="133" t="s">
        <v>1158</v>
      </c>
      <c r="D969" s="134">
        <v>8001005184</v>
      </c>
      <c r="E969" s="135">
        <v>12630471</v>
      </c>
      <c r="F969" s="135"/>
      <c r="G969" s="136"/>
    </row>
    <row r="970" spans="1:7" ht="12.75" customHeight="1">
      <c r="A970" s="132">
        <v>76246</v>
      </c>
      <c r="B970" s="133" t="s">
        <v>132</v>
      </c>
      <c r="C970" s="133" t="s">
        <v>1159</v>
      </c>
      <c r="D970" s="134" t="s">
        <v>1160</v>
      </c>
      <c r="E970" s="135">
        <v>10151409</v>
      </c>
      <c r="F970" s="135"/>
      <c r="G970" s="136"/>
    </row>
    <row r="971" spans="1:7" ht="12.75" customHeight="1">
      <c r="A971" s="132">
        <v>76248</v>
      </c>
      <c r="B971" s="133" t="s">
        <v>132</v>
      </c>
      <c r="C971" s="133" t="s">
        <v>1161</v>
      </c>
      <c r="D971" s="134">
        <v>8001005335</v>
      </c>
      <c r="E971" s="135">
        <v>52929861</v>
      </c>
      <c r="F971" s="135"/>
      <c r="G971" s="136"/>
    </row>
    <row r="972" spans="1:7" ht="12.75" customHeight="1">
      <c r="A972" s="132">
        <v>76250</v>
      </c>
      <c r="B972" s="133" t="s">
        <v>132</v>
      </c>
      <c r="C972" s="133" t="s">
        <v>1162</v>
      </c>
      <c r="D972" s="134" t="s">
        <v>1163</v>
      </c>
      <c r="E972" s="135">
        <v>18941204</v>
      </c>
      <c r="F972" s="135"/>
      <c r="G972" s="136"/>
    </row>
    <row r="973" spans="1:7" ht="12.75" customHeight="1">
      <c r="A973" s="132">
        <v>76275</v>
      </c>
      <c r="B973" s="133" t="s">
        <v>132</v>
      </c>
      <c r="C973" s="133" t="s">
        <v>1164</v>
      </c>
      <c r="D973" s="134">
        <v>8001005191</v>
      </c>
      <c r="E973" s="135">
        <v>69149616</v>
      </c>
      <c r="F973" s="135"/>
      <c r="G973" s="136"/>
    </row>
    <row r="974" spans="1:7" ht="12.75" customHeight="1">
      <c r="A974" s="132">
        <v>76306</v>
      </c>
      <c r="B974" s="133" t="s">
        <v>132</v>
      </c>
      <c r="C974" s="133" t="s">
        <v>1165</v>
      </c>
      <c r="D974" s="134" t="s">
        <v>1166</v>
      </c>
      <c r="E974" s="135">
        <v>22348171</v>
      </c>
      <c r="F974" s="135"/>
      <c r="G974" s="136"/>
    </row>
    <row r="975" spans="1:7" ht="12.75" customHeight="1">
      <c r="A975" s="132">
        <v>76318</v>
      </c>
      <c r="B975" s="133" t="s">
        <v>132</v>
      </c>
      <c r="C975" s="133" t="s">
        <v>1167</v>
      </c>
      <c r="D975" s="134" t="s">
        <v>1168</v>
      </c>
      <c r="E975" s="135">
        <v>40755651</v>
      </c>
      <c r="F975" s="135"/>
      <c r="G975" s="136"/>
    </row>
    <row r="976" spans="1:7" ht="12.75" customHeight="1">
      <c r="A976" s="132">
        <v>76377</v>
      </c>
      <c r="B976" s="133" t="s">
        <v>132</v>
      </c>
      <c r="C976" s="133" t="s">
        <v>1169</v>
      </c>
      <c r="D976" s="134">
        <v>8001005217</v>
      </c>
      <c r="E976" s="135">
        <v>16234280</v>
      </c>
      <c r="F976" s="135"/>
      <c r="G976" s="136"/>
    </row>
    <row r="977" spans="1:7" ht="12.75" customHeight="1">
      <c r="A977" s="132">
        <v>76400</v>
      </c>
      <c r="B977" s="133" t="s">
        <v>132</v>
      </c>
      <c r="C977" s="133" t="s">
        <v>194</v>
      </c>
      <c r="D977" s="140">
        <v>8919011093</v>
      </c>
      <c r="E977" s="135">
        <v>38143075</v>
      </c>
      <c r="F977" s="135"/>
      <c r="G977" s="136"/>
    </row>
    <row r="978" spans="1:7" ht="12.75" customHeight="1">
      <c r="A978" s="132">
        <v>76403</v>
      </c>
      <c r="B978" s="133" t="s">
        <v>132</v>
      </c>
      <c r="C978" s="133" t="s">
        <v>354</v>
      </c>
      <c r="D978" s="140">
        <v>8001005249</v>
      </c>
      <c r="E978" s="135">
        <v>18607280</v>
      </c>
      <c r="F978" s="135"/>
      <c r="G978" s="136"/>
    </row>
    <row r="979" spans="1:7" ht="12.75" customHeight="1">
      <c r="A979" s="132">
        <v>76497</v>
      </c>
      <c r="B979" s="133" t="s">
        <v>132</v>
      </c>
      <c r="C979" s="133" t="s">
        <v>1170</v>
      </c>
      <c r="D979" s="134">
        <v>8919009023</v>
      </c>
      <c r="E979" s="135">
        <v>17509539</v>
      </c>
      <c r="F979" s="135"/>
      <c r="G979" s="136"/>
    </row>
    <row r="980" spans="1:7" ht="12.75" customHeight="1">
      <c r="A980" s="132">
        <v>76563</v>
      </c>
      <c r="B980" s="133" t="s">
        <v>132</v>
      </c>
      <c r="C980" s="133" t="s">
        <v>1171</v>
      </c>
      <c r="D980" s="134">
        <v>8913801150</v>
      </c>
      <c r="E980" s="135">
        <v>62257061</v>
      </c>
      <c r="F980" s="135"/>
      <c r="G980" s="136"/>
    </row>
    <row r="981" spans="1:7" ht="12.75" customHeight="1">
      <c r="A981" s="132">
        <v>76606</v>
      </c>
      <c r="B981" s="133" t="s">
        <v>132</v>
      </c>
      <c r="C981" s="133" t="s">
        <v>781</v>
      </c>
      <c r="D981" s="140" t="s">
        <v>1172</v>
      </c>
      <c r="E981" s="135">
        <v>23811203</v>
      </c>
      <c r="F981" s="135"/>
      <c r="G981" s="136"/>
    </row>
    <row r="982" spans="1:7" ht="12.75" customHeight="1">
      <c r="A982" s="132">
        <v>76616</v>
      </c>
      <c r="B982" s="133" t="s">
        <v>132</v>
      </c>
      <c r="C982" s="133" t="s">
        <v>1173</v>
      </c>
      <c r="D982" s="134">
        <v>8919003579</v>
      </c>
      <c r="E982" s="135">
        <v>22888387</v>
      </c>
      <c r="F982" s="135"/>
      <c r="G982" s="136"/>
    </row>
    <row r="983" spans="1:7" ht="12.75" customHeight="1">
      <c r="A983" s="132">
        <v>76622</v>
      </c>
      <c r="B983" s="133" t="s">
        <v>132</v>
      </c>
      <c r="C983" s="133" t="s">
        <v>1174</v>
      </c>
      <c r="D983" s="134">
        <v>8919002896</v>
      </c>
      <c r="E983" s="135">
        <v>44582029</v>
      </c>
      <c r="F983" s="135"/>
      <c r="G983" s="136"/>
    </row>
    <row r="984" spans="1:7" ht="12.75" customHeight="1">
      <c r="A984" s="132">
        <v>76670</v>
      </c>
      <c r="B984" s="133" t="s">
        <v>132</v>
      </c>
      <c r="C984" s="133" t="s">
        <v>221</v>
      </c>
      <c r="D984" s="140" t="s">
        <v>1175</v>
      </c>
      <c r="E984" s="135">
        <v>20201237</v>
      </c>
      <c r="F984" s="135"/>
      <c r="G984" s="136"/>
    </row>
    <row r="985" spans="1:7" ht="12.75" customHeight="1">
      <c r="A985" s="132">
        <v>76736</v>
      </c>
      <c r="B985" s="133" t="s">
        <v>132</v>
      </c>
      <c r="C985" s="133" t="s">
        <v>1176</v>
      </c>
      <c r="D985" s="134">
        <v>8001005270</v>
      </c>
      <c r="E985" s="135">
        <v>56418101</v>
      </c>
      <c r="F985" s="135"/>
      <c r="G985" s="136"/>
    </row>
    <row r="986" spans="1:7" ht="12.75" customHeight="1">
      <c r="A986" s="132">
        <v>76823</v>
      </c>
      <c r="B986" s="133" t="s">
        <v>132</v>
      </c>
      <c r="C986" s="133" t="s">
        <v>1177</v>
      </c>
      <c r="D986" s="134" t="s">
        <v>1178</v>
      </c>
      <c r="E986" s="135">
        <v>22184781</v>
      </c>
      <c r="F986" s="135"/>
      <c r="G986" s="136"/>
    </row>
    <row r="987" spans="1:7" ht="12.75" customHeight="1">
      <c r="A987" s="132">
        <v>76828</v>
      </c>
      <c r="B987" s="133" t="s">
        <v>132</v>
      </c>
      <c r="C987" s="133" t="s">
        <v>1179</v>
      </c>
      <c r="D987" s="134">
        <v>8919007643</v>
      </c>
      <c r="E987" s="135">
        <v>22930923</v>
      </c>
      <c r="F987" s="135"/>
      <c r="G987" s="136"/>
    </row>
    <row r="988" spans="1:7" ht="12.75" customHeight="1">
      <c r="A988" s="132">
        <v>76845</v>
      </c>
      <c r="B988" s="133" t="s">
        <v>132</v>
      </c>
      <c r="C988" s="133" t="s">
        <v>1180</v>
      </c>
      <c r="D988" s="134">
        <v>8001005295</v>
      </c>
      <c r="E988" s="135">
        <v>6386487</v>
      </c>
      <c r="F988" s="135"/>
      <c r="G988" s="136"/>
    </row>
    <row r="989" spans="1:7" ht="12.75" customHeight="1">
      <c r="A989" s="132">
        <v>76863</v>
      </c>
      <c r="B989" s="133" t="s">
        <v>132</v>
      </c>
      <c r="C989" s="133" t="s">
        <v>1181</v>
      </c>
      <c r="D989" s="134">
        <v>8919011552</v>
      </c>
      <c r="E989" s="135">
        <v>9968352</v>
      </c>
      <c r="F989" s="135"/>
      <c r="G989" s="136"/>
    </row>
    <row r="990" spans="1:7" ht="12.75" customHeight="1">
      <c r="A990" s="132">
        <v>76869</v>
      </c>
      <c r="B990" s="133" t="s">
        <v>132</v>
      </c>
      <c r="C990" s="133" t="s">
        <v>1182</v>
      </c>
      <c r="D990" s="134">
        <v>8002430227</v>
      </c>
      <c r="E990" s="135">
        <v>14315281</v>
      </c>
      <c r="F990" s="135"/>
      <c r="G990" s="136"/>
    </row>
    <row r="991" spans="1:7" ht="12.75" customHeight="1">
      <c r="A991" s="132">
        <v>76890</v>
      </c>
      <c r="B991" s="133" t="s">
        <v>132</v>
      </c>
      <c r="C991" s="133" t="s">
        <v>1183</v>
      </c>
      <c r="D991" s="134">
        <v>8001005310</v>
      </c>
      <c r="E991" s="135">
        <v>22118323</v>
      </c>
      <c r="F991" s="135"/>
      <c r="G991" s="136"/>
    </row>
    <row r="992" spans="1:7" ht="12.75" customHeight="1">
      <c r="A992" s="132">
        <v>76895</v>
      </c>
      <c r="B992" s="133" t="s">
        <v>132</v>
      </c>
      <c r="C992" s="133" t="s">
        <v>1184</v>
      </c>
      <c r="D992" s="134">
        <v>8919006240</v>
      </c>
      <c r="E992" s="135">
        <v>47874864</v>
      </c>
      <c r="F992" s="135"/>
      <c r="G992" s="136"/>
    </row>
    <row r="993" spans="1:7" s="139" customFormat="1" ht="12.75" customHeight="1">
      <c r="A993" s="141">
        <v>81001</v>
      </c>
      <c r="B993" s="137" t="s">
        <v>17</v>
      </c>
      <c r="C993" s="137" t="s">
        <v>17</v>
      </c>
      <c r="D993" s="142">
        <v>8001025040</v>
      </c>
      <c r="E993" s="135">
        <v>152288768</v>
      </c>
      <c r="F993" s="135"/>
      <c r="G993" s="143"/>
    </row>
    <row r="994" spans="1:7" s="139" customFormat="1" ht="12.75" customHeight="1">
      <c r="A994" s="141">
        <v>81065</v>
      </c>
      <c r="B994" s="137" t="s">
        <v>17</v>
      </c>
      <c r="C994" s="137" t="s">
        <v>1185</v>
      </c>
      <c r="D994" s="134">
        <v>8920994947</v>
      </c>
      <c r="E994" s="135">
        <v>85625371</v>
      </c>
      <c r="F994" s="135"/>
      <c r="G994" s="143"/>
    </row>
    <row r="995" spans="1:7" s="139" customFormat="1" ht="12.75" customHeight="1">
      <c r="A995" s="141">
        <v>81220</v>
      </c>
      <c r="B995" s="137" t="s">
        <v>17</v>
      </c>
      <c r="C995" s="137" t="s">
        <v>1186</v>
      </c>
      <c r="D995" s="134">
        <v>8000144346</v>
      </c>
      <c r="E995" s="135">
        <v>9756774</v>
      </c>
      <c r="F995" s="135"/>
      <c r="G995" s="143"/>
    </row>
    <row r="996" spans="1:7" s="139" customFormat="1" ht="12.75" customHeight="1">
      <c r="A996" s="141">
        <v>81300</v>
      </c>
      <c r="B996" s="137" t="s">
        <v>17</v>
      </c>
      <c r="C996" s="137" t="s">
        <v>1187</v>
      </c>
      <c r="D996" s="134">
        <v>8001360694</v>
      </c>
      <c r="E996" s="135">
        <v>76041712</v>
      </c>
      <c r="F996" s="135"/>
      <c r="G996" s="143"/>
    </row>
    <row r="997" spans="1:7" s="139" customFormat="1" ht="12.75" customHeight="1">
      <c r="A997" s="141">
        <v>81591</v>
      </c>
      <c r="B997" s="137" t="s">
        <v>17</v>
      </c>
      <c r="C997" s="137" t="s">
        <v>1188</v>
      </c>
      <c r="D997" s="134">
        <v>8001027989</v>
      </c>
      <c r="E997" s="135">
        <v>8155804</v>
      </c>
      <c r="F997" s="135"/>
      <c r="G997" s="143"/>
    </row>
    <row r="998" spans="1:7" s="139" customFormat="1" ht="12.75" customHeight="1">
      <c r="A998" s="141">
        <v>81736</v>
      </c>
      <c r="B998" s="137" t="s">
        <v>17</v>
      </c>
      <c r="C998" s="137" t="s">
        <v>1189</v>
      </c>
      <c r="D998" s="134">
        <v>8001027996</v>
      </c>
      <c r="E998" s="135">
        <v>109191477</v>
      </c>
      <c r="F998" s="135"/>
      <c r="G998" s="143"/>
    </row>
    <row r="999" spans="1:7" s="139" customFormat="1" ht="12.75" customHeight="1">
      <c r="A999" s="141">
        <v>81794</v>
      </c>
      <c r="B999" s="137" t="s">
        <v>17</v>
      </c>
      <c r="C999" s="137" t="s">
        <v>1190</v>
      </c>
      <c r="D999" s="134">
        <v>8001028013</v>
      </c>
      <c r="E999" s="135">
        <v>210981163</v>
      </c>
      <c r="F999" s="135"/>
      <c r="G999" s="143"/>
    </row>
    <row r="1000" spans="1:7" s="139" customFormat="1" ht="12.75" customHeight="1">
      <c r="A1000" s="141">
        <v>85010</v>
      </c>
      <c r="B1000" s="137" t="s">
        <v>18</v>
      </c>
      <c r="C1000" s="137" t="s">
        <v>1191</v>
      </c>
      <c r="D1000" s="134">
        <v>8918552009</v>
      </c>
      <c r="E1000" s="135">
        <v>54398069</v>
      </c>
      <c r="F1000" s="135"/>
      <c r="G1000" s="143"/>
    </row>
    <row r="1001" spans="1:7" s="139" customFormat="1" ht="12.75" customHeight="1">
      <c r="A1001" s="141">
        <v>85015</v>
      </c>
      <c r="B1001" s="137" t="s">
        <v>18</v>
      </c>
      <c r="C1001" s="137" t="s">
        <v>1192</v>
      </c>
      <c r="D1001" s="134">
        <v>8000860176</v>
      </c>
      <c r="E1001" s="135">
        <v>3572081</v>
      </c>
      <c r="F1001" s="135"/>
      <c r="G1001" s="143"/>
    </row>
    <row r="1002" spans="1:7" s="139" customFormat="1" ht="12.75" customHeight="1">
      <c r="A1002" s="141">
        <v>85125</v>
      </c>
      <c r="B1002" s="137" t="s">
        <v>18</v>
      </c>
      <c r="C1002" s="137" t="s">
        <v>1193</v>
      </c>
      <c r="D1002" s="134">
        <v>8000126382</v>
      </c>
      <c r="E1002" s="135">
        <v>38600104</v>
      </c>
      <c r="F1002" s="135"/>
      <c r="G1002" s="143"/>
    </row>
    <row r="1003" spans="1:7" ht="12.75" customHeight="1">
      <c r="A1003" s="132">
        <v>85136</v>
      </c>
      <c r="B1003" s="133" t="s">
        <v>18</v>
      </c>
      <c r="C1003" s="133" t="s">
        <v>1194</v>
      </c>
      <c r="D1003" s="134">
        <v>8001036573</v>
      </c>
      <c r="E1003" s="135">
        <v>2966092</v>
      </c>
      <c r="F1003" s="135"/>
      <c r="G1003" s="136"/>
    </row>
    <row r="1004" spans="1:7" ht="12.75" customHeight="1">
      <c r="A1004" s="132">
        <v>85139</v>
      </c>
      <c r="B1004" s="133" t="s">
        <v>18</v>
      </c>
      <c r="C1004" s="133" t="s">
        <v>1195</v>
      </c>
      <c r="D1004" s="134">
        <v>8000084563</v>
      </c>
      <c r="E1004" s="135">
        <v>28973603</v>
      </c>
      <c r="F1004" s="135"/>
      <c r="G1004" s="136"/>
    </row>
    <row r="1005" spans="1:7" ht="12.75" customHeight="1">
      <c r="A1005" s="132">
        <v>85162</v>
      </c>
      <c r="B1005" s="133" t="s">
        <v>18</v>
      </c>
      <c r="C1005" s="133" t="s">
        <v>1196</v>
      </c>
      <c r="D1005" s="134">
        <v>8918578243</v>
      </c>
      <c r="E1005" s="135">
        <v>26381035</v>
      </c>
      <c r="F1005" s="135"/>
      <c r="G1005" s="136"/>
    </row>
    <row r="1006" spans="1:7" ht="12.75" customHeight="1">
      <c r="A1006" s="132">
        <v>85225</v>
      </c>
      <c r="B1006" s="133" t="s">
        <v>18</v>
      </c>
      <c r="C1006" s="133" t="s">
        <v>1197</v>
      </c>
      <c r="D1006" s="134">
        <v>8000994254</v>
      </c>
      <c r="E1006" s="135">
        <v>22536736</v>
      </c>
      <c r="F1006" s="135"/>
      <c r="G1006" s="136"/>
    </row>
    <row r="1007" spans="1:7" ht="12.75" customHeight="1">
      <c r="A1007" s="132">
        <v>85230</v>
      </c>
      <c r="B1007" s="133" t="s">
        <v>18</v>
      </c>
      <c r="C1007" s="133" t="s">
        <v>1198</v>
      </c>
      <c r="D1007" s="134">
        <v>8920993924</v>
      </c>
      <c r="E1007" s="135">
        <v>31980776</v>
      </c>
      <c r="F1007" s="135"/>
      <c r="G1007" s="136"/>
    </row>
    <row r="1008" spans="1:7" ht="12.75" customHeight="1">
      <c r="A1008" s="132">
        <v>85250</v>
      </c>
      <c r="B1008" s="133" t="s">
        <v>18</v>
      </c>
      <c r="C1008" s="133" t="s">
        <v>1199</v>
      </c>
      <c r="D1008" s="134">
        <v>8001036598</v>
      </c>
      <c r="E1008" s="135">
        <v>77386155</v>
      </c>
      <c r="F1008" s="135"/>
      <c r="G1008" s="136"/>
    </row>
    <row r="1009" spans="1:7" ht="12.75" customHeight="1">
      <c r="A1009" s="132">
        <v>85263</v>
      </c>
      <c r="B1009" s="133" t="s">
        <v>18</v>
      </c>
      <c r="C1009" s="133" t="s">
        <v>1200</v>
      </c>
      <c r="D1009" s="134">
        <v>8000994293</v>
      </c>
      <c r="E1009" s="135">
        <v>27179352</v>
      </c>
      <c r="F1009" s="135"/>
      <c r="G1009" s="136"/>
    </row>
    <row r="1010" spans="1:7" ht="12.75" customHeight="1">
      <c r="A1010" s="132">
        <v>85279</v>
      </c>
      <c r="B1010" s="133" t="s">
        <v>18</v>
      </c>
      <c r="C1010" s="133" t="s">
        <v>1201</v>
      </c>
      <c r="D1010" s="134">
        <v>8001036613</v>
      </c>
      <c r="E1010" s="135">
        <v>2172554</v>
      </c>
      <c r="F1010" s="135"/>
      <c r="G1010" s="136"/>
    </row>
    <row r="1011" spans="1:7" ht="12.75" customHeight="1">
      <c r="A1011" s="132">
        <v>85300</v>
      </c>
      <c r="B1011" s="133" t="s">
        <v>18</v>
      </c>
      <c r="C1011" s="133" t="s">
        <v>213</v>
      </c>
      <c r="D1011" s="140">
        <v>8918578236</v>
      </c>
      <c r="E1011" s="135">
        <v>6842472</v>
      </c>
      <c r="F1011" s="135"/>
      <c r="G1011" s="136"/>
    </row>
    <row r="1012" spans="1:7" ht="12.75" customHeight="1">
      <c r="A1012" s="132">
        <v>85315</v>
      </c>
      <c r="B1012" s="133" t="s">
        <v>18</v>
      </c>
      <c r="C1012" s="133" t="s">
        <v>1202</v>
      </c>
      <c r="D1012" s="134">
        <v>8001036638</v>
      </c>
      <c r="E1012" s="135">
        <v>2846509</v>
      </c>
      <c r="F1012" s="135"/>
      <c r="G1012" s="136"/>
    </row>
    <row r="1013" spans="1:7" ht="12.75" customHeight="1">
      <c r="A1013" s="132">
        <v>85325</v>
      </c>
      <c r="B1013" s="133" t="s">
        <v>18</v>
      </c>
      <c r="C1013" s="137" t="s">
        <v>1203</v>
      </c>
      <c r="D1013" s="134">
        <v>8001037201</v>
      </c>
      <c r="E1013" s="135">
        <v>15793303</v>
      </c>
      <c r="F1013" s="135"/>
      <c r="G1013" s="136"/>
    </row>
    <row r="1014" spans="1:7" ht="12.75" customHeight="1">
      <c r="A1014" s="132">
        <v>85400</v>
      </c>
      <c r="B1014" s="133" t="s">
        <v>18</v>
      </c>
      <c r="C1014" s="133" t="s">
        <v>1204</v>
      </c>
      <c r="D1014" s="134">
        <v>8000994319</v>
      </c>
      <c r="E1014" s="135">
        <v>20205728</v>
      </c>
      <c r="F1014" s="135"/>
      <c r="G1014" s="136"/>
    </row>
    <row r="1015" spans="1:7" ht="12.75" customHeight="1">
      <c r="A1015" s="132">
        <v>85410</v>
      </c>
      <c r="B1015" s="133" t="s">
        <v>18</v>
      </c>
      <c r="C1015" s="133" t="s">
        <v>1205</v>
      </c>
      <c r="D1015" s="134">
        <v>8000128737</v>
      </c>
      <c r="E1015" s="135">
        <v>49327808</v>
      </c>
      <c r="F1015" s="135"/>
      <c r="G1015" s="136"/>
    </row>
    <row r="1016" spans="1:7" ht="12.75" customHeight="1">
      <c r="A1016" s="132">
        <v>85430</v>
      </c>
      <c r="B1016" s="133" t="s">
        <v>18</v>
      </c>
      <c r="C1016" s="133" t="s">
        <v>1206</v>
      </c>
      <c r="D1016" s="134">
        <v>8918578616</v>
      </c>
      <c r="E1016" s="135">
        <v>37914707</v>
      </c>
      <c r="F1016" s="135"/>
      <c r="G1016" s="136"/>
    </row>
    <row r="1017" spans="1:7" ht="12.75" customHeight="1">
      <c r="A1017" s="132">
        <v>85440</v>
      </c>
      <c r="B1017" s="133" t="s">
        <v>18</v>
      </c>
      <c r="C1017" s="133" t="s">
        <v>310</v>
      </c>
      <c r="D1017" s="140">
        <v>8920994757</v>
      </c>
      <c r="E1017" s="135">
        <v>57807787</v>
      </c>
      <c r="F1017" s="135"/>
      <c r="G1017" s="136"/>
    </row>
    <row r="1018" spans="1:7" ht="12.75" customHeight="1">
      <c r="A1018" s="132">
        <v>86001</v>
      </c>
      <c r="B1018" s="133" t="s">
        <v>19</v>
      </c>
      <c r="C1018" s="133" t="s">
        <v>1207</v>
      </c>
      <c r="D1018" s="134">
        <v>8001028916</v>
      </c>
      <c r="E1018" s="135">
        <v>74917157</v>
      </c>
      <c r="F1018" s="135"/>
      <c r="G1018" s="136"/>
    </row>
    <row r="1019" spans="1:7" ht="12.75" customHeight="1">
      <c r="A1019" s="132">
        <v>86219</v>
      </c>
      <c r="B1019" s="133" t="s">
        <v>19</v>
      </c>
      <c r="C1019" s="133" t="s">
        <v>1208</v>
      </c>
      <c r="D1019" s="134">
        <v>8000186509</v>
      </c>
      <c r="E1019" s="135">
        <v>6738123</v>
      </c>
      <c r="F1019" s="135"/>
      <c r="G1019" s="136"/>
    </row>
    <row r="1020" spans="1:7" ht="12.75" customHeight="1">
      <c r="A1020" s="132">
        <v>86320</v>
      </c>
      <c r="B1020" s="133" t="s">
        <v>19</v>
      </c>
      <c r="C1020" s="133" t="s">
        <v>1209</v>
      </c>
      <c r="D1020" s="134" t="s">
        <v>1210</v>
      </c>
      <c r="E1020" s="135">
        <v>107942368</v>
      </c>
      <c r="F1020" s="135"/>
      <c r="G1020" s="136"/>
    </row>
    <row r="1021" spans="1:7" ht="12.75" customHeight="1">
      <c r="A1021" s="132">
        <v>86568</v>
      </c>
      <c r="B1021" s="133" t="s">
        <v>19</v>
      </c>
      <c r="C1021" s="133" t="s">
        <v>1211</v>
      </c>
      <c r="D1021" s="134">
        <v>8912004613</v>
      </c>
      <c r="E1021" s="135">
        <v>124125131</v>
      </c>
      <c r="F1021" s="135"/>
      <c r="G1021" s="136"/>
    </row>
    <row r="1022" spans="1:7" ht="12.75" customHeight="1">
      <c r="A1022" s="132">
        <v>86569</v>
      </c>
      <c r="B1022" s="133" t="s">
        <v>19</v>
      </c>
      <c r="C1022" s="133" t="s">
        <v>1212</v>
      </c>
      <c r="D1022" s="134" t="s">
        <v>1213</v>
      </c>
      <c r="E1022" s="135">
        <v>22329463</v>
      </c>
      <c r="F1022" s="135"/>
      <c r="G1022" s="136"/>
    </row>
    <row r="1023" spans="1:7" ht="12.75" customHeight="1">
      <c r="A1023" s="132">
        <v>86571</v>
      </c>
      <c r="B1023" s="133" t="s">
        <v>19</v>
      </c>
      <c r="C1023" s="133" t="s">
        <v>1214</v>
      </c>
      <c r="D1023" s="134">
        <v>8002224892</v>
      </c>
      <c r="E1023" s="135">
        <v>87777269</v>
      </c>
      <c r="F1023" s="135"/>
      <c r="G1023" s="136"/>
    </row>
    <row r="1024" spans="1:7" ht="12.75" customHeight="1">
      <c r="A1024" s="132">
        <v>86573</v>
      </c>
      <c r="B1024" s="133" t="s">
        <v>19</v>
      </c>
      <c r="C1024" s="133" t="s">
        <v>1215</v>
      </c>
      <c r="D1024" s="134">
        <v>8912005138</v>
      </c>
      <c r="E1024" s="135">
        <v>47521845</v>
      </c>
      <c r="F1024" s="135"/>
      <c r="G1024" s="136"/>
    </row>
    <row r="1025" spans="1:7" ht="12.75" customHeight="1">
      <c r="A1025" s="132">
        <v>86749</v>
      </c>
      <c r="B1025" s="133" t="s">
        <v>19</v>
      </c>
      <c r="C1025" s="133" t="s">
        <v>1216</v>
      </c>
      <c r="D1025" s="134">
        <v>8912016456</v>
      </c>
      <c r="E1025" s="135">
        <v>25027149</v>
      </c>
      <c r="F1025" s="135"/>
      <c r="G1025" s="136"/>
    </row>
    <row r="1026" spans="1:7" ht="12.75" customHeight="1">
      <c r="A1026" s="132">
        <v>86755</v>
      </c>
      <c r="B1026" s="133" t="s">
        <v>19</v>
      </c>
      <c r="C1026" s="133" t="s">
        <v>216</v>
      </c>
      <c r="D1026" s="140">
        <v>8001029036</v>
      </c>
      <c r="E1026" s="135">
        <v>7720183</v>
      </c>
      <c r="F1026" s="135"/>
      <c r="G1026" s="136"/>
    </row>
    <row r="1027" spans="1:7" ht="12.75" customHeight="1">
      <c r="A1027" s="132">
        <v>86757</v>
      </c>
      <c r="B1027" s="133" t="s">
        <v>19</v>
      </c>
      <c r="C1027" s="133" t="s">
        <v>1056</v>
      </c>
      <c r="D1027" s="140">
        <v>8002529229</v>
      </c>
      <c r="E1027" s="135">
        <v>38092512</v>
      </c>
      <c r="F1027" s="135"/>
      <c r="G1027" s="136"/>
    </row>
    <row r="1028" spans="1:7" ht="12.75" customHeight="1">
      <c r="A1028" s="132">
        <v>86760</v>
      </c>
      <c r="B1028" s="133" t="s">
        <v>19</v>
      </c>
      <c r="C1028" s="133" t="s">
        <v>909</v>
      </c>
      <c r="D1028" s="140">
        <v>8001029068</v>
      </c>
      <c r="E1028" s="135">
        <v>12791168</v>
      </c>
      <c r="F1028" s="135"/>
      <c r="G1028" s="136"/>
    </row>
    <row r="1029" spans="1:7" ht="12.75" customHeight="1">
      <c r="A1029" s="132">
        <v>86865</v>
      </c>
      <c r="B1029" s="133" t="s">
        <v>19</v>
      </c>
      <c r="C1029" s="133" t="s">
        <v>1217</v>
      </c>
      <c r="D1029" s="134">
        <v>8001029122</v>
      </c>
      <c r="E1029" s="135">
        <v>67177595</v>
      </c>
      <c r="F1029" s="135"/>
      <c r="G1029" s="136"/>
    </row>
    <row r="1030" spans="1:7" ht="12.75" customHeight="1">
      <c r="A1030" s="132">
        <v>86885</v>
      </c>
      <c r="B1030" s="133" t="s">
        <v>19</v>
      </c>
      <c r="C1030" s="133" t="s">
        <v>1218</v>
      </c>
      <c r="D1030" s="134">
        <v>8000542490</v>
      </c>
      <c r="E1030" s="135">
        <v>44748779</v>
      </c>
      <c r="F1030" s="135"/>
      <c r="G1030" s="136"/>
    </row>
    <row r="1031" spans="1:7" ht="12.75" customHeight="1">
      <c r="A1031" s="132">
        <v>88001</v>
      </c>
      <c r="B1031" s="133" t="s">
        <v>93</v>
      </c>
      <c r="C1031" s="133" t="s">
        <v>93</v>
      </c>
      <c r="D1031" s="134">
        <v>8924000382</v>
      </c>
      <c r="E1031" s="135">
        <v>76711797</v>
      </c>
      <c r="F1031" s="135"/>
      <c r="G1031" s="136"/>
    </row>
    <row r="1032" spans="1:7" ht="12.75" customHeight="1">
      <c r="A1032" s="132">
        <v>88564</v>
      </c>
      <c r="B1032" s="133" t="s">
        <v>93</v>
      </c>
      <c r="C1032" s="133" t="s">
        <v>1219</v>
      </c>
      <c r="D1032" s="134">
        <v>8001030211</v>
      </c>
      <c r="E1032" s="135">
        <v>5875620</v>
      </c>
      <c r="F1032" s="135"/>
      <c r="G1032" s="136"/>
    </row>
    <row r="1033" spans="1:7" s="139" customFormat="1" ht="12.75" customHeight="1">
      <c r="A1033" s="141">
        <v>91001</v>
      </c>
      <c r="B1033" s="137" t="s">
        <v>20</v>
      </c>
      <c r="C1033" s="137" t="s">
        <v>1220</v>
      </c>
      <c r="D1033" s="134">
        <v>8999993029</v>
      </c>
      <c r="E1033" s="135">
        <v>122042837</v>
      </c>
      <c r="F1033" s="135"/>
      <c r="G1033" s="143"/>
    </row>
    <row r="1034" spans="1:7" s="139" customFormat="1" ht="12.75" customHeight="1">
      <c r="A1034" s="141">
        <v>91540</v>
      </c>
      <c r="B1034" s="137" t="s">
        <v>20</v>
      </c>
      <c r="C1034" s="137" t="s">
        <v>1221</v>
      </c>
      <c r="D1034" s="140">
        <v>8001031612</v>
      </c>
      <c r="E1034" s="135">
        <v>20592833</v>
      </c>
      <c r="F1034" s="135"/>
      <c r="G1034" s="143"/>
    </row>
    <row r="1035" spans="1:7" s="139" customFormat="1" ht="12.75" customHeight="1">
      <c r="A1035" s="141">
        <v>94001</v>
      </c>
      <c r="B1035" s="137" t="s">
        <v>102</v>
      </c>
      <c r="C1035" s="137" t="s">
        <v>1222</v>
      </c>
      <c r="D1035" s="140">
        <v>8920991057</v>
      </c>
      <c r="E1035" s="135">
        <v>71819893</v>
      </c>
      <c r="F1035" s="135"/>
      <c r="G1035" s="143"/>
    </row>
    <row r="1036" spans="1:7" ht="12.75" customHeight="1">
      <c r="A1036" s="132">
        <v>95001</v>
      </c>
      <c r="B1036" s="133" t="s">
        <v>21</v>
      </c>
      <c r="C1036" s="133" t="s">
        <v>1223</v>
      </c>
      <c r="D1036" s="140">
        <v>8001031802</v>
      </c>
      <c r="E1036" s="135">
        <v>115943275</v>
      </c>
      <c r="F1036" s="135"/>
      <c r="G1036" s="136"/>
    </row>
    <row r="1037" spans="1:7" ht="12.75" customHeight="1">
      <c r="A1037" s="132">
        <v>95015</v>
      </c>
      <c r="B1037" s="133" t="s">
        <v>21</v>
      </c>
      <c r="C1037" s="133" t="s">
        <v>275</v>
      </c>
      <c r="D1037" s="140">
        <v>8001914311</v>
      </c>
      <c r="E1037" s="135">
        <v>13086875</v>
      </c>
      <c r="F1037" s="135"/>
      <c r="G1037" s="136"/>
    </row>
    <row r="1038" spans="1:7" ht="12.75" customHeight="1">
      <c r="A1038" s="132">
        <v>95025</v>
      </c>
      <c r="B1038" s="133" t="s">
        <v>21</v>
      </c>
      <c r="C1038" s="133" t="s">
        <v>1224</v>
      </c>
      <c r="D1038" s="134">
        <v>8001914271</v>
      </c>
      <c r="E1038" s="135">
        <v>46122789</v>
      </c>
      <c r="F1038" s="135"/>
      <c r="G1038" s="136"/>
    </row>
    <row r="1039" spans="1:7" ht="12.75" customHeight="1">
      <c r="A1039" s="132">
        <v>95200</v>
      </c>
      <c r="B1039" s="133" t="s">
        <v>21</v>
      </c>
      <c r="C1039" s="133" t="s">
        <v>359</v>
      </c>
      <c r="D1039" s="140">
        <v>8001031984</v>
      </c>
      <c r="E1039" s="135">
        <v>12167268</v>
      </c>
      <c r="F1039" s="135"/>
      <c r="G1039" s="136"/>
    </row>
    <row r="1040" spans="1:7" ht="12.75" customHeight="1">
      <c r="A1040" s="132">
        <v>97001</v>
      </c>
      <c r="B1040" s="133" t="s">
        <v>103</v>
      </c>
      <c r="C1040" s="133" t="s">
        <v>1225</v>
      </c>
      <c r="D1040" s="140">
        <v>8920992331</v>
      </c>
      <c r="E1040" s="135">
        <v>76318811</v>
      </c>
      <c r="F1040" s="135"/>
      <c r="G1040" s="136"/>
    </row>
    <row r="1041" spans="1:7" ht="12.75" customHeight="1">
      <c r="A1041" s="132">
        <v>97161</v>
      </c>
      <c r="B1041" s="133" t="s">
        <v>103</v>
      </c>
      <c r="C1041" s="133" t="s">
        <v>1226</v>
      </c>
      <c r="D1041" s="134">
        <v>8320006054</v>
      </c>
      <c r="E1041" s="135">
        <v>13064053</v>
      </c>
      <c r="F1041" s="135"/>
      <c r="G1041" s="136"/>
    </row>
    <row r="1042" spans="1:7" ht="12.75" customHeight="1">
      <c r="A1042" s="132">
        <v>97666</v>
      </c>
      <c r="B1042" s="133" t="s">
        <v>103</v>
      </c>
      <c r="C1042" s="133" t="s">
        <v>1227</v>
      </c>
      <c r="D1042" s="134">
        <v>8320002194</v>
      </c>
      <c r="E1042" s="135">
        <v>6577791</v>
      </c>
      <c r="F1042" s="135"/>
      <c r="G1042" s="136"/>
    </row>
    <row r="1043" spans="1:7" ht="12.75" customHeight="1">
      <c r="A1043" s="132">
        <v>99001</v>
      </c>
      <c r="B1043" s="133" t="s">
        <v>22</v>
      </c>
      <c r="C1043" s="133" t="s">
        <v>1228</v>
      </c>
      <c r="D1043" s="140">
        <v>8920993053</v>
      </c>
      <c r="E1043" s="135">
        <v>41992299</v>
      </c>
      <c r="F1043" s="135"/>
      <c r="G1043" s="136"/>
    </row>
    <row r="1044" spans="1:7" ht="12.75" customHeight="1">
      <c r="A1044" s="132">
        <v>99524</v>
      </c>
      <c r="B1044" s="133" t="s">
        <v>22</v>
      </c>
      <c r="C1044" s="133" t="s">
        <v>1229</v>
      </c>
      <c r="D1044" s="134">
        <v>8001033088</v>
      </c>
      <c r="E1044" s="135">
        <v>42959176</v>
      </c>
      <c r="F1044" s="135"/>
      <c r="G1044" s="136"/>
    </row>
    <row r="1045" spans="1:7" ht="12.75" customHeight="1">
      <c r="A1045" s="132">
        <v>99624</v>
      </c>
      <c r="B1045" s="133" t="s">
        <v>22</v>
      </c>
      <c r="C1045" s="133" t="s">
        <v>1230</v>
      </c>
      <c r="D1045" s="134">
        <v>8001033181</v>
      </c>
      <c r="E1045" s="135">
        <v>10923796</v>
      </c>
      <c r="F1045" s="135"/>
      <c r="G1045" s="136"/>
    </row>
    <row r="1046" spans="1:7" s="139" customFormat="1" ht="12.75" customHeight="1">
      <c r="A1046" s="132">
        <v>99773</v>
      </c>
      <c r="B1046" s="133" t="s">
        <v>22</v>
      </c>
      <c r="C1046" s="133" t="s">
        <v>1231</v>
      </c>
      <c r="D1046" s="134">
        <v>8420000171</v>
      </c>
      <c r="E1046" s="135">
        <v>132971477</v>
      </c>
      <c r="F1046" s="135"/>
      <c r="G1046" s="136"/>
    </row>
    <row r="1047" spans="1:7" s="139" customFormat="1" ht="12.75" customHeight="1">
      <c r="A1047" s="144">
        <v>91</v>
      </c>
      <c r="B1047" s="145" t="s">
        <v>20</v>
      </c>
      <c r="C1047" s="145" t="s">
        <v>1232</v>
      </c>
      <c r="D1047" s="140">
        <v>8999993369</v>
      </c>
      <c r="E1047" s="135">
        <v>45992296</v>
      </c>
      <c r="F1047" s="135"/>
      <c r="G1047" s="136"/>
    </row>
    <row r="1048" spans="1:7" ht="12.75" customHeight="1">
      <c r="A1048" s="144">
        <v>94</v>
      </c>
      <c r="B1048" s="145" t="s">
        <v>102</v>
      </c>
      <c r="C1048" s="145" t="s">
        <v>1232</v>
      </c>
      <c r="D1048" s="146" t="s">
        <v>1233</v>
      </c>
      <c r="E1048" s="135">
        <v>55914219</v>
      </c>
      <c r="F1048" s="135"/>
      <c r="G1048" s="136"/>
    </row>
    <row r="1049" spans="1:7" ht="12.75" customHeight="1">
      <c r="A1049" s="132">
        <v>97</v>
      </c>
      <c r="B1049" s="133" t="s">
        <v>103</v>
      </c>
      <c r="C1049" s="145" t="s">
        <v>1232</v>
      </c>
      <c r="D1049" s="140" t="s">
        <v>1234</v>
      </c>
      <c r="E1049" s="135">
        <v>0</v>
      </c>
      <c r="F1049" s="162" t="str">
        <f>VLOOKUP($A1049,'[2]PAC Calidad matricula'!$A$11:$U$1115,8,FALSE)</f>
        <v>Medida cautelar de suspension de giros Resolución DGAF-1297 del 06/05/2016</v>
      </c>
      <c r="G1049" s="136"/>
    </row>
    <row r="1050" spans="1:6" ht="26.25" customHeight="1" thickBot="1">
      <c r="A1050" s="147"/>
      <c r="B1050" s="148"/>
      <c r="C1050" s="149" t="s">
        <v>1235</v>
      </c>
      <c r="D1050" s="150"/>
      <c r="E1050" s="151">
        <f>SUM(E8:E1049)</f>
        <v>37919810486</v>
      </c>
      <c r="F1050" s="152"/>
    </row>
  </sheetData>
  <sheetProtection/>
  <autoFilter ref="A7:G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7">
      <selection activeCell="E17" sqref="E17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99" t="s">
        <v>62</v>
      </c>
      <c r="B4" s="199"/>
      <c r="C4" s="199"/>
      <c r="D4" s="199"/>
      <c r="E4" s="199"/>
      <c r="F4" s="16"/>
      <c r="G4" s="1"/>
    </row>
    <row r="5" spans="1:7" ht="15.75">
      <c r="A5" s="212" t="s">
        <v>1240</v>
      </c>
      <c r="B5" s="212"/>
      <c r="C5" s="212"/>
      <c r="D5" s="212"/>
      <c r="E5" s="212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69</v>
      </c>
      <c r="B10" s="59">
        <f>SUM(B11:B13)</f>
        <v>757392097144</v>
      </c>
      <c r="C10" s="59">
        <f>SUM(C11:C13)</f>
        <v>659816051935</v>
      </c>
      <c r="D10" s="59">
        <f>SUM(D11:D13)</f>
        <v>0</v>
      </c>
      <c r="E10" s="114">
        <f>SUM(E11:E13)</f>
        <v>1417208149079</v>
      </c>
      <c r="F10" s="31"/>
      <c r="G10" s="31"/>
      <c r="H10" s="79"/>
      <c r="I10" s="79"/>
      <c r="J10" s="79"/>
    </row>
    <row r="11" spans="1:10" ht="15.75">
      <c r="A11" s="32" t="s">
        <v>70</v>
      </c>
      <c r="B11" s="60">
        <f>+Dptos!C44</f>
        <v>649774074594</v>
      </c>
      <c r="C11" s="60">
        <f>+Distymuniccertf!C75</f>
        <v>561276060783</v>
      </c>
      <c r="D11" s="60"/>
      <c r="E11" s="60">
        <f>+B11+C11</f>
        <v>1211050135377</v>
      </c>
      <c r="F11" s="31"/>
      <c r="G11" s="120"/>
      <c r="H11" s="79"/>
      <c r="I11" s="5"/>
      <c r="J11" s="5"/>
    </row>
    <row r="12" spans="1:10" ht="15.75">
      <c r="A12" s="67" t="s">
        <v>71</v>
      </c>
      <c r="B12" s="159">
        <f>+Dptos!D44</f>
        <v>73970541919</v>
      </c>
      <c r="C12" s="159">
        <f>+Distymuniccertf!D75</f>
        <v>67293402849</v>
      </c>
      <c r="D12" s="68"/>
      <c r="E12" s="68">
        <f>SUM(B12:D12)</f>
        <v>141263944768</v>
      </c>
      <c r="F12" s="31"/>
      <c r="G12" s="88"/>
      <c r="H12" s="79"/>
      <c r="I12" s="5"/>
      <c r="J12" s="5"/>
    </row>
    <row r="13" spans="1:10" ht="15.75">
      <c r="A13" s="67" t="s">
        <v>77</v>
      </c>
      <c r="B13" s="159">
        <f>+Dptos!E44</f>
        <v>33647480631</v>
      </c>
      <c r="C13" s="159">
        <f>+Distymuniccertf!E75</f>
        <v>31246588303</v>
      </c>
      <c r="D13" s="68"/>
      <c r="E13" s="68">
        <f>SUM(B13:D13)</f>
        <v>64894068934</v>
      </c>
      <c r="F13" s="31"/>
      <c r="G13" s="117"/>
      <c r="H13" s="79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61">
        <f>SUM(B14:D14)</f>
        <v>0</v>
      </c>
      <c r="F14" s="31"/>
      <c r="G14" s="118"/>
      <c r="H14" s="5"/>
      <c r="I14" s="5"/>
      <c r="J14" s="5"/>
    </row>
    <row r="15" spans="1:10" ht="15.75">
      <c r="A15" s="48" t="s">
        <v>2</v>
      </c>
      <c r="B15" s="61">
        <f>+Dptos!I44</f>
        <v>15541743451</v>
      </c>
      <c r="C15" s="61">
        <f>+Distymuniccertf!J75</f>
        <v>3565886873</v>
      </c>
      <c r="D15" s="61"/>
      <c r="E15" s="115">
        <f>SUM(B15:D15)</f>
        <v>19107630324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24793073464</v>
      </c>
      <c r="D16" s="61">
        <f>+'Munc no certf'!E1050</f>
        <v>37919810486</v>
      </c>
      <c r="E16" s="61">
        <f>SUM(B16:D16)</f>
        <v>62712883950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78">
        <f>+B10+SUM(B15:B16)</f>
        <v>772933840595</v>
      </c>
      <c r="C17" s="78">
        <f>+C10+SUM(C15:C16)</f>
        <v>688175012272</v>
      </c>
      <c r="D17" s="63">
        <f>+D10+SUM(D15:D16)</f>
        <v>37919810486</v>
      </c>
      <c r="E17" s="78">
        <f>+E10+E15+E16+E14</f>
        <v>1499028663353</v>
      </c>
      <c r="F17" s="76" t="s">
        <v>105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409.5">
      <c r="B20"/>
      <c r="C20" s="73"/>
      <c r="E20" s="157"/>
      <c r="G20" s="40"/>
    </row>
    <row r="21" spans="2:7" ht="409.5">
      <c r="B21"/>
      <c r="C21" s="73"/>
      <c r="D21" s="26"/>
      <c r="E21" s="157"/>
      <c r="F21" s="26"/>
      <c r="G21" s="40"/>
    </row>
    <row r="22" spans="2:7" ht="409.5">
      <c r="B22"/>
      <c r="C22" s="73"/>
      <c r="D22" s="26"/>
      <c r="F22" s="160"/>
      <c r="G22" s="40"/>
    </row>
    <row r="23" spans="4:5" ht="409.5">
      <c r="D23" s="119"/>
      <c r="E23" s="12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Manuel Antonio Moscoso Diaz</cp:lastModifiedBy>
  <cp:lastPrinted>2015-12-15T19:09:46Z</cp:lastPrinted>
  <dcterms:created xsi:type="dcterms:W3CDTF">2004-01-24T23:46:15Z</dcterms:created>
  <dcterms:modified xsi:type="dcterms:W3CDTF">2016-10-31T14:56:21Z</dcterms:modified>
  <cp:category/>
  <cp:version/>
  <cp:contentType/>
  <cp:contentStatus/>
</cp:coreProperties>
</file>