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1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'Distymuniccertf'!$A$10:$K$72</definedName>
    <definedName name="_xlnm._FilterDatabase" localSheetId="0" hidden="1">'Dptos'!$A$10:$K$42</definedName>
    <definedName name="_xlnm.Print_Area" localSheetId="1">'Distymuniccertf'!#REF!</definedName>
    <definedName name="_xlnm.Print_Area" localSheetId="2">'Resumen'!$A$1:$E$19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<sst xmlns="http://schemas.openxmlformats.org/spreadsheetml/2006/main" count="164" uniqueCount="140">
  <si>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</si>
  <si>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</si>
  <si>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</si>
  <si>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</si>
  <si>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</si>
  <si>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</si>
  <si>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</si>
  <si>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</si>
  <si>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</si>
  <si>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</si>
  <si>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</si>
  <si>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</si>
  <si>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</si>
  <si>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</si>
  <si>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</si>
  <si>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</si>
  <si>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</si>
  <si>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</si>
  <si>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</si>
  <si>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</si>
  <si>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</si>
  <si>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</si>
  <si>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</si>
  <si>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</si>
  <si>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</si>
  <si>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</si>
  <si>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</si>
  <si>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</si>
  <si>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</si>
  <si>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</si>
  <si>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</si>
  <si>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</si>
  <si>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</si>
  <si>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</si>
  <si>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</si>
  <si>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</si>
  <si>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</si>
  <si>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</si>
  <si>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</si>
  <si>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</si>
  <si>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</si>
  <si>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</si>
  <si>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</si>
  <si>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</si>
  <si>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</si>
  <si>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</si>
  <si>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</si>
  <si>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</si>
  <si>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</si>
  <si>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</si>
  <si>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</si>
  <si>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</si>
  <si>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</si>
  <si>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</si>
  <si>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</si>
  <si>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</si>
  <si>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</si>
  <si>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</si>
  <si>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</si>
  <si>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</si>
  <si>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</si>
  <si>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</si>
  <si>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</si>
  <si>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</si>
  <si>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</si>
  <si>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</si>
  <si>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</si>
  <si>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</si>
  <si>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</si>
  <si>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</si>
  <si>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</si>
  <si>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</si>
  <si>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</si>
  <si>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</si>
  <si>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</si>
  <si>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</si>
  <si>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</si>
  <si>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</si>
  <si>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</si>
  <si>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</si>
  <si>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</si>
  <si>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</si>
  <si>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</si>
  <si>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</si>
  <si>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</si>
  <si>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</si>
  <si>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</si>
  <si>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</si>
  <si>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</si>
  <si>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</si>
  <si>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</si>
  <si>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</si>
  <si>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</si>
  <si>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</si>
  <si>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</si>
  <si>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</si>
  <si>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</si>
  <si>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</si>
  <si>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</si>
  <si>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</si>
  <si>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</si>
  <si>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</si>
  <si>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</si>
  <si>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</si>
  <si>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</si>
  <si>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</si>
  <si>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</si>
  <si>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</si>
  <si>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</si>
  <si>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</si>
  <si>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</si>
  <si>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</si>
  <si>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</si>
  <si>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</si>
  <si>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</si>
  <si>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</si>
  <si>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</si>
  <si>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</si>
  <si>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</si>
  <si>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</si>
  <si>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</si>
  <si>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</si>
  <si>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</si>
  <si>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</si>
  <si>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</si>
  <si>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</si>
  <si>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</si>
  <si>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</si>
  <si>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</si>
  <si>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</si>
  <si>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</si>
  <si>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</si>
  <si>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NORTE SANTANDER</t>
  </si>
  <si>
    <t>VALLE</t>
  </si>
  <si>
    <t xml:space="preserve">Observación </t>
  </si>
  <si>
    <t>DAF-suspensión giros calidad Resolución 4604 del 18-dic-14</t>
  </si>
  <si>
    <t>DGAF-suspensión giros calidad Resolución 3386 del 14-SEP-15</t>
  </si>
  <si>
    <t>DEPARTAMENTOS - PAC- ANTICIPO DICIEMBRE 2015</t>
  </si>
  <si>
    <t>DISTRITOS Y MUNICIPIOS CERTIFICADOS - PAC - ANTICIPO DICIEMBRE DE 2015</t>
  </si>
  <si>
    <t>ANTICIPO DICIEMBRE DE 2015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</si>
</sst>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sz val="10"/>
      <color indexed="8"/>
      <name val="Segoe U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sz val="10"/>
      <color rgb="FF000000"/>
      <name val="Segoe UI"/>
      <family val="2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58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5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5" fontId="12" fillId="0" borderId="11" xfId="53" applyNumberFormat="1" applyFont="1" applyBorder="1" applyAlignment="1">
      <alignment/>
    </xf>
    <xf numFmtId="174" fontId="12" fillId="0" borderId="11" xfId="48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171" fontId="12" fillId="0" borderId="11" xfId="48" applyNumberFormat="1" applyFont="1" applyBorder="1" applyAlignment="1">
      <alignment horizontal="right"/>
    </xf>
    <xf numFmtId="3" fontId="12" fillId="0" borderId="11" xfId="48" applyNumberFormat="1" applyFont="1" applyBorder="1" applyAlignment="1">
      <alignment horizontal="right"/>
    </xf>
    <xf numFmtId="0" fontId="15" fillId="0" borderId="12" xfId="0" applyFont="1" applyBorder="1" applyAlignment="1">
      <alignment vertical="center"/>
    </xf>
    <xf numFmtId="170" fontId="15" fillId="0" borderId="19" xfId="48" applyNumberFormat="1" applyFont="1" applyBorder="1" applyAlignment="1">
      <alignment horizontal="left" vertical="center"/>
    </xf>
    <xf numFmtId="170" fontId="15" fillId="0" borderId="20" xfId="48" applyNumberFormat="1" applyFont="1" applyBorder="1" applyAlignment="1">
      <alignment horizontal="left" vertical="center"/>
    </xf>
    <xf numFmtId="171" fontId="15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171" fontId="10" fillId="33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171" fontId="60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170" fontId="10" fillId="0" borderId="11" xfId="48" applyNumberFormat="1" applyFont="1" applyBorder="1" applyAlignment="1">
      <alignment/>
    </xf>
    <xf numFmtId="170" fontId="10" fillId="0" borderId="11" xfId="48" applyNumberFormat="1" applyFont="1" applyBorder="1" applyAlignment="1">
      <alignment horizontal="left" indent="1"/>
    </xf>
    <xf numFmtId="170" fontId="10" fillId="0" borderId="11" xfId="48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2" fillId="39" borderId="21" xfId="48" applyNumberFormat="1" applyFont="1" applyFill="1" applyBorder="1" applyAlignment="1">
      <alignment horizontal="center" vertical="center" wrapText="1"/>
    </xf>
    <xf numFmtId="171" fontId="2" fillId="39" borderId="22" xfId="48" applyNumberFormat="1" applyFont="1" applyFill="1" applyBorder="1" applyAlignment="1">
      <alignment horizontal="center" vertical="center" wrapText="1"/>
    </xf>
    <xf numFmtId="171" fontId="2" fillId="40" borderId="23" xfId="48" applyNumberFormat="1" applyFont="1" applyFill="1" applyBorder="1" applyAlignment="1">
      <alignment horizontal="center" vertical="center" wrapText="1"/>
    </xf>
    <xf numFmtId="171" fontId="2" fillId="40" borderId="15" xfId="48" applyNumberFormat="1" applyFont="1" applyFill="1" applyBorder="1" applyAlignment="1">
      <alignment horizontal="center" vertical="center" wrapText="1"/>
    </xf>
    <xf numFmtId="171" fontId="2" fillId="40" borderId="24" xfId="48" applyNumberFormat="1" applyFont="1" applyFill="1" applyBorder="1" applyAlignment="1">
      <alignment horizontal="center" vertical="center" wrapText="1"/>
    </xf>
    <xf numFmtId="170" fontId="2" fillId="41" borderId="25" xfId="48" applyNumberFormat="1" applyFont="1" applyFill="1" applyBorder="1" applyAlignment="1">
      <alignment horizontal="center" vertical="center" wrapText="1"/>
    </xf>
    <xf numFmtId="170" fontId="2" fillId="41" borderId="26" xfId="48" applyNumberFormat="1" applyFont="1" applyFill="1" applyBorder="1" applyAlignment="1">
      <alignment horizontal="center" vertical="center" wrapText="1"/>
    </xf>
    <xf numFmtId="170" fontId="10" fillId="41" borderId="27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2" borderId="32" xfId="48" applyNumberFormat="1" applyFont="1" applyFill="1" applyBorder="1" applyAlignment="1">
      <alignment horizontal="center" vertical="center" wrapText="1"/>
    </xf>
    <xf numFmtId="171" fontId="10" fillId="42" borderId="33" xfId="48" applyNumberFormat="1" applyFont="1" applyFill="1" applyBorder="1" applyAlignment="1">
      <alignment horizontal="center" vertical="center" wrapText="1"/>
    </xf>
    <xf numFmtId="171" fontId="10" fillId="42" borderId="34" xfId="48" applyNumberFormat="1" applyFont="1" applyFill="1" applyBorder="1" applyAlignment="1">
      <alignment horizontal="center" vertical="center" wrapText="1"/>
    </xf>
    <xf numFmtId="171" fontId="2" fillId="0" borderId="31" xfId="48" applyNumberFormat="1" applyFont="1" applyFill="1" applyBorder="1" applyAlignment="1">
      <alignment horizontal="center" vertical="center" wrapText="1"/>
    </xf>
    <xf numFmtId="170" fontId="2" fillId="41" borderId="32" xfId="48" applyNumberFormat="1" applyFont="1" applyFill="1" applyBorder="1" applyAlignment="1">
      <alignment horizontal="center" vertical="center" wrapText="1"/>
    </xf>
    <xf numFmtId="170" fontId="2" fillId="41" borderId="33" xfId="48" applyNumberFormat="1" applyFont="1" applyFill="1" applyBorder="1" applyAlignment="1">
      <alignment horizontal="center" vertical="center" wrapText="1"/>
    </xf>
    <xf numFmtId="170" fontId="10" fillId="41" borderId="34" xfId="48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1" xfId="48" applyNumberFormat="1" applyFont="1" applyFill="1" applyBorder="1" applyAlignment="1">
      <alignment horizontal="center" vertical="center" wrapText="1"/>
    </xf>
    <xf numFmtId="171" fontId="2" fillId="33" borderId="31" xfId="48" applyNumberFormat="1" applyFont="1" applyFill="1" applyBorder="1" applyAlignment="1">
      <alignment horizontal="center" vertical="center" wrapText="1"/>
    </xf>
    <xf numFmtId="171" fontId="2" fillId="33" borderId="11" xfId="48" applyNumberFormat="1" applyFont="1" applyFill="1" applyBorder="1" applyAlignment="1">
      <alignment horizontal="center" vertical="center" wrapText="1"/>
    </xf>
    <xf numFmtId="171" fontId="2" fillId="33" borderId="17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1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39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40" borderId="31" xfId="48" applyNumberFormat="1" applyFont="1" applyFill="1" applyBorder="1" applyAlignment="1">
      <alignment horizontal="center" vertical="center" wrapText="1"/>
    </xf>
    <xf numFmtId="171" fontId="2" fillId="40" borderId="11" xfId="48" applyNumberFormat="1" applyFont="1" applyFill="1" applyBorder="1" applyAlignment="1">
      <alignment horizontal="center" vertical="center" wrapText="1"/>
    </xf>
    <xf numFmtId="171" fontId="2" fillId="40" borderId="17" xfId="48" applyNumberFormat="1" applyFont="1" applyFill="1" applyBorder="1" applyAlignment="1">
      <alignment horizontal="center" vertical="center" wrapText="1"/>
    </xf>
    <xf numFmtId="171" fontId="2" fillId="36" borderId="31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0" zoomScaleNormal="80" zoomScalePageLayoutView="0" workbookViewId="0" topLeftCell="A1">
      <pane ySplit="9" topLeftCell="A26" activePane="bottomLeft" state="frozen"/>
      <selection pane="topLeft" activeCell="A1" sqref="A1"/>
      <selection pane="bottomLeft" activeCell="C11" sqref="C11:C4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28125" style="26" customWidth="1"/>
    <col min="7" max="7" width="23.00390625" style="26" hidden="1" customWidth="1"/>
    <col min="8" max="8" width="0.1367187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71" t="s">
        <v>61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74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34" t="s">
        <v>62</v>
      </c>
      <c r="B4" s="134"/>
      <c r="C4" s="134"/>
      <c r="D4" s="134"/>
      <c r="E4" s="134"/>
      <c r="F4" s="134"/>
      <c r="G4" s="134"/>
      <c r="H4" s="134"/>
      <c r="I4" s="134"/>
    </row>
    <row r="5" spans="1:9" ht="20.25">
      <c r="A5" s="134" t="s">
        <v>137</v>
      </c>
      <c r="B5" s="134"/>
      <c r="C5" s="134"/>
      <c r="D5" s="134"/>
      <c r="E5" s="134"/>
      <c r="F5" s="134"/>
      <c r="G5" s="134"/>
      <c r="H5" s="134"/>
      <c r="I5" s="134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35" t="s">
        <v>0</v>
      </c>
      <c r="B7" s="138" t="s">
        <v>1</v>
      </c>
      <c r="C7" s="144" t="s">
        <v>59</v>
      </c>
      <c r="D7" s="144"/>
      <c r="E7" s="144"/>
      <c r="F7" s="144"/>
      <c r="G7" s="127" t="s">
        <v>108</v>
      </c>
      <c r="H7" s="127" t="s">
        <v>109</v>
      </c>
      <c r="I7" s="141" t="s">
        <v>2</v>
      </c>
      <c r="J7" s="130" t="s">
        <v>111</v>
      </c>
    </row>
    <row r="8" spans="1:10" s="38" customFormat="1" ht="41.25" customHeight="1">
      <c r="A8" s="136"/>
      <c r="B8" s="139"/>
      <c r="C8" s="64" t="s">
        <v>63</v>
      </c>
      <c r="D8" s="133" t="s">
        <v>90</v>
      </c>
      <c r="E8" s="133"/>
      <c r="F8" s="125" t="s">
        <v>76</v>
      </c>
      <c r="G8" s="128"/>
      <c r="H8" s="128"/>
      <c r="I8" s="142"/>
      <c r="J8" s="131"/>
    </row>
    <row r="9" spans="1:10" ht="41.25" customHeight="1" thickBot="1">
      <c r="A9" s="137"/>
      <c r="B9" s="140"/>
      <c r="C9" s="65" t="s">
        <v>60</v>
      </c>
      <c r="D9" s="76" t="s">
        <v>85</v>
      </c>
      <c r="E9" s="76" t="s">
        <v>84</v>
      </c>
      <c r="F9" s="126"/>
      <c r="G9" s="129"/>
      <c r="H9" s="129"/>
      <c r="I9" s="143"/>
      <c r="J9" s="132"/>
    </row>
    <row r="10" spans="1:9" ht="27.75" customHeight="1">
      <c r="A10" s="46"/>
      <c r="B10" s="47"/>
      <c r="C10" s="48" t="s">
        <v>65</v>
      </c>
      <c r="D10" s="77" t="s">
        <v>66</v>
      </c>
      <c r="E10" s="77" t="s">
        <v>67</v>
      </c>
      <c r="F10" s="48" t="s">
        <v>83</v>
      </c>
      <c r="G10" s="49"/>
      <c r="H10" s="49"/>
      <c r="I10" s="50" t="s">
        <v>68</v>
      </c>
    </row>
    <row r="11" spans="1:11" s="9" customFormat="1" ht="15.75">
      <c r="A11" s="55">
        <v>91</v>
      </c>
      <c r="B11" s="60" t="s">
        <v>20</v>
      </c>
      <c r="C11" s="120">
        <v>59904875</v>
      </c>
      <c r="D11" s="104"/>
      <c r="E11" s="104"/>
      <c r="F11" s="59">
        <f aca="true" t="shared" si="0" ref="F11:F42">+E11+D11+C11</f>
        <v>59904875</v>
      </c>
      <c r="G11" s="59"/>
      <c r="H11" s="59"/>
      <c r="I11" s="115"/>
      <c r="J11" s="104">
        <f>+F11+H11+I11+G11</f>
        <v>59904875</v>
      </c>
      <c r="K11" s="95"/>
    </row>
    <row r="12" spans="1:11" s="9" customFormat="1" ht="15">
      <c r="A12" s="61">
        <v>5</v>
      </c>
      <c r="B12" s="60" t="s">
        <v>4</v>
      </c>
      <c r="C12" s="120">
        <v>2909066654</v>
      </c>
      <c r="D12" s="104"/>
      <c r="E12" s="104"/>
      <c r="F12" s="59">
        <f t="shared" si="0"/>
        <v>2909066654</v>
      </c>
      <c r="G12" s="59"/>
      <c r="H12" s="59"/>
      <c r="I12" s="115"/>
      <c r="J12" s="104">
        <f aca="true" t="shared" si="1" ref="J12:J42">+F12+H12+I12+G12</f>
        <v>2909066654</v>
      </c>
      <c r="K12" s="95"/>
    </row>
    <row r="13" spans="1:11" s="9" customFormat="1" ht="15">
      <c r="A13" s="61">
        <v>81</v>
      </c>
      <c r="B13" s="60" t="s">
        <v>17</v>
      </c>
      <c r="C13" s="120">
        <v>733670940</v>
      </c>
      <c r="D13" s="104"/>
      <c r="E13" s="104"/>
      <c r="F13" s="59">
        <f t="shared" si="0"/>
        <v>733670940</v>
      </c>
      <c r="G13" s="59"/>
      <c r="H13" s="59"/>
      <c r="I13" s="115"/>
      <c r="J13" s="104">
        <f t="shared" si="1"/>
        <v>733670940</v>
      </c>
      <c r="K13" s="95"/>
    </row>
    <row r="14" spans="1:11" s="9" customFormat="1" ht="15">
      <c r="A14" s="61">
        <v>8</v>
      </c>
      <c r="B14" s="60" t="s">
        <v>95</v>
      </c>
      <c r="C14" s="120">
        <v>1477639018</v>
      </c>
      <c r="D14" s="104"/>
      <c r="E14" s="104"/>
      <c r="F14" s="59">
        <f t="shared" si="0"/>
        <v>1477639018</v>
      </c>
      <c r="G14" s="59"/>
      <c r="H14" s="59"/>
      <c r="I14" s="115"/>
      <c r="J14" s="104">
        <f t="shared" si="1"/>
        <v>1477639018</v>
      </c>
      <c r="K14" s="95"/>
    </row>
    <row r="15" spans="1:11" s="9" customFormat="1" ht="15">
      <c r="A15" s="61">
        <v>13</v>
      </c>
      <c r="B15" s="60" t="s">
        <v>93</v>
      </c>
      <c r="C15" s="120">
        <v>0</v>
      </c>
      <c r="D15" s="104"/>
      <c r="E15" s="104"/>
      <c r="F15" s="59">
        <f t="shared" si="0"/>
        <v>0</v>
      </c>
      <c r="G15" s="59"/>
      <c r="H15" s="59"/>
      <c r="I15" s="115"/>
      <c r="J15" s="104">
        <f t="shared" si="1"/>
        <v>0</v>
      </c>
      <c r="K15" s="95"/>
    </row>
    <row r="16" spans="1:11" s="9" customFormat="1" ht="15">
      <c r="A16" s="61">
        <v>15</v>
      </c>
      <c r="B16" s="60" t="s">
        <v>97</v>
      </c>
      <c r="C16" s="120">
        <v>611806047</v>
      </c>
      <c r="D16" s="104"/>
      <c r="E16" s="104"/>
      <c r="F16" s="59">
        <f t="shared" si="0"/>
        <v>611806047</v>
      </c>
      <c r="G16" s="59"/>
      <c r="H16" s="59"/>
      <c r="I16" s="115"/>
      <c r="J16" s="104">
        <f t="shared" si="1"/>
        <v>611806047</v>
      </c>
      <c r="K16" s="95"/>
    </row>
    <row r="17" spans="1:11" s="9" customFormat="1" ht="15">
      <c r="A17" s="61">
        <v>17</v>
      </c>
      <c r="B17" s="60" t="s">
        <v>5</v>
      </c>
      <c r="C17" s="120">
        <v>3413815164.999998</v>
      </c>
      <c r="D17" s="104"/>
      <c r="E17" s="104"/>
      <c r="F17" s="59">
        <f t="shared" si="0"/>
        <v>3413815164.999998</v>
      </c>
      <c r="G17" s="59"/>
      <c r="H17" s="59"/>
      <c r="I17" s="115"/>
      <c r="J17" s="104">
        <f t="shared" si="1"/>
        <v>3413815164.999998</v>
      </c>
      <c r="K17" s="95"/>
    </row>
    <row r="18" spans="1:11" s="9" customFormat="1" ht="15">
      <c r="A18" s="61">
        <v>18</v>
      </c>
      <c r="B18" s="60" t="s">
        <v>99</v>
      </c>
      <c r="C18" s="120">
        <v>3856212128</v>
      </c>
      <c r="D18" s="104"/>
      <c r="E18" s="104"/>
      <c r="F18" s="59">
        <f t="shared" si="0"/>
        <v>3856212128</v>
      </c>
      <c r="G18" s="59"/>
      <c r="H18" s="59"/>
      <c r="I18" s="115"/>
      <c r="J18" s="104">
        <f t="shared" si="1"/>
        <v>3856212128</v>
      </c>
      <c r="K18" s="95"/>
    </row>
    <row r="19" spans="1:11" s="9" customFormat="1" ht="15">
      <c r="A19" s="61">
        <v>85</v>
      </c>
      <c r="B19" s="60" t="s">
        <v>18</v>
      </c>
      <c r="C19" s="120">
        <v>1055613123</v>
      </c>
      <c r="D19" s="104"/>
      <c r="E19" s="104"/>
      <c r="F19" s="59">
        <f t="shared" si="0"/>
        <v>1055613123</v>
      </c>
      <c r="G19" s="59"/>
      <c r="H19" s="59"/>
      <c r="I19" s="115"/>
      <c r="J19" s="104">
        <f t="shared" si="1"/>
        <v>1055613123</v>
      </c>
      <c r="K19" s="95"/>
    </row>
    <row r="20" spans="1:11" s="9" customFormat="1" ht="15">
      <c r="A20" s="61">
        <v>19</v>
      </c>
      <c r="B20" s="60" t="s">
        <v>6</v>
      </c>
      <c r="C20" s="120">
        <v>4514974108</v>
      </c>
      <c r="D20" s="104"/>
      <c r="E20" s="104"/>
      <c r="F20" s="59">
        <f t="shared" si="0"/>
        <v>4514974108</v>
      </c>
      <c r="G20" s="59"/>
      <c r="H20" s="59"/>
      <c r="I20" s="115"/>
      <c r="J20" s="104">
        <f t="shared" si="1"/>
        <v>4514974108</v>
      </c>
      <c r="K20" s="95"/>
    </row>
    <row r="21" spans="1:11" s="9" customFormat="1" ht="15">
      <c r="A21" s="61">
        <v>20</v>
      </c>
      <c r="B21" s="60" t="s">
        <v>7</v>
      </c>
      <c r="C21" s="120">
        <v>2590909377</v>
      </c>
      <c r="D21" s="104"/>
      <c r="E21" s="104"/>
      <c r="F21" s="59">
        <f t="shared" si="0"/>
        <v>2590909377</v>
      </c>
      <c r="G21" s="59"/>
      <c r="H21" s="59"/>
      <c r="I21" s="115"/>
      <c r="J21" s="104">
        <f t="shared" si="1"/>
        <v>2590909377</v>
      </c>
      <c r="K21" s="95"/>
    </row>
    <row r="22" spans="1:11" s="124" customFormat="1" ht="15">
      <c r="A22" s="61">
        <v>27</v>
      </c>
      <c r="B22" s="60" t="s">
        <v>100</v>
      </c>
      <c r="C22" s="122">
        <v>7788541329</v>
      </c>
      <c r="D22" s="61"/>
      <c r="E22" s="61"/>
      <c r="F22" s="59">
        <f t="shared" si="0"/>
        <v>7788541329</v>
      </c>
      <c r="G22" s="59"/>
      <c r="H22" s="59"/>
      <c r="I22" s="61"/>
      <c r="J22" s="61">
        <f t="shared" si="1"/>
        <v>7788541329</v>
      </c>
      <c r="K22" s="123"/>
    </row>
    <row r="23" spans="1:11" s="9" customFormat="1" ht="15">
      <c r="A23" s="61">
        <v>23</v>
      </c>
      <c r="B23" s="62" t="s">
        <v>96</v>
      </c>
      <c r="C23" s="120">
        <v>20194566741</v>
      </c>
      <c r="D23" s="104"/>
      <c r="E23" s="104"/>
      <c r="F23" s="59">
        <f t="shared" si="0"/>
        <v>20194566741</v>
      </c>
      <c r="G23" s="59"/>
      <c r="H23" s="59"/>
      <c r="I23" s="115"/>
      <c r="J23" s="104">
        <f t="shared" si="1"/>
        <v>20194566741</v>
      </c>
      <c r="K23" s="95"/>
    </row>
    <row r="24" spans="1:11" s="9" customFormat="1" ht="15">
      <c r="A24" s="61">
        <v>25</v>
      </c>
      <c r="B24" s="60" t="s">
        <v>8</v>
      </c>
      <c r="C24" s="120">
        <v>4432605209</v>
      </c>
      <c r="D24" s="104"/>
      <c r="E24" s="104"/>
      <c r="F24" s="59">
        <f t="shared" si="0"/>
        <v>4432605209</v>
      </c>
      <c r="G24" s="59"/>
      <c r="H24" s="59"/>
      <c r="I24" s="115"/>
      <c r="J24" s="104">
        <f t="shared" si="1"/>
        <v>4432605209</v>
      </c>
      <c r="K24" s="95"/>
    </row>
    <row r="25" spans="1:11" s="9" customFormat="1" ht="15">
      <c r="A25" s="61">
        <v>94</v>
      </c>
      <c r="B25" s="60" t="s">
        <v>103</v>
      </c>
      <c r="C25" s="120">
        <v>59904875</v>
      </c>
      <c r="D25" s="104"/>
      <c r="E25" s="104"/>
      <c r="F25" s="59">
        <f t="shared" si="0"/>
        <v>59904875</v>
      </c>
      <c r="G25" s="59"/>
      <c r="H25" s="59"/>
      <c r="I25" s="115"/>
      <c r="J25" s="104">
        <f t="shared" si="1"/>
        <v>59904875</v>
      </c>
      <c r="K25" s="95"/>
    </row>
    <row r="26" spans="1:11" s="9" customFormat="1" ht="15">
      <c r="A26" s="61">
        <v>95</v>
      </c>
      <c r="B26" s="60" t="s">
        <v>21</v>
      </c>
      <c r="C26" s="120">
        <v>197810982</v>
      </c>
      <c r="D26" s="104"/>
      <c r="E26" s="104"/>
      <c r="F26" s="59">
        <f t="shared" si="0"/>
        <v>197810982</v>
      </c>
      <c r="G26" s="59"/>
      <c r="H26" s="59"/>
      <c r="I26" s="115"/>
      <c r="J26" s="104">
        <f t="shared" si="1"/>
        <v>197810982</v>
      </c>
      <c r="K26" s="95"/>
    </row>
    <row r="27" spans="1:11" s="9" customFormat="1" ht="15">
      <c r="A27" s="61">
        <v>41</v>
      </c>
      <c r="B27" s="60" t="s">
        <v>9</v>
      </c>
      <c r="C27" s="120">
        <v>775427776</v>
      </c>
      <c r="D27" s="104"/>
      <c r="E27" s="104"/>
      <c r="F27" s="59">
        <f t="shared" si="0"/>
        <v>775427776</v>
      </c>
      <c r="G27" s="59"/>
      <c r="H27" s="59"/>
      <c r="I27" s="115"/>
      <c r="J27" s="104">
        <f t="shared" si="1"/>
        <v>775427776</v>
      </c>
      <c r="K27" s="95"/>
    </row>
    <row r="28" spans="1:11" s="9" customFormat="1" ht="15">
      <c r="A28" s="61">
        <v>44</v>
      </c>
      <c r="B28" s="63" t="s">
        <v>91</v>
      </c>
      <c r="C28" s="120">
        <v>10095705325</v>
      </c>
      <c r="D28" s="104"/>
      <c r="E28" s="104"/>
      <c r="F28" s="59">
        <f t="shared" si="0"/>
        <v>10095705325</v>
      </c>
      <c r="G28" s="59"/>
      <c r="H28" s="59"/>
      <c r="I28" s="115"/>
      <c r="J28" s="104">
        <f t="shared" si="1"/>
        <v>10095705325</v>
      </c>
      <c r="K28" s="95"/>
    </row>
    <row r="29" spans="1:11" s="9" customFormat="1" ht="15">
      <c r="A29" s="61">
        <v>47</v>
      </c>
      <c r="B29" s="60" t="s">
        <v>10</v>
      </c>
      <c r="C29" s="120">
        <v>4864414724</v>
      </c>
      <c r="D29" s="104"/>
      <c r="E29" s="104"/>
      <c r="F29" s="59">
        <f t="shared" si="0"/>
        <v>4864414724</v>
      </c>
      <c r="G29" s="59"/>
      <c r="H29" s="59"/>
      <c r="I29" s="115"/>
      <c r="J29" s="104">
        <f t="shared" si="1"/>
        <v>4864414724</v>
      </c>
      <c r="K29" s="95"/>
    </row>
    <row r="30" spans="1:11" s="9" customFormat="1" ht="15">
      <c r="A30" s="61">
        <v>50</v>
      </c>
      <c r="B30" s="60" t="s">
        <v>11</v>
      </c>
      <c r="C30" s="120">
        <v>1214549635</v>
      </c>
      <c r="D30" s="104"/>
      <c r="E30" s="104"/>
      <c r="F30" s="59">
        <f t="shared" si="0"/>
        <v>1214549635</v>
      </c>
      <c r="G30" s="59"/>
      <c r="H30" s="59"/>
      <c r="I30" s="115"/>
      <c r="J30" s="104">
        <f t="shared" si="1"/>
        <v>1214549635</v>
      </c>
      <c r="K30" s="95"/>
    </row>
    <row r="31" spans="1:11" s="9" customFormat="1" ht="15">
      <c r="A31" s="61">
        <v>52</v>
      </c>
      <c r="B31" s="63" t="s">
        <v>12</v>
      </c>
      <c r="C31" s="120">
        <v>7331081226</v>
      </c>
      <c r="D31" s="104"/>
      <c r="E31" s="104"/>
      <c r="F31" s="59">
        <f t="shared" si="0"/>
        <v>7331081226</v>
      </c>
      <c r="G31" s="59"/>
      <c r="H31" s="59"/>
      <c r="I31" s="115"/>
      <c r="J31" s="104">
        <f t="shared" si="1"/>
        <v>7331081226</v>
      </c>
      <c r="K31" s="95"/>
    </row>
    <row r="32" spans="1:11" s="9" customFormat="1" ht="15">
      <c r="A32" s="61">
        <v>54</v>
      </c>
      <c r="B32" s="63" t="s">
        <v>132</v>
      </c>
      <c r="C32" s="120">
        <v>10133891085</v>
      </c>
      <c r="D32" s="104"/>
      <c r="E32" s="104"/>
      <c r="F32" s="59">
        <f t="shared" si="0"/>
        <v>10133891085</v>
      </c>
      <c r="G32" s="59"/>
      <c r="H32" s="59"/>
      <c r="I32" s="115"/>
      <c r="J32" s="104">
        <f t="shared" si="1"/>
        <v>10133891085</v>
      </c>
      <c r="K32" s="95"/>
    </row>
    <row r="33" spans="1:11" s="9" customFormat="1" ht="15">
      <c r="A33" s="61">
        <v>86</v>
      </c>
      <c r="B33" s="60" t="s">
        <v>19</v>
      </c>
      <c r="C33" s="120">
        <v>5410396040</v>
      </c>
      <c r="D33" s="104"/>
      <c r="E33" s="104"/>
      <c r="F33" s="59">
        <f t="shared" si="0"/>
        <v>5410396040</v>
      </c>
      <c r="G33" s="59"/>
      <c r="H33" s="59"/>
      <c r="I33" s="115"/>
      <c r="J33" s="104">
        <f t="shared" si="1"/>
        <v>5410396040</v>
      </c>
      <c r="K33" s="95"/>
    </row>
    <row r="34" spans="1:11" s="9" customFormat="1" ht="15">
      <c r="A34" s="61">
        <v>63</v>
      </c>
      <c r="B34" s="60" t="s">
        <v>101</v>
      </c>
      <c r="C34" s="120">
        <v>276361660</v>
      </c>
      <c r="D34" s="104"/>
      <c r="E34" s="104"/>
      <c r="F34" s="59">
        <f t="shared" si="0"/>
        <v>276361660</v>
      </c>
      <c r="G34" s="59"/>
      <c r="H34" s="59"/>
      <c r="I34" s="115"/>
      <c r="J34" s="104">
        <f t="shared" si="1"/>
        <v>276361660</v>
      </c>
      <c r="K34" s="95"/>
    </row>
    <row r="35" spans="1:11" s="9" customFormat="1" ht="15">
      <c r="A35" s="61">
        <v>66</v>
      </c>
      <c r="B35" s="60" t="s">
        <v>13</v>
      </c>
      <c r="C35" s="120">
        <v>212542341</v>
      </c>
      <c r="D35" s="104"/>
      <c r="E35" s="104"/>
      <c r="F35" s="59">
        <f t="shared" si="0"/>
        <v>212542341</v>
      </c>
      <c r="G35" s="59"/>
      <c r="H35" s="59"/>
      <c r="I35" s="115"/>
      <c r="J35" s="104">
        <f t="shared" si="1"/>
        <v>212542341</v>
      </c>
      <c r="K35" s="95"/>
    </row>
    <row r="36" spans="1:11" s="9" customFormat="1" ht="15">
      <c r="A36" s="61">
        <v>88</v>
      </c>
      <c r="B36" s="60" t="s">
        <v>94</v>
      </c>
      <c r="C36" s="120">
        <v>34089768</v>
      </c>
      <c r="D36" s="104"/>
      <c r="E36" s="104"/>
      <c r="F36" s="59">
        <f t="shared" si="0"/>
        <v>34089768</v>
      </c>
      <c r="G36" s="59"/>
      <c r="H36" s="59"/>
      <c r="I36" s="115"/>
      <c r="J36" s="104">
        <f t="shared" si="1"/>
        <v>34089768</v>
      </c>
      <c r="K36" s="95"/>
    </row>
    <row r="37" spans="1:11" s="9" customFormat="1" ht="15">
      <c r="A37" s="61">
        <v>68</v>
      </c>
      <c r="B37" s="60" t="s">
        <v>14</v>
      </c>
      <c r="C37" s="120">
        <v>3201005654</v>
      </c>
      <c r="D37" s="104"/>
      <c r="E37" s="104"/>
      <c r="F37" s="59">
        <f t="shared" si="0"/>
        <v>3201005654</v>
      </c>
      <c r="G37" s="59"/>
      <c r="H37" s="59"/>
      <c r="I37" s="115"/>
      <c r="J37" s="104">
        <f t="shared" si="1"/>
        <v>3201005654</v>
      </c>
      <c r="K37" s="95"/>
    </row>
    <row r="38" spans="1:11" s="9" customFormat="1" ht="15">
      <c r="A38" s="61">
        <v>70</v>
      </c>
      <c r="B38" s="60" t="s">
        <v>15</v>
      </c>
      <c r="C38" s="120">
        <v>3161938561</v>
      </c>
      <c r="D38" s="104"/>
      <c r="E38" s="104"/>
      <c r="F38" s="59">
        <f t="shared" si="0"/>
        <v>3161938561</v>
      </c>
      <c r="G38" s="59"/>
      <c r="H38" s="59"/>
      <c r="I38" s="115"/>
      <c r="J38" s="104">
        <f t="shared" si="1"/>
        <v>3161938561</v>
      </c>
      <c r="K38" s="95"/>
    </row>
    <row r="39" spans="1:11" s="9" customFormat="1" ht="15">
      <c r="A39" s="61">
        <v>73</v>
      </c>
      <c r="B39" s="60" t="s">
        <v>16</v>
      </c>
      <c r="C39" s="120">
        <v>3540618706</v>
      </c>
      <c r="D39" s="104"/>
      <c r="E39" s="104"/>
      <c r="F39" s="59">
        <f t="shared" si="0"/>
        <v>3540618706</v>
      </c>
      <c r="G39" s="59"/>
      <c r="H39" s="59"/>
      <c r="I39" s="115"/>
      <c r="J39" s="104">
        <f t="shared" si="1"/>
        <v>3540618706</v>
      </c>
      <c r="K39" s="95"/>
    </row>
    <row r="40" spans="1:11" s="9" customFormat="1" ht="15">
      <c r="A40" s="61">
        <v>76</v>
      </c>
      <c r="B40" s="63" t="s">
        <v>133</v>
      </c>
      <c r="C40" s="120">
        <v>1146870700</v>
      </c>
      <c r="D40" s="104"/>
      <c r="E40" s="104"/>
      <c r="F40" s="59">
        <f t="shared" si="0"/>
        <v>1146870700</v>
      </c>
      <c r="G40" s="59"/>
      <c r="H40" s="59"/>
      <c r="I40" s="115"/>
      <c r="J40" s="104">
        <f t="shared" si="1"/>
        <v>1146870700</v>
      </c>
      <c r="K40" s="95"/>
    </row>
    <row r="41" spans="1:11" s="9" customFormat="1" ht="15">
      <c r="A41" s="61">
        <v>97</v>
      </c>
      <c r="B41" s="60" t="s">
        <v>104</v>
      </c>
      <c r="C41" s="120">
        <v>2265310711.999999</v>
      </c>
      <c r="D41" s="104"/>
      <c r="E41" s="104"/>
      <c r="F41" s="59">
        <f t="shared" si="0"/>
        <v>2265310711.999999</v>
      </c>
      <c r="G41" s="59"/>
      <c r="H41" s="59"/>
      <c r="I41" s="115"/>
      <c r="J41" s="104">
        <f t="shared" si="1"/>
        <v>2265310711.999999</v>
      </c>
      <c r="K41" s="95"/>
    </row>
    <row r="42" spans="1:11" s="9" customFormat="1" ht="15">
      <c r="A42" s="61">
        <v>99</v>
      </c>
      <c r="B42" s="60" t="s">
        <v>22</v>
      </c>
      <c r="C42" s="120">
        <v>67397711</v>
      </c>
      <c r="D42" s="104"/>
      <c r="E42" s="104"/>
      <c r="F42" s="59">
        <f t="shared" si="0"/>
        <v>67397711</v>
      </c>
      <c r="G42" s="59"/>
      <c r="H42" s="59"/>
      <c r="I42" s="115"/>
      <c r="J42" s="104">
        <f t="shared" si="1"/>
        <v>67397711</v>
      </c>
      <c r="K42" s="95"/>
    </row>
    <row r="43" spans="1:11" ht="13.5" thickBot="1">
      <c r="A43" s="26"/>
      <c r="B43" s="26"/>
      <c r="D43" s="26"/>
      <c r="E43" s="26"/>
      <c r="J43" s="26"/>
      <c r="K43" s="95"/>
    </row>
    <row r="44" spans="2:11" s="38" customFormat="1" ht="27.75" customHeight="1" thickBot="1">
      <c r="B44" s="108" t="s">
        <v>23</v>
      </c>
      <c r="C44" s="109">
        <f aca="true" t="shared" si="2" ref="C44:J44">SUM(C11:C43)</f>
        <v>107628642195</v>
      </c>
      <c r="D44" s="109">
        <f t="shared" si="2"/>
        <v>0</v>
      </c>
      <c r="E44" s="109">
        <f>SUM(E11:E43)</f>
        <v>0</v>
      </c>
      <c r="F44" s="109">
        <f t="shared" si="2"/>
        <v>107628642195</v>
      </c>
      <c r="G44" s="109">
        <f t="shared" si="2"/>
        <v>0</v>
      </c>
      <c r="H44" s="111">
        <f t="shared" si="2"/>
        <v>0</v>
      </c>
      <c r="I44" s="109">
        <f t="shared" si="2"/>
        <v>0</v>
      </c>
      <c r="J44" s="110">
        <f t="shared" si="2"/>
        <v>107628642195</v>
      </c>
      <c r="K44" s="95"/>
    </row>
    <row r="45" spans="2:11" ht="12.75">
      <c r="B45" s="26"/>
      <c r="K45" s="95"/>
    </row>
    <row r="46" spans="1:11" ht="18">
      <c r="A46" s="15"/>
      <c r="B46" s="4"/>
      <c r="C46" s="92"/>
      <c r="D46" s="81"/>
      <c r="E46" s="81"/>
      <c r="H46" s="81"/>
      <c r="K46" s="95"/>
    </row>
    <row r="47" spans="8:11" ht="18">
      <c r="H47" s="92"/>
      <c r="K47" s="95"/>
    </row>
    <row r="48" ht="12.75">
      <c r="K48" s="95"/>
    </row>
    <row r="49" ht="12.75">
      <c r="K49" s="95"/>
    </row>
    <row r="50" ht="12.75">
      <c r="K50" s="95"/>
    </row>
    <row r="51" ht="12.75">
      <c r="K51" s="95"/>
    </row>
    <row r="52" ht="12.75">
      <c r="K52" s="95"/>
    </row>
    <row r="53" ht="12.75">
      <c r="K53" s="95"/>
    </row>
    <row r="54" ht="12.75">
      <c r="K54" s="95"/>
    </row>
    <row r="55" ht="12.75">
      <c r="K55" s="95"/>
    </row>
    <row r="56" ht="12.75">
      <c r="K56" s="95"/>
    </row>
    <row r="57" ht="12.75">
      <c r="K57" s="95"/>
    </row>
    <row r="58" ht="12.75">
      <c r="K58" s="95"/>
    </row>
    <row r="59" ht="12.75">
      <c r="K59" s="95"/>
    </row>
    <row r="60" ht="12.75">
      <c r="K60" s="95"/>
    </row>
    <row r="61" ht="12.75">
      <c r="K61" s="95"/>
    </row>
    <row r="62" ht="12.75">
      <c r="K62" s="95"/>
    </row>
    <row r="63" ht="12.75">
      <c r="K63" s="95"/>
    </row>
    <row r="64" ht="12.75">
      <c r="K64" s="95"/>
    </row>
    <row r="65" ht="12.75">
      <c r="K65" s="95"/>
    </row>
    <row r="66" ht="12.75">
      <c r="K66" s="95"/>
    </row>
    <row r="67" ht="12.75">
      <c r="K67" s="95"/>
    </row>
    <row r="68" ht="12.75">
      <c r="K68" s="95"/>
    </row>
    <row r="69" ht="12.75">
      <c r="K69" s="95"/>
    </row>
    <row r="70" ht="12.75">
      <c r="K70" s="95"/>
    </row>
    <row r="71" ht="12.75">
      <c r="K71" s="95"/>
    </row>
    <row r="72" ht="12.75">
      <c r="K72" s="95"/>
    </row>
    <row r="73" ht="12.75">
      <c r="K73" s="95"/>
    </row>
    <row r="74" ht="12.75">
      <c r="K74" s="95"/>
    </row>
    <row r="75" ht="12.75">
      <c r="K75" s="95"/>
    </row>
    <row r="76" ht="12.75">
      <c r="K76" s="95"/>
    </row>
    <row r="77" ht="12.75">
      <c r="K77" s="95"/>
    </row>
    <row r="78" ht="12.75">
      <c r="K78" s="95"/>
    </row>
    <row r="79" ht="12.75">
      <c r="K79" s="95"/>
    </row>
    <row r="80" ht="12.75">
      <c r="K80" s="95"/>
    </row>
    <row r="81" ht="12.75">
      <c r="K81" s="95"/>
    </row>
    <row r="82" ht="12.75">
      <c r="K82" s="95"/>
    </row>
    <row r="83" ht="12.75">
      <c r="K83" s="95"/>
    </row>
    <row r="84" ht="12.75">
      <c r="K84" s="95"/>
    </row>
    <row r="85" ht="12.75">
      <c r="K85" s="95"/>
    </row>
    <row r="86" ht="12.75">
      <c r="K86" s="95"/>
    </row>
    <row r="87" ht="12.75">
      <c r="K87" s="95"/>
    </row>
    <row r="88" ht="12.75">
      <c r="K88" s="95"/>
    </row>
    <row r="89" ht="12.75">
      <c r="K89" s="95"/>
    </row>
    <row r="90" ht="12.75">
      <c r="K90" s="95"/>
    </row>
    <row r="91" ht="12.75">
      <c r="K91" s="95"/>
    </row>
    <row r="92" ht="12.75">
      <c r="K92" s="95"/>
    </row>
    <row r="93" ht="12.75">
      <c r="K93" s="95"/>
    </row>
    <row r="94" ht="12.75">
      <c r="K94" s="95"/>
    </row>
    <row r="95" ht="12.75">
      <c r="K95" s="95"/>
    </row>
    <row r="96" ht="12.75">
      <c r="K96" s="95"/>
    </row>
    <row r="97" ht="12.75">
      <c r="K97" s="95"/>
    </row>
    <row r="98" ht="12.75">
      <c r="K98" s="95"/>
    </row>
    <row r="99" ht="12.75">
      <c r="K99" s="95"/>
    </row>
    <row r="100" ht="12.75">
      <c r="K100" s="95"/>
    </row>
    <row r="101" ht="12.75">
      <c r="K101" s="95"/>
    </row>
    <row r="102" ht="12.75">
      <c r="K102" s="95"/>
    </row>
    <row r="103" ht="12.75">
      <c r="K103" s="95"/>
    </row>
    <row r="104" ht="12.75">
      <c r="K104" s="95"/>
    </row>
  </sheetData>
  <sheetProtection/>
  <autoFilter ref="A10:K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:C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3" width="28.00390625" style="78" customWidth="1"/>
    <col min="4" max="4" width="22.57421875" style="78" customWidth="1"/>
    <col min="5" max="5" width="22.28125" style="78" customWidth="1"/>
    <col min="6" max="6" width="23.28125" style="78" customWidth="1"/>
    <col min="7" max="7" width="19.57421875" style="26" hidden="1" customWidth="1"/>
    <col min="8" max="8" width="22.7109375" style="26" hidden="1" customWidth="1"/>
    <col min="9" max="9" width="22.140625" style="26" customWidth="1"/>
    <col min="10" max="10" width="25.57421875" style="39" customWidth="1"/>
    <col min="11" max="11" width="23.00390625" style="8" customWidth="1"/>
    <col min="12" max="12" width="55.7109375" style="8" customWidth="1"/>
    <col min="13" max="13" width="11.421875" style="8" customWidth="1"/>
    <col min="14" max="16384" width="11.421875" style="8" customWidth="1"/>
  </cols>
  <sheetData>
    <row r="1" spans="1:9" ht="20.25">
      <c r="A1" s="27" t="s">
        <v>61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74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57" t="s">
        <v>62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5.75">
      <c r="A5" s="157" t="s">
        <v>138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2" ht="16.5" customHeight="1">
      <c r="A7" s="148" t="s">
        <v>0</v>
      </c>
      <c r="B7" s="150" t="s">
        <v>78</v>
      </c>
      <c r="C7" s="153" t="s">
        <v>59</v>
      </c>
      <c r="D7" s="153"/>
      <c r="E7" s="153"/>
      <c r="F7" s="153"/>
      <c r="G7" s="163" t="s">
        <v>108</v>
      </c>
      <c r="H7" s="163" t="s">
        <v>109</v>
      </c>
      <c r="I7" s="166" t="s">
        <v>110</v>
      </c>
      <c r="J7" s="158" t="s">
        <v>2</v>
      </c>
      <c r="K7" s="145" t="s">
        <v>111</v>
      </c>
      <c r="L7" s="154" t="s">
        <v>134</v>
      </c>
    </row>
    <row r="8" spans="1:12" ht="27.75" customHeight="1">
      <c r="A8" s="149"/>
      <c r="B8" s="151"/>
      <c r="C8" s="83" t="s">
        <v>63</v>
      </c>
      <c r="D8" s="152" t="s">
        <v>90</v>
      </c>
      <c r="E8" s="152"/>
      <c r="F8" s="161" t="s">
        <v>64</v>
      </c>
      <c r="G8" s="164"/>
      <c r="H8" s="164"/>
      <c r="I8" s="167"/>
      <c r="J8" s="159"/>
      <c r="K8" s="146"/>
      <c r="L8" s="155"/>
    </row>
    <row r="9" spans="1:12" ht="37.5" customHeight="1" thickBot="1">
      <c r="A9" s="137"/>
      <c r="B9" s="140"/>
      <c r="C9" s="84" t="s">
        <v>60</v>
      </c>
      <c r="D9" s="76" t="s">
        <v>85</v>
      </c>
      <c r="E9" s="76" t="s">
        <v>84</v>
      </c>
      <c r="F9" s="162"/>
      <c r="G9" s="165"/>
      <c r="H9" s="165"/>
      <c r="I9" s="168"/>
      <c r="J9" s="160"/>
      <c r="K9" s="147"/>
      <c r="L9" s="156"/>
    </row>
    <row r="10" spans="1:10" ht="30" customHeight="1">
      <c r="A10" s="21"/>
      <c r="B10" s="13"/>
      <c r="C10" s="85" t="s">
        <v>65</v>
      </c>
      <c r="D10" s="85" t="s">
        <v>66</v>
      </c>
      <c r="E10" s="85" t="s">
        <v>67</v>
      </c>
      <c r="F10" s="85" t="s">
        <v>83</v>
      </c>
      <c r="G10" s="28"/>
      <c r="H10" s="28"/>
      <c r="I10" s="105"/>
      <c r="J10" s="43" t="s">
        <v>107</v>
      </c>
    </row>
    <row r="11" spans="1:12" s="42" customFormat="1" ht="18">
      <c r="A11" s="59">
        <v>11001</v>
      </c>
      <c r="B11" s="57" t="s">
        <v>112</v>
      </c>
      <c r="C11" s="121">
        <v>0</v>
      </c>
      <c r="D11" s="104"/>
      <c r="E11" s="104"/>
      <c r="F11" s="56">
        <f aca="true" t="shared" si="0" ref="F11:F42">+E11+D11+C11</f>
        <v>0</v>
      </c>
      <c r="G11" s="106"/>
      <c r="H11" s="106"/>
      <c r="I11" s="104"/>
      <c r="J11" s="104">
        <v>0</v>
      </c>
      <c r="K11" s="104">
        <f>+F11+H11+I11+J11+G11</f>
        <v>0</v>
      </c>
      <c r="L11" s="118"/>
    </row>
    <row r="12" spans="1:12" s="42" customFormat="1" ht="18">
      <c r="A12" s="59">
        <v>8001</v>
      </c>
      <c r="B12" s="57" t="s">
        <v>87</v>
      </c>
      <c r="C12" s="121">
        <v>13724915083</v>
      </c>
      <c r="D12" s="104"/>
      <c r="E12" s="104"/>
      <c r="F12" s="56">
        <f t="shared" si="0"/>
        <v>13724915083</v>
      </c>
      <c r="G12" s="106"/>
      <c r="H12" s="106"/>
      <c r="I12" s="104"/>
      <c r="J12" s="104">
        <v>0</v>
      </c>
      <c r="K12" s="104">
        <f aca="true" t="shared" si="1" ref="K12:K73">+F12+H12+I12+J12+G12</f>
        <v>13724915083</v>
      </c>
      <c r="L12" s="118"/>
    </row>
    <row r="13" spans="1:12" s="42" customFormat="1" ht="18">
      <c r="A13" s="59">
        <v>13001</v>
      </c>
      <c r="B13" s="57" t="s">
        <v>88</v>
      </c>
      <c r="C13" s="121">
        <v>3369853715</v>
      </c>
      <c r="D13" s="104"/>
      <c r="E13" s="104"/>
      <c r="F13" s="56">
        <f t="shared" si="0"/>
        <v>3369853715</v>
      </c>
      <c r="G13" s="106"/>
      <c r="H13" s="106"/>
      <c r="I13" s="104"/>
      <c r="J13" s="104">
        <v>0</v>
      </c>
      <c r="K13" s="104">
        <f t="shared" si="1"/>
        <v>3369853715</v>
      </c>
      <c r="L13" s="118"/>
    </row>
    <row r="14" spans="1:12" s="42" customFormat="1" ht="18">
      <c r="A14" s="59">
        <v>47001</v>
      </c>
      <c r="B14" s="57" t="s">
        <v>89</v>
      </c>
      <c r="C14" s="121">
        <v>3027330668</v>
      </c>
      <c r="D14" s="104"/>
      <c r="E14" s="104"/>
      <c r="F14" s="56">
        <f t="shared" si="0"/>
        <v>3027330668</v>
      </c>
      <c r="G14" s="106"/>
      <c r="H14" s="106"/>
      <c r="I14" s="104"/>
      <c r="J14" s="104">
        <v>0</v>
      </c>
      <c r="K14" s="104">
        <f t="shared" si="1"/>
        <v>3027330668</v>
      </c>
      <c r="L14" s="118"/>
    </row>
    <row r="15" spans="1:12" s="42" customFormat="1" ht="18">
      <c r="A15" s="59">
        <v>63001</v>
      </c>
      <c r="B15" s="57" t="s">
        <v>41</v>
      </c>
      <c r="C15" s="121">
        <v>307128029</v>
      </c>
      <c r="D15" s="104"/>
      <c r="E15" s="104"/>
      <c r="F15" s="56">
        <f t="shared" si="0"/>
        <v>307128029</v>
      </c>
      <c r="G15" s="93"/>
      <c r="H15" s="93"/>
      <c r="I15" s="104"/>
      <c r="J15" s="104">
        <v>0</v>
      </c>
      <c r="K15" s="104">
        <f t="shared" si="1"/>
        <v>307128029</v>
      </c>
      <c r="L15" s="118"/>
    </row>
    <row r="16" spans="1:12" s="42" customFormat="1" ht="18">
      <c r="A16" s="59">
        <v>68081</v>
      </c>
      <c r="B16" s="57" t="s">
        <v>86</v>
      </c>
      <c r="C16" s="121">
        <v>493064287</v>
      </c>
      <c r="D16" s="104"/>
      <c r="E16" s="104"/>
      <c r="F16" s="56">
        <f t="shared" si="0"/>
        <v>493064287</v>
      </c>
      <c r="G16" s="106"/>
      <c r="H16" s="56"/>
      <c r="I16" s="104"/>
      <c r="J16" s="104">
        <v>0</v>
      </c>
      <c r="K16" s="104">
        <f t="shared" si="1"/>
        <v>493064287</v>
      </c>
      <c r="L16" s="118"/>
    </row>
    <row r="17" spans="1:12" s="42" customFormat="1" ht="18">
      <c r="A17" s="59">
        <v>5088</v>
      </c>
      <c r="B17" s="100" t="s">
        <v>25</v>
      </c>
      <c r="C17" s="121">
        <v>3426864104</v>
      </c>
      <c r="D17" s="104"/>
      <c r="E17" s="104"/>
      <c r="F17" s="56">
        <f t="shared" si="0"/>
        <v>3426864104</v>
      </c>
      <c r="G17" s="106"/>
      <c r="H17" s="106"/>
      <c r="I17" s="104"/>
      <c r="J17" s="104">
        <v>0</v>
      </c>
      <c r="K17" s="104">
        <f t="shared" si="1"/>
        <v>3426864104</v>
      </c>
      <c r="L17" s="118"/>
    </row>
    <row r="18" spans="1:12" s="42" customFormat="1" ht="18">
      <c r="A18" s="59">
        <v>68001</v>
      </c>
      <c r="B18" s="57" t="s">
        <v>44</v>
      </c>
      <c r="C18" s="121">
        <v>5479472114</v>
      </c>
      <c r="D18" s="104"/>
      <c r="E18" s="104"/>
      <c r="F18" s="56">
        <f t="shared" si="0"/>
        <v>5479472114</v>
      </c>
      <c r="G18" s="106"/>
      <c r="H18" s="106"/>
      <c r="I18" s="104"/>
      <c r="J18" s="104">
        <v>0</v>
      </c>
      <c r="K18" s="104">
        <f t="shared" si="1"/>
        <v>5479472114</v>
      </c>
      <c r="L18" s="118"/>
    </row>
    <row r="19" spans="1:12" s="42" customFormat="1" ht="18">
      <c r="A19" s="59">
        <v>76109</v>
      </c>
      <c r="B19" s="57" t="s">
        <v>47</v>
      </c>
      <c r="C19" s="121">
        <v>4042755259</v>
      </c>
      <c r="D19" s="104"/>
      <c r="E19" s="104"/>
      <c r="F19" s="56">
        <f t="shared" si="0"/>
        <v>4042755259</v>
      </c>
      <c r="G19" s="106"/>
      <c r="H19" s="106"/>
      <c r="I19" s="104"/>
      <c r="J19" s="104">
        <v>0</v>
      </c>
      <c r="K19" s="104">
        <f t="shared" si="1"/>
        <v>4042755259</v>
      </c>
      <c r="L19" s="118"/>
    </row>
    <row r="20" spans="1:12" s="42" customFormat="1" ht="18">
      <c r="A20" s="59">
        <v>76111</v>
      </c>
      <c r="B20" s="57" t="s">
        <v>48</v>
      </c>
      <c r="C20" s="121">
        <v>441191166</v>
      </c>
      <c r="D20" s="104"/>
      <c r="E20" s="104"/>
      <c r="F20" s="56">
        <f t="shared" si="0"/>
        <v>441191166</v>
      </c>
      <c r="G20" s="106"/>
      <c r="H20" s="106"/>
      <c r="I20" s="104"/>
      <c r="J20" s="104">
        <v>0</v>
      </c>
      <c r="K20" s="104">
        <f t="shared" si="1"/>
        <v>441191166</v>
      </c>
      <c r="L20" s="118"/>
    </row>
    <row r="21" spans="1:12" s="42" customFormat="1" ht="18">
      <c r="A21" s="59">
        <v>76001</v>
      </c>
      <c r="B21" s="57" t="s">
        <v>75</v>
      </c>
      <c r="C21" s="121">
        <v>1279744127</v>
      </c>
      <c r="D21" s="104"/>
      <c r="E21" s="104"/>
      <c r="F21" s="56">
        <f t="shared" si="0"/>
        <v>1279744127</v>
      </c>
      <c r="G21" s="93"/>
      <c r="H21" s="93"/>
      <c r="I21" s="104"/>
      <c r="J21" s="104">
        <v>0</v>
      </c>
      <c r="K21" s="104">
        <f t="shared" si="1"/>
        <v>1279744127</v>
      </c>
      <c r="L21" s="118"/>
    </row>
    <row r="22" spans="1:12" s="42" customFormat="1" ht="18">
      <c r="A22" s="59">
        <v>76147</v>
      </c>
      <c r="B22" s="57" t="s">
        <v>49</v>
      </c>
      <c r="C22" s="121">
        <v>767427164</v>
      </c>
      <c r="D22" s="104"/>
      <c r="E22" s="104"/>
      <c r="F22" s="56">
        <f t="shared" si="0"/>
        <v>767427164</v>
      </c>
      <c r="G22" s="106"/>
      <c r="H22" s="106"/>
      <c r="I22" s="104"/>
      <c r="J22" s="104">
        <v>0</v>
      </c>
      <c r="K22" s="104">
        <f t="shared" si="1"/>
        <v>767427164</v>
      </c>
      <c r="L22" s="118"/>
    </row>
    <row r="23" spans="1:12" s="42" customFormat="1" ht="18">
      <c r="A23" s="59">
        <v>47189</v>
      </c>
      <c r="B23" s="58" t="s">
        <v>98</v>
      </c>
      <c r="C23" s="121">
        <v>667452643</v>
      </c>
      <c r="D23" s="104"/>
      <c r="E23" s="104"/>
      <c r="F23" s="56">
        <f t="shared" si="0"/>
        <v>667452643</v>
      </c>
      <c r="G23" s="94"/>
      <c r="H23" s="107"/>
      <c r="I23" s="104"/>
      <c r="J23" s="104">
        <v>0</v>
      </c>
      <c r="K23" s="104">
        <f t="shared" si="1"/>
        <v>667452643</v>
      </c>
      <c r="L23" s="118"/>
    </row>
    <row r="24" spans="1:12" s="42" customFormat="1" ht="15">
      <c r="A24" s="59">
        <v>54001</v>
      </c>
      <c r="B24" s="58" t="s">
        <v>113</v>
      </c>
      <c r="C24" s="121">
        <v>1346383814</v>
      </c>
      <c r="D24" s="104"/>
      <c r="E24" s="104"/>
      <c r="F24" s="56">
        <f t="shared" si="0"/>
        <v>1346383814</v>
      </c>
      <c r="G24" s="56"/>
      <c r="H24" s="56"/>
      <c r="I24" s="104"/>
      <c r="J24" s="104">
        <v>0</v>
      </c>
      <c r="K24" s="104">
        <f t="shared" si="1"/>
        <v>1346383814</v>
      </c>
      <c r="L24" s="118"/>
    </row>
    <row r="25" spans="1:12" s="42" customFormat="1" ht="15">
      <c r="A25" s="59">
        <v>66170</v>
      </c>
      <c r="B25" s="57" t="s">
        <v>43</v>
      </c>
      <c r="C25" s="121">
        <v>268779031</v>
      </c>
      <c r="D25" s="104"/>
      <c r="E25" s="104"/>
      <c r="F25" s="56">
        <f t="shared" si="0"/>
        <v>268779031</v>
      </c>
      <c r="G25" s="56"/>
      <c r="H25" s="56"/>
      <c r="I25" s="104"/>
      <c r="J25" s="104">
        <v>0</v>
      </c>
      <c r="K25" s="104">
        <f t="shared" si="1"/>
        <v>268779031</v>
      </c>
      <c r="L25" s="118"/>
    </row>
    <row r="26" spans="1:12" s="42" customFormat="1" ht="15">
      <c r="A26" s="59">
        <v>15238</v>
      </c>
      <c r="B26" s="57" t="s">
        <v>28</v>
      </c>
      <c r="C26" s="121">
        <v>825853646</v>
      </c>
      <c r="D26" s="104"/>
      <c r="E26" s="104"/>
      <c r="F26" s="56">
        <f t="shared" si="0"/>
        <v>825853646</v>
      </c>
      <c r="G26" s="56"/>
      <c r="H26" s="56"/>
      <c r="I26" s="104"/>
      <c r="J26" s="104">
        <v>0</v>
      </c>
      <c r="K26" s="104">
        <f t="shared" si="1"/>
        <v>825853646</v>
      </c>
      <c r="L26" s="118"/>
    </row>
    <row r="27" spans="1:12" s="42" customFormat="1" ht="15">
      <c r="A27" s="59">
        <v>5266</v>
      </c>
      <c r="B27" s="57" t="s">
        <v>26</v>
      </c>
      <c r="C27" s="121">
        <v>327615914</v>
      </c>
      <c r="D27" s="104"/>
      <c r="E27" s="104"/>
      <c r="F27" s="56">
        <f t="shared" si="0"/>
        <v>327615914</v>
      </c>
      <c r="G27" s="56"/>
      <c r="H27" s="56"/>
      <c r="I27" s="104"/>
      <c r="J27" s="104">
        <v>0</v>
      </c>
      <c r="K27" s="104">
        <f t="shared" si="1"/>
        <v>327615914</v>
      </c>
      <c r="L27" s="118"/>
    </row>
    <row r="28" spans="1:12" s="42" customFormat="1" ht="15">
      <c r="A28" s="59">
        <v>18001</v>
      </c>
      <c r="B28" s="57" t="s">
        <v>31</v>
      </c>
      <c r="C28" s="121">
        <v>1229498462</v>
      </c>
      <c r="D28" s="104"/>
      <c r="E28" s="104"/>
      <c r="F28" s="56">
        <f t="shared" si="0"/>
        <v>1229498462</v>
      </c>
      <c r="G28" s="56"/>
      <c r="H28" s="56"/>
      <c r="I28" s="104"/>
      <c r="J28" s="104">
        <v>0</v>
      </c>
      <c r="K28" s="104">
        <f t="shared" si="1"/>
        <v>1229498462</v>
      </c>
      <c r="L28" s="118"/>
    </row>
    <row r="29" spans="1:12" s="42" customFormat="1" ht="15">
      <c r="A29" s="59">
        <v>68276</v>
      </c>
      <c r="B29" s="57" t="s">
        <v>45</v>
      </c>
      <c r="C29" s="121">
        <v>670514093</v>
      </c>
      <c r="D29" s="104"/>
      <c r="E29" s="104"/>
      <c r="F29" s="56">
        <f t="shared" si="0"/>
        <v>670514093</v>
      </c>
      <c r="G29" s="56"/>
      <c r="H29" s="56"/>
      <c r="I29" s="104"/>
      <c r="J29" s="104">
        <v>0</v>
      </c>
      <c r="K29" s="104">
        <f t="shared" si="1"/>
        <v>670514093</v>
      </c>
      <c r="L29" s="118"/>
    </row>
    <row r="30" spans="1:12" s="42" customFormat="1" ht="15">
      <c r="A30" s="59">
        <v>25290</v>
      </c>
      <c r="B30" s="57" t="s">
        <v>114</v>
      </c>
      <c r="C30" s="121">
        <v>453047459</v>
      </c>
      <c r="D30" s="104"/>
      <c r="E30" s="104"/>
      <c r="F30" s="56">
        <f t="shared" si="0"/>
        <v>453047459</v>
      </c>
      <c r="G30" s="56"/>
      <c r="H30" s="56"/>
      <c r="I30" s="104"/>
      <c r="J30" s="104">
        <v>0</v>
      </c>
      <c r="K30" s="104">
        <f t="shared" si="1"/>
        <v>453047459</v>
      </c>
      <c r="L30" s="118"/>
    </row>
    <row r="31" spans="1:12" s="42" customFormat="1" ht="15">
      <c r="A31" s="59">
        <v>25307</v>
      </c>
      <c r="B31" s="57" t="s">
        <v>34</v>
      </c>
      <c r="C31" s="121">
        <v>162407970</v>
      </c>
      <c r="D31" s="104"/>
      <c r="E31" s="104"/>
      <c r="F31" s="56">
        <f t="shared" si="0"/>
        <v>162407970</v>
      </c>
      <c r="G31" s="56"/>
      <c r="H31" s="56"/>
      <c r="I31" s="104"/>
      <c r="J31" s="104">
        <v>0</v>
      </c>
      <c r="K31" s="104">
        <f t="shared" si="1"/>
        <v>162407970</v>
      </c>
      <c r="L31" s="118"/>
    </row>
    <row r="32" spans="1:12" s="42" customFormat="1" ht="15">
      <c r="A32" s="59">
        <v>68307</v>
      </c>
      <c r="B32" s="57" t="s">
        <v>115</v>
      </c>
      <c r="C32" s="121">
        <v>476838415</v>
      </c>
      <c r="D32" s="104"/>
      <c r="E32" s="104"/>
      <c r="F32" s="56">
        <f t="shared" si="0"/>
        <v>476838415</v>
      </c>
      <c r="G32" s="56"/>
      <c r="H32" s="56"/>
      <c r="I32" s="115"/>
      <c r="J32" s="104">
        <v>0</v>
      </c>
      <c r="K32" s="104">
        <f t="shared" si="1"/>
        <v>476838415</v>
      </c>
      <c r="L32" s="118"/>
    </row>
    <row r="33" spans="1:12" s="42" customFormat="1" ht="15">
      <c r="A33" s="59">
        <v>73001</v>
      </c>
      <c r="B33" s="57" t="s">
        <v>116</v>
      </c>
      <c r="C33" s="121">
        <v>3062839974</v>
      </c>
      <c r="D33" s="104"/>
      <c r="E33" s="104"/>
      <c r="F33" s="56">
        <f t="shared" si="0"/>
        <v>3062839974</v>
      </c>
      <c r="G33" s="56"/>
      <c r="H33" s="56"/>
      <c r="I33" s="115"/>
      <c r="J33" s="104">
        <v>0</v>
      </c>
      <c r="K33" s="104">
        <f t="shared" si="1"/>
        <v>3062839974</v>
      </c>
      <c r="L33" s="118"/>
    </row>
    <row r="34" spans="1:12" s="42" customFormat="1" ht="15">
      <c r="A34" s="59">
        <v>5360</v>
      </c>
      <c r="B34" s="57" t="s">
        <v>117</v>
      </c>
      <c r="C34" s="121">
        <v>192252791</v>
      </c>
      <c r="D34" s="104"/>
      <c r="E34" s="104"/>
      <c r="F34" s="56">
        <f t="shared" si="0"/>
        <v>192252791</v>
      </c>
      <c r="G34" s="56"/>
      <c r="H34" s="56"/>
      <c r="I34" s="115"/>
      <c r="J34" s="104">
        <v>0</v>
      </c>
      <c r="K34" s="104">
        <f t="shared" si="1"/>
        <v>192252791</v>
      </c>
      <c r="L34" s="118"/>
    </row>
    <row r="35" spans="1:12" s="42" customFormat="1" ht="15">
      <c r="A35" s="59">
        <v>23417</v>
      </c>
      <c r="B35" s="57" t="s">
        <v>33</v>
      </c>
      <c r="C35" s="121">
        <v>342248065</v>
      </c>
      <c r="D35" s="104"/>
      <c r="E35" s="104"/>
      <c r="F35" s="56">
        <f t="shared" si="0"/>
        <v>342248065</v>
      </c>
      <c r="G35" s="56"/>
      <c r="H35" s="56"/>
      <c r="I35" s="115"/>
      <c r="J35" s="104">
        <v>0</v>
      </c>
      <c r="K35" s="104">
        <f t="shared" si="1"/>
        <v>342248065</v>
      </c>
      <c r="L35" s="118"/>
    </row>
    <row r="36" spans="1:12" s="42" customFormat="1" ht="15">
      <c r="A36" s="59">
        <v>13430</v>
      </c>
      <c r="B36" s="57" t="s">
        <v>118</v>
      </c>
      <c r="C36" s="121">
        <v>557003449</v>
      </c>
      <c r="D36" s="104"/>
      <c r="E36" s="104"/>
      <c r="F36" s="56">
        <f t="shared" si="0"/>
        <v>557003449</v>
      </c>
      <c r="G36" s="56"/>
      <c r="H36" s="56"/>
      <c r="I36" s="115"/>
      <c r="J36" s="104">
        <v>0</v>
      </c>
      <c r="K36" s="104">
        <f t="shared" si="1"/>
        <v>557003449</v>
      </c>
      <c r="L36" s="118"/>
    </row>
    <row r="37" spans="1:12" s="42" customFormat="1" ht="15">
      <c r="A37" s="59">
        <v>44430</v>
      </c>
      <c r="B37" s="57" t="s">
        <v>37</v>
      </c>
      <c r="C37" s="121">
        <v>2562713373</v>
      </c>
      <c r="D37" s="104"/>
      <c r="E37" s="104"/>
      <c r="F37" s="56">
        <f t="shared" si="0"/>
        <v>2562713373</v>
      </c>
      <c r="G37" s="56"/>
      <c r="H37" s="56"/>
      <c r="I37" s="115"/>
      <c r="J37" s="104">
        <v>0</v>
      </c>
      <c r="K37" s="104">
        <f t="shared" si="1"/>
        <v>2562713373</v>
      </c>
      <c r="L37" s="118"/>
    </row>
    <row r="38" spans="1:12" s="42" customFormat="1" ht="15">
      <c r="A38" s="59">
        <v>17001</v>
      </c>
      <c r="B38" s="57" t="s">
        <v>30</v>
      </c>
      <c r="C38" s="121">
        <v>559680247</v>
      </c>
      <c r="D38" s="104"/>
      <c r="E38" s="104"/>
      <c r="F38" s="56">
        <f t="shared" si="0"/>
        <v>559680247</v>
      </c>
      <c r="G38" s="56"/>
      <c r="H38" s="56"/>
      <c r="I38" s="115"/>
      <c r="J38" s="104">
        <v>0</v>
      </c>
      <c r="K38" s="104">
        <f t="shared" si="1"/>
        <v>559680247</v>
      </c>
      <c r="L38" s="118"/>
    </row>
    <row r="39" spans="1:12" s="42" customFormat="1" ht="15">
      <c r="A39" s="59">
        <v>5001</v>
      </c>
      <c r="B39" s="57" t="s">
        <v>119</v>
      </c>
      <c r="C39" s="121">
        <v>3318610290</v>
      </c>
      <c r="D39" s="104"/>
      <c r="E39" s="104"/>
      <c r="F39" s="56">
        <f t="shared" si="0"/>
        <v>3318610290</v>
      </c>
      <c r="G39" s="56"/>
      <c r="H39" s="56"/>
      <c r="I39" s="115"/>
      <c r="J39" s="104">
        <v>0</v>
      </c>
      <c r="K39" s="104">
        <f t="shared" si="1"/>
        <v>3318610290</v>
      </c>
      <c r="L39" s="118"/>
    </row>
    <row r="40" spans="1:12" s="42" customFormat="1" ht="15">
      <c r="A40" s="59">
        <v>23001</v>
      </c>
      <c r="B40" s="57" t="s">
        <v>120</v>
      </c>
      <c r="C40" s="121">
        <v>7596496390</v>
      </c>
      <c r="D40" s="104"/>
      <c r="E40" s="104"/>
      <c r="F40" s="56">
        <f t="shared" si="0"/>
        <v>7596496390</v>
      </c>
      <c r="G40" s="56"/>
      <c r="H40" s="56"/>
      <c r="I40" s="115"/>
      <c r="J40" s="104">
        <v>0</v>
      </c>
      <c r="K40" s="104">
        <f t="shared" si="1"/>
        <v>7596496390</v>
      </c>
      <c r="L40" s="118"/>
    </row>
    <row r="41" spans="1:12" s="42" customFormat="1" ht="15">
      <c r="A41" s="59">
        <v>41001</v>
      </c>
      <c r="B41" s="57" t="s">
        <v>36</v>
      </c>
      <c r="C41" s="121">
        <v>1814698493</v>
      </c>
      <c r="D41" s="104"/>
      <c r="E41" s="104"/>
      <c r="F41" s="56">
        <f t="shared" si="0"/>
        <v>1814698493</v>
      </c>
      <c r="G41" s="56"/>
      <c r="H41" s="56"/>
      <c r="I41" s="115"/>
      <c r="J41" s="104">
        <v>0</v>
      </c>
      <c r="K41" s="104">
        <f t="shared" si="1"/>
        <v>1814698493</v>
      </c>
      <c r="L41" s="118"/>
    </row>
    <row r="42" spans="1:12" s="42" customFormat="1" ht="15">
      <c r="A42" s="59">
        <v>76520</v>
      </c>
      <c r="B42" s="57" t="s">
        <v>50</v>
      </c>
      <c r="C42" s="121">
        <v>663916546</v>
      </c>
      <c r="D42" s="104"/>
      <c r="E42" s="104"/>
      <c r="F42" s="56">
        <f t="shared" si="0"/>
        <v>663916546</v>
      </c>
      <c r="G42" s="56"/>
      <c r="H42" s="56"/>
      <c r="I42" s="115"/>
      <c r="J42" s="104">
        <v>0</v>
      </c>
      <c r="K42" s="104">
        <f t="shared" si="1"/>
        <v>663916546</v>
      </c>
      <c r="L42" s="118"/>
    </row>
    <row r="43" spans="1:12" s="42" customFormat="1" ht="15">
      <c r="A43" s="59">
        <v>52001</v>
      </c>
      <c r="B43" s="57" t="s">
        <v>39</v>
      </c>
      <c r="C43" s="121">
        <v>317623196</v>
      </c>
      <c r="D43" s="104"/>
      <c r="E43" s="104"/>
      <c r="F43" s="56">
        <f aca="true" t="shared" si="2" ref="F43:F73">+E43+D43+C43</f>
        <v>317623196</v>
      </c>
      <c r="G43" s="56"/>
      <c r="H43" s="56"/>
      <c r="I43" s="115"/>
      <c r="J43" s="104">
        <v>0</v>
      </c>
      <c r="K43" s="104">
        <f t="shared" si="1"/>
        <v>317623196</v>
      </c>
      <c r="L43" s="118"/>
    </row>
    <row r="44" spans="1:12" s="42" customFormat="1" ht="15">
      <c r="A44" s="59">
        <v>66001</v>
      </c>
      <c r="B44" s="57" t="s">
        <v>42</v>
      </c>
      <c r="C44" s="121">
        <v>4550399055</v>
      </c>
      <c r="D44" s="104"/>
      <c r="E44" s="104"/>
      <c r="F44" s="56">
        <f t="shared" si="2"/>
        <v>4550399055</v>
      </c>
      <c r="G44" s="56"/>
      <c r="H44" s="56"/>
      <c r="I44" s="115"/>
      <c r="J44" s="104">
        <v>0</v>
      </c>
      <c r="K44" s="104">
        <f t="shared" si="1"/>
        <v>4550399055</v>
      </c>
      <c r="L44" s="118"/>
    </row>
    <row r="45" spans="1:12" s="42" customFormat="1" ht="15">
      <c r="A45" s="59">
        <v>19001</v>
      </c>
      <c r="B45" s="57" t="s">
        <v>121</v>
      </c>
      <c r="C45" s="121">
        <v>3911251000</v>
      </c>
      <c r="D45" s="104"/>
      <c r="E45" s="104"/>
      <c r="F45" s="56">
        <f t="shared" si="2"/>
        <v>3911251000</v>
      </c>
      <c r="G45" s="56"/>
      <c r="H45" s="56"/>
      <c r="I45" s="115"/>
      <c r="J45" s="104">
        <v>0</v>
      </c>
      <c r="K45" s="104">
        <f t="shared" si="1"/>
        <v>3911251000</v>
      </c>
      <c r="L45" s="118"/>
    </row>
    <row r="46" spans="1:12" s="42" customFormat="1" ht="15">
      <c r="A46" s="59">
        <v>23660</v>
      </c>
      <c r="B46" s="57" t="s">
        <v>122</v>
      </c>
      <c r="C46" s="121">
        <v>121410835</v>
      </c>
      <c r="D46" s="104"/>
      <c r="E46" s="104"/>
      <c r="F46" s="56">
        <f t="shared" si="2"/>
        <v>121410835</v>
      </c>
      <c r="G46" s="56"/>
      <c r="H46" s="56"/>
      <c r="I46" s="115"/>
      <c r="J46" s="104">
        <v>0</v>
      </c>
      <c r="K46" s="104">
        <f t="shared" si="1"/>
        <v>121410835</v>
      </c>
      <c r="L46" s="118"/>
    </row>
    <row r="47" spans="1:12" s="42" customFormat="1" ht="15">
      <c r="A47" s="59">
        <v>70001</v>
      </c>
      <c r="B47" s="57" t="s">
        <v>46</v>
      </c>
      <c r="C47" s="121">
        <v>1005228006</v>
      </c>
      <c r="D47" s="104"/>
      <c r="E47" s="104"/>
      <c r="F47" s="56">
        <f t="shared" si="2"/>
        <v>1005228006</v>
      </c>
      <c r="G47" s="56"/>
      <c r="H47" s="56"/>
      <c r="I47" s="115"/>
      <c r="J47" s="104">
        <v>0</v>
      </c>
      <c r="K47" s="104">
        <f t="shared" si="1"/>
        <v>1005228006</v>
      </c>
      <c r="L47" s="118"/>
    </row>
    <row r="48" spans="1:12" s="42" customFormat="1" ht="15">
      <c r="A48" s="59">
        <v>25754</v>
      </c>
      <c r="B48" s="57" t="s">
        <v>35</v>
      </c>
      <c r="C48" s="121">
        <v>1039849178</v>
      </c>
      <c r="D48" s="104"/>
      <c r="E48" s="104"/>
      <c r="F48" s="56">
        <f t="shared" si="2"/>
        <v>1039849178</v>
      </c>
      <c r="G48" s="56"/>
      <c r="H48" s="56"/>
      <c r="I48" s="115"/>
      <c r="J48" s="104">
        <v>0</v>
      </c>
      <c r="K48" s="104">
        <f t="shared" si="1"/>
        <v>1039849178</v>
      </c>
      <c r="L48" s="118"/>
    </row>
    <row r="49" spans="1:12" s="42" customFormat="1" ht="15">
      <c r="A49" s="59">
        <v>15759</v>
      </c>
      <c r="B49" s="57" t="s">
        <v>29</v>
      </c>
      <c r="C49" s="121">
        <v>394580592</v>
      </c>
      <c r="D49" s="104"/>
      <c r="E49" s="104"/>
      <c r="F49" s="56">
        <f t="shared" si="2"/>
        <v>394580592</v>
      </c>
      <c r="G49" s="56"/>
      <c r="H49" s="56"/>
      <c r="I49" s="115"/>
      <c r="J49" s="104">
        <v>0</v>
      </c>
      <c r="K49" s="104">
        <f t="shared" si="1"/>
        <v>394580592</v>
      </c>
      <c r="L49" s="118"/>
    </row>
    <row r="50" spans="1:12" s="42" customFormat="1" ht="15">
      <c r="A50" s="59">
        <v>8758</v>
      </c>
      <c r="B50" s="57" t="s">
        <v>27</v>
      </c>
      <c r="C50" s="121">
        <v>580899616</v>
      </c>
      <c r="D50" s="104"/>
      <c r="E50" s="104"/>
      <c r="F50" s="56">
        <f t="shared" si="2"/>
        <v>580899616</v>
      </c>
      <c r="G50" s="56"/>
      <c r="H50" s="56"/>
      <c r="I50" s="115"/>
      <c r="J50" s="104">
        <v>0</v>
      </c>
      <c r="K50" s="104">
        <f t="shared" si="1"/>
        <v>580899616</v>
      </c>
      <c r="L50" s="119" t="s">
        <v>135</v>
      </c>
    </row>
    <row r="51" spans="1:12" s="42" customFormat="1" ht="15">
      <c r="A51" s="59">
        <v>76834</v>
      </c>
      <c r="B51" s="57" t="s">
        <v>123</v>
      </c>
      <c r="C51" s="121">
        <v>961550753</v>
      </c>
      <c r="D51" s="104"/>
      <c r="E51" s="104"/>
      <c r="F51" s="56">
        <f t="shared" si="2"/>
        <v>961550753</v>
      </c>
      <c r="G51" s="56"/>
      <c r="H51" s="56"/>
      <c r="I51" s="115"/>
      <c r="J51" s="104">
        <v>0</v>
      </c>
      <c r="K51" s="104">
        <f t="shared" si="1"/>
        <v>961550753</v>
      </c>
      <c r="L51" s="118"/>
    </row>
    <row r="52" spans="1:12" s="42" customFormat="1" ht="15">
      <c r="A52" s="59">
        <v>52835</v>
      </c>
      <c r="B52" s="57" t="s">
        <v>40</v>
      </c>
      <c r="C52" s="121">
        <v>151263138</v>
      </c>
      <c r="D52" s="104"/>
      <c r="E52" s="104"/>
      <c r="F52" s="56">
        <f t="shared" si="2"/>
        <v>151263138</v>
      </c>
      <c r="G52" s="56"/>
      <c r="H52" s="56"/>
      <c r="I52" s="115"/>
      <c r="J52" s="104">
        <v>0</v>
      </c>
      <c r="K52" s="104">
        <f t="shared" si="1"/>
        <v>151263138</v>
      </c>
      <c r="L52" s="118"/>
    </row>
    <row r="53" spans="1:12" s="42" customFormat="1" ht="15">
      <c r="A53" s="59">
        <v>15001</v>
      </c>
      <c r="B53" s="57" t="s">
        <v>82</v>
      </c>
      <c r="C53" s="121">
        <v>149417810</v>
      </c>
      <c r="D53" s="104"/>
      <c r="E53" s="104"/>
      <c r="F53" s="56">
        <f t="shared" si="2"/>
        <v>149417810</v>
      </c>
      <c r="G53" s="56"/>
      <c r="H53" s="56"/>
      <c r="I53" s="117"/>
      <c r="J53" s="104">
        <v>0</v>
      </c>
      <c r="K53" s="104">
        <f t="shared" si="1"/>
        <v>149417810</v>
      </c>
      <c r="L53" s="119" t="s">
        <v>136</v>
      </c>
    </row>
    <row r="54" spans="1:12" s="42" customFormat="1" ht="15">
      <c r="A54" s="59">
        <v>5837</v>
      </c>
      <c r="B54" s="57" t="s">
        <v>81</v>
      </c>
      <c r="C54" s="121">
        <v>192901741</v>
      </c>
      <c r="D54" s="104"/>
      <c r="E54" s="104"/>
      <c r="F54" s="56">
        <f t="shared" si="2"/>
        <v>192901741</v>
      </c>
      <c r="G54" s="56"/>
      <c r="H54" s="56"/>
      <c r="I54" s="115"/>
      <c r="J54" s="104">
        <v>0</v>
      </c>
      <c r="K54" s="104">
        <f t="shared" si="1"/>
        <v>192901741</v>
      </c>
      <c r="L54" s="118"/>
    </row>
    <row r="55" spans="1:12" s="42" customFormat="1" ht="15">
      <c r="A55" s="59">
        <v>20001</v>
      </c>
      <c r="B55" s="57" t="s">
        <v>32</v>
      </c>
      <c r="C55" s="121">
        <v>2887204298</v>
      </c>
      <c r="D55" s="104"/>
      <c r="E55" s="104"/>
      <c r="F55" s="56">
        <f t="shared" si="2"/>
        <v>2887204298</v>
      </c>
      <c r="G55" s="56"/>
      <c r="H55" s="56"/>
      <c r="I55" s="115"/>
      <c r="J55" s="104">
        <v>0</v>
      </c>
      <c r="K55" s="104">
        <f t="shared" si="1"/>
        <v>2887204298</v>
      </c>
      <c r="L55" s="118"/>
    </row>
    <row r="56" spans="1:12" s="42" customFormat="1" ht="15">
      <c r="A56" s="59">
        <v>50001</v>
      </c>
      <c r="B56" s="57" t="s">
        <v>38</v>
      </c>
      <c r="C56" s="121">
        <v>4892944332</v>
      </c>
      <c r="D56" s="104"/>
      <c r="E56" s="104"/>
      <c r="F56" s="56">
        <f t="shared" si="2"/>
        <v>4892944332</v>
      </c>
      <c r="G56" s="56"/>
      <c r="H56" s="56"/>
      <c r="I56" s="115"/>
      <c r="J56" s="104">
        <v>0</v>
      </c>
      <c r="K56" s="104">
        <f t="shared" si="1"/>
        <v>4892944332</v>
      </c>
      <c r="L56" s="118"/>
    </row>
    <row r="57" spans="1:12" s="42" customFormat="1" ht="15">
      <c r="A57" s="59">
        <v>27001</v>
      </c>
      <c r="B57" s="57" t="s">
        <v>124</v>
      </c>
      <c r="C57" s="121">
        <v>2608805358</v>
      </c>
      <c r="D57" s="104"/>
      <c r="E57" s="104"/>
      <c r="F57" s="56">
        <f t="shared" si="2"/>
        <v>2608805358</v>
      </c>
      <c r="G57" s="56"/>
      <c r="H57" s="56"/>
      <c r="I57" s="115"/>
      <c r="J57" s="104">
        <v>0</v>
      </c>
      <c r="K57" s="104">
        <f t="shared" si="1"/>
        <v>2608805358</v>
      </c>
      <c r="L57" s="118"/>
    </row>
    <row r="58" spans="1:12" s="42" customFormat="1" ht="15">
      <c r="A58" s="59">
        <v>44847</v>
      </c>
      <c r="B58" s="57" t="s">
        <v>125</v>
      </c>
      <c r="C58" s="121">
        <v>0</v>
      </c>
      <c r="D58" s="104"/>
      <c r="E58" s="104"/>
      <c r="F58" s="56">
        <f t="shared" si="2"/>
        <v>0</v>
      </c>
      <c r="G58" s="56"/>
      <c r="H58" s="56"/>
      <c r="I58" s="115"/>
      <c r="J58" s="104">
        <v>0</v>
      </c>
      <c r="K58" s="104">
        <f t="shared" si="1"/>
        <v>0</v>
      </c>
      <c r="L58" s="118"/>
    </row>
    <row r="59" spans="1:12" s="42" customFormat="1" ht="15">
      <c r="A59" s="59">
        <v>5045</v>
      </c>
      <c r="B59" s="57" t="s">
        <v>126</v>
      </c>
      <c r="C59" s="121">
        <v>666048226</v>
      </c>
      <c r="D59" s="104"/>
      <c r="E59" s="104"/>
      <c r="F59" s="56">
        <f t="shared" si="2"/>
        <v>666048226</v>
      </c>
      <c r="G59" s="56"/>
      <c r="H59" s="56"/>
      <c r="I59" s="115"/>
      <c r="J59" s="104">
        <v>0</v>
      </c>
      <c r="K59" s="104">
        <f t="shared" si="1"/>
        <v>666048226</v>
      </c>
      <c r="L59" s="118"/>
    </row>
    <row r="60" spans="1:12" s="42" customFormat="1" ht="15">
      <c r="A60" s="59">
        <v>25269</v>
      </c>
      <c r="B60" s="57" t="s">
        <v>127</v>
      </c>
      <c r="C60" s="121">
        <v>133092950</v>
      </c>
      <c r="D60" s="104"/>
      <c r="E60" s="104"/>
      <c r="F60" s="56">
        <f t="shared" si="2"/>
        <v>133092950</v>
      </c>
      <c r="G60" s="56"/>
      <c r="H60" s="56"/>
      <c r="I60" s="115"/>
      <c r="J60" s="104">
        <v>0</v>
      </c>
      <c r="K60" s="104">
        <f t="shared" si="1"/>
        <v>133092950</v>
      </c>
      <c r="L60" s="118"/>
    </row>
    <row r="61" spans="1:12" s="42" customFormat="1" ht="15">
      <c r="A61" s="59">
        <v>44001</v>
      </c>
      <c r="B61" s="116" t="s">
        <v>55</v>
      </c>
      <c r="C61" s="121">
        <v>669742617</v>
      </c>
      <c r="D61" s="104"/>
      <c r="E61" s="104"/>
      <c r="F61" s="56">
        <f t="shared" si="2"/>
        <v>669742617</v>
      </c>
      <c r="G61" s="56"/>
      <c r="H61" s="56"/>
      <c r="I61" s="115"/>
      <c r="J61" s="104">
        <v>0</v>
      </c>
      <c r="K61" s="104">
        <f t="shared" si="1"/>
        <v>669742617</v>
      </c>
      <c r="L61" s="118"/>
    </row>
    <row r="62" spans="1:12" s="42" customFormat="1" ht="15">
      <c r="A62" s="59">
        <v>5615</v>
      </c>
      <c r="B62" s="116" t="s">
        <v>51</v>
      </c>
      <c r="C62" s="121">
        <v>748298000</v>
      </c>
      <c r="D62" s="104"/>
      <c r="E62" s="104"/>
      <c r="F62" s="56">
        <f t="shared" si="2"/>
        <v>748298000</v>
      </c>
      <c r="G62" s="56"/>
      <c r="H62" s="56"/>
      <c r="I62" s="115"/>
      <c r="J62" s="104">
        <v>0</v>
      </c>
      <c r="K62" s="104">
        <f t="shared" si="1"/>
        <v>748298000</v>
      </c>
      <c r="L62" s="118"/>
    </row>
    <row r="63" spans="1:12" s="42" customFormat="1" ht="15">
      <c r="A63" s="59">
        <v>25175</v>
      </c>
      <c r="B63" s="116" t="s">
        <v>128</v>
      </c>
      <c r="C63" s="121">
        <v>42014920</v>
      </c>
      <c r="D63" s="104"/>
      <c r="E63" s="104"/>
      <c r="F63" s="56">
        <f t="shared" si="2"/>
        <v>42014920</v>
      </c>
      <c r="G63" s="56"/>
      <c r="H63" s="56"/>
      <c r="I63" s="115"/>
      <c r="J63" s="104">
        <v>0</v>
      </c>
      <c r="K63" s="104">
        <f t="shared" si="1"/>
        <v>42014920</v>
      </c>
      <c r="L63" s="118"/>
    </row>
    <row r="64" spans="1:12" s="42" customFormat="1" ht="15">
      <c r="A64" s="59">
        <v>52356</v>
      </c>
      <c r="B64" s="59" t="s">
        <v>56</v>
      </c>
      <c r="C64" s="121">
        <v>75465612</v>
      </c>
      <c r="D64" s="104"/>
      <c r="E64" s="104"/>
      <c r="F64" s="56">
        <f t="shared" si="2"/>
        <v>75465612</v>
      </c>
      <c r="G64" s="56"/>
      <c r="H64" s="56"/>
      <c r="I64" s="115"/>
      <c r="J64" s="104">
        <v>0</v>
      </c>
      <c r="K64" s="104">
        <f t="shared" si="1"/>
        <v>75465612</v>
      </c>
      <c r="L64" s="118"/>
    </row>
    <row r="65" spans="1:12" s="42" customFormat="1" ht="15">
      <c r="A65" s="59">
        <v>76364</v>
      </c>
      <c r="B65" s="59" t="s">
        <v>129</v>
      </c>
      <c r="C65" s="121">
        <v>106575071</v>
      </c>
      <c r="D65" s="104"/>
      <c r="E65" s="104"/>
      <c r="F65" s="56">
        <f t="shared" si="2"/>
        <v>106575071</v>
      </c>
      <c r="G65" s="56"/>
      <c r="H65" s="56"/>
      <c r="I65" s="115"/>
      <c r="J65" s="104">
        <v>0</v>
      </c>
      <c r="K65" s="104">
        <f t="shared" si="1"/>
        <v>106575071</v>
      </c>
      <c r="L65" s="118"/>
    </row>
    <row r="66" spans="1:12" s="42" customFormat="1" ht="15">
      <c r="A66" s="59">
        <v>8433</v>
      </c>
      <c r="B66" s="116" t="s">
        <v>52</v>
      </c>
      <c r="C66" s="121">
        <v>821101984</v>
      </c>
      <c r="D66" s="104"/>
      <c r="E66" s="104"/>
      <c r="F66" s="56">
        <f t="shared" si="2"/>
        <v>821101984</v>
      </c>
      <c r="G66" s="56"/>
      <c r="H66" s="56"/>
      <c r="I66" s="115"/>
      <c r="J66" s="104">
        <v>0</v>
      </c>
      <c r="K66" s="104">
        <f t="shared" si="1"/>
        <v>821101984</v>
      </c>
      <c r="L66" s="118"/>
    </row>
    <row r="67" spans="1:12" s="42" customFormat="1" ht="15">
      <c r="A67" s="59">
        <v>25473</v>
      </c>
      <c r="B67" s="116" t="s">
        <v>53</v>
      </c>
      <c r="C67" s="121">
        <v>422816386</v>
      </c>
      <c r="D67" s="104"/>
      <c r="E67" s="104"/>
      <c r="F67" s="56">
        <f t="shared" si="2"/>
        <v>422816386</v>
      </c>
      <c r="G67" s="56"/>
      <c r="H67" s="56"/>
      <c r="I67" s="115"/>
      <c r="J67" s="104">
        <v>0</v>
      </c>
      <c r="K67" s="104">
        <f t="shared" si="1"/>
        <v>422816386</v>
      </c>
      <c r="L67" s="118"/>
    </row>
    <row r="68" spans="1:12" s="42" customFormat="1" ht="15">
      <c r="A68" s="59">
        <v>68547</v>
      </c>
      <c r="B68" s="57" t="s">
        <v>57</v>
      </c>
      <c r="C68" s="121">
        <v>158691597</v>
      </c>
      <c r="D68" s="104"/>
      <c r="E68" s="104"/>
      <c r="F68" s="56">
        <f t="shared" si="2"/>
        <v>158691597</v>
      </c>
      <c r="G68" s="56"/>
      <c r="H68" s="56"/>
      <c r="I68" s="115"/>
      <c r="J68" s="104">
        <v>0</v>
      </c>
      <c r="K68" s="104">
        <f t="shared" si="1"/>
        <v>158691597</v>
      </c>
      <c r="L68" s="118"/>
    </row>
    <row r="69" spans="1:12" s="42" customFormat="1" ht="15">
      <c r="A69" s="59">
        <v>41551</v>
      </c>
      <c r="B69" s="57" t="s">
        <v>54</v>
      </c>
      <c r="C69" s="121">
        <v>863155993</v>
      </c>
      <c r="D69" s="104"/>
      <c r="E69" s="104"/>
      <c r="F69" s="56">
        <f t="shared" si="2"/>
        <v>863155993</v>
      </c>
      <c r="G69" s="56"/>
      <c r="H69" s="56"/>
      <c r="I69" s="115"/>
      <c r="J69" s="104">
        <v>0</v>
      </c>
      <c r="K69" s="104">
        <f t="shared" si="1"/>
        <v>863155993</v>
      </c>
      <c r="L69" s="118"/>
    </row>
    <row r="70" spans="1:12" s="42" customFormat="1" ht="15">
      <c r="A70" s="59">
        <v>5631</v>
      </c>
      <c r="B70" s="57" t="s">
        <v>92</v>
      </c>
      <c r="C70" s="121">
        <v>25667926</v>
      </c>
      <c r="D70" s="104"/>
      <c r="E70" s="104"/>
      <c r="F70" s="56">
        <f t="shared" si="2"/>
        <v>25667926</v>
      </c>
      <c r="G70" s="56"/>
      <c r="H70" s="56"/>
      <c r="I70" s="115"/>
      <c r="J70" s="104">
        <v>0</v>
      </c>
      <c r="K70" s="104">
        <f t="shared" si="1"/>
        <v>25667926</v>
      </c>
      <c r="L70" s="118"/>
    </row>
    <row r="71" spans="1:12" s="42" customFormat="1" ht="15">
      <c r="A71" s="59">
        <v>85001</v>
      </c>
      <c r="B71" s="57" t="s">
        <v>58</v>
      </c>
      <c r="C71" s="121">
        <v>167942569</v>
      </c>
      <c r="D71" s="104"/>
      <c r="E71" s="104"/>
      <c r="F71" s="56">
        <f t="shared" si="2"/>
        <v>167942569</v>
      </c>
      <c r="G71" s="56"/>
      <c r="H71" s="56"/>
      <c r="I71" s="115"/>
      <c r="J71" s="104">
        <v>0</v>
      </c>
      <c r="K71" s="104">
        <f t="shared" si="1"/>
        <v>167942569</v>
      </c>
      <c r="L71" s="118"/>
    </row>
    <row r="72" spans="1:12" s="42" customFormat="1" ht="15">
      <c r="A72" s="59">
        <v>25899</v>
      </c>
      <c r="B72" s="57" t="s">
        <v>130</v>
      </c>
      <c r="C72" s="121">
        <v>139935989</v>
      </c>
      <c r="D72" s="104"/>
      <c r="E72" s="104"/>
      <c r="F72" s="56">
        <f t="shared" si="2"/>
        <v>139935989</v>
      </c>
      <c r="G72" s="56"/>
      <c r="H72" s="56"/>
      <c r="I72" s="104"/>
      <c r="J72" s="104">
        <v>0</v>
      </c>
      <c r="K72" s="104">
        <f t="shared" si="1"/>
        <v>139935989</v>
      </c>
      <c r="L72" s="118"/>
    </row>
    <row r="73" spans="1:12" s="42" customFormat="1" ht="15">
      <c r="A73" s="59" t="s">
        <v>131</v>
      </c>
      <c r="B73" s="57" t="s">
        <v>102</v>
      </c>
      <c r="C73" s="121">
        <v>106882276</v>
      </c>
      <c r="D73" s="104"/>
      <c r="E73" s="104"/>
      <c r="F73" s="56">
        <f t="shared" si="2"/>
        <v>106882276</v>
      </c>
      <c r="G73" s="56"/>
      <c r="H73" s="56"/>
      <c r="I73" s="104"/>
      <c r="J73" s="104"/>
      <c r="K73" s="104">
        <f t="shared" si="1"/>
        <v>106882276</v>
      </c>
      <c r="L73" s="118"/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08" t="s">
        <v>23</v>
      </c>
      <c r="C75" s="112">
        <f>SUM(C11:C74)</f>
        <v>92371357805</v>
      </c>
      <c r="D75" s="112">
        <f aca="true" t="shared" si="3" ref="D75:K75">SUM(D11:D74)</f>
        <v>0</v>
      </c>
      <c r="E75" s="112">
        <f t="shared" si="3"/>
        <v>0</v>
      </c>
      <c r="F75" s="112">
        <f t="shared" si="3"/>
        <v>92371357805</v>
      </c>
      <c r="G75" s="112">
        <f t="shared" si="3"/>
        <v>0</v>
      </c>
      <c r="H75" s="112">
        <f t="shared" si="3"/>
        <v>0</v>
      </c>
      <c r="I75" s="112">
        <f t="shared" si="3"/>
        <v>0</v>
      </c>
      <c r="J75" s="112">
        <f t="shared" si="3"/>
        <v>0</v>
      </c>
      <c r="K75" s="112">
        <f t="shared" si="3"/>
        <v>92371357805</v>
      </c>
    </row>
    <row r="76" ht="12.75">
      <c r="A76" s="23"/>
    </row>
    <row r="77" spans="1:9" ht="18">
      <c r="A77" s="54"/>
      <c r="C77" s="96"/>
      <c r="D77" s="96"/>
      <c r="E77" s="96"/>
      <c r="F77" s="96"/>
      <c r="G77" s="96"/>
      <c r="H77" s="96"/>
      <c r="I77" s="92"/>
    </row>
    <row r="78" ht="12.75">
      <c r="A78" s="23"/>
    </row>
    <row r="79" spans="1:5" ht="15">
      <c r="A79" s="23"/>
      <c r="E79" s="99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G9" sqref="G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61</v>
      </c>
      <c r="B1" s="18"/>
      <c r="C1" s="18"/>
      <c r="D1" s="18"/>
      <c r="E1" s="18"/>
      <c r="F1" s="18"/>
      <c r="G1" s="1"/>
    </row>
    <row r="2" spans="1:7" ht="15.75">
      <c r="A2" s="35" t="s">
        <v>74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57" t="s">
        <v>62</v>
      </c>
      <c r="B4" s="157"/>
      <c r="C4" s="157"/>
      <c r="D4" s="157"/>
      <c r="E4" s="157"/>
      <c r="F4" s="16"/>
      <c r="G4" s="1"/>
    </row>
    <row r="5" spans="1:7" ht="15.75">
      <c r="A5" s="169" t="s">
        <v>139</v>
      </c>
      <c r="B5" s="169"/>
      <c r="C5" s="169"/>
      <c r="D5" s="169"/>
      <c r="E5" s="16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73</v>
      </c>
      <c r="B8" s="88" t="s">
        <v>79</v>
      </c>
      <c r="C8" s="88" t="s">
        <v>80</v>
      </c>
      <c r="D8" s="88" t="s">
        <v>72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69</v>
      </c>
      <c r="B10" s="66">
        <f>SUM(B11:B13)</f>
        <v>107628642195</v>
      </c>
      <c r="C10" s="66">
        <f>SUM(C11:C13)</f>
        <v>92371357805</v>
      </c>
      <c r="D10" s="66">
        <f>SUM(D11:D13)</f>
        <v>0</v>
      </c>
      <c r="E10" s="66">
        <f>SUM(E11:E13)</f>
        <v>200000000000</v>
      </c>
      <c r="F10" s="31"/>
      <c r="H10" s="103"/>
      <c r="I10" s="5"/>
      <c r="J10" s="5"/>
    </row>
    <row r="11" spans="1:10" ht="15">
      <c r="A11" s="33" t="s">
        <v>70</v>
      </c>
      <c r="B11" s="67">
        <f>+Dptos!C44</f>
        <v>107628642195</v>
      </c>
      <c r="C11" s="67">
        <f>+Distymuniccertf!C75</f>
        <v>92371357805</v>
      </c>
      <c r="D11" s="67"/>
      <c r="E11" s="67">
        <f>+B11+C11</f>
        <v>200000000000</v>
      </c>
      <c r="F11" s="20"/>
      <c r="G11" s="103"/>
      <c r="H11" s="5"/>
      <c r="I11" s="5"/>
      <c r="J11" s="5"/>
    </row>
    <row r="12" spans="1:10" ht="15.75">
      <c r="A12" s="79" t="s">
        <v>71</v>
      </c>
      <c r="B12" s="80">
        <f>+Dptos!D44</f>
        <v>0</v>
      </c>
      <c r="C12" s="80">
        <f>+Distymuniccertf!D75</f>
        <v>0</v>
      </c>
      <c r="D12" s="80"/>
      <c r="E12" s="80">
        <f>SUM(B12:D12)</f>
        <v>0</v>
      </c>
      <c r="F12" s="31">
        <f>+E13+E12</f>
        <v>0</v>
      </c>
      <c r="G12" s="113"/>
      <c r="H12" s="5"/>
      <c r="I12" s="5"/>
      <c r="J12" s="5"/>
    </row>
    <row r="13" spans="1:10" ht="15">
      <c r="A13" s="79" t="s">
        <v>77</v>
      </c>
      <c r="B13" s="80">
        <f>+Dptos!E44</f>
        <v>0</v>
      </c>
      <c r="C13" s="80">
        <f>+Distymuniccertf!E75</f>
        <v>0</v>
      </c>
      <c r="D13" s="80"/>
      <c r="E13" s="80">
        <f>SUM(B13:D13)</f>
        <v>0</v>
      </c>
      <c r="F13" s="20"/>
      <c r="G13" s="5"/>
      <c r="H13" s="5"/>
      <c r="I13" s="5"/>
      <c r="J13" s="5"/>
    </row>
    <row r="14" spans="1:10" ht="15.75">
      <c r="A14" s="52" t="s">
        <v>105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1"/>
      <c r="G14" s="5"/>
      <c r="H14" s="5"/>
      <c r="I14" s="5"/>
      <c r="J14" s="5"/>
    </row>
    <row r="15" spans="1:10" ht="15.75">
      <c r="A15" s="52" t="s">
        <v>2</v>
      </c>
      <c r="B15" s="68">
        <f>+Dptos!I44</f>
        <v>0</v>
      </c>
      <c r="C15" s="68">
        <f>+Distymuniccertf!J75</f>
        <v>0</v>
      </c>
      <c r="D15" s="68"/>
      <c r="E15" s="68">
        <f>SUM(B15:D15)</f>
        <v>0</v>
      </c>
      <c r="F15" s="32"/>
      <c r="G15" s="32"/>
      <c r="H15" s="5"/>
      <c r="I15" s="5"/>
      <c r="J15" s="5"/>
    </row>
    <row r="16" spans="1:10" ht="15.75">
      <c r="A16" s="52" t="s">
        <v>24</v>
      </c>
      <c r="B16" s="69">
        <v>0</v>
      </c>
      <c r="C16" s="68">
        <f>+Distymuniccertf!I75</f>
        <v>0</v>
      </c>
      <c r="D16" s="68">
        <v>0</v>
      </c>
      <c r="E16" s="68">
        <f>SUM(B16:D16)</f>
        <v>0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107628642195</v>
      </c>
      <c r="C17" s="70">
        <f>+C10+SUM(C15:C16)</f>
        <v>92371357805</v>
      </c>
      <c r="D17" s="70">
        <f>+D10+SUM(D15:D16)</f>
        <v>0</v>
      </c>
      <c r="E17" s="101">
        <f>+E10+E15+E16+E14</f>
        <v>200000000000</v>
      </c>
      <c r="F17" s="44" t="s">
        <v>106</v>
      </c>
      <c r="G17" s="102"/>
      <c r="H17" s="8"/>
      <c r="I17" s="5"/>
      <c r="J17" s="5"/>
    </row>
    <row r="18" spans="1:10" ht="21" customHeight="1">
      <c r="A18" s="97"/>
      <c r="B18" s="98"/>
      <c r="C18" s="98"/>
      <c r="D18" s="98"/>
      <c r="E18" s="98"/>
      <c r="F18" s="44"/>
      <c r="G18" s="32"/>
      <c r="H18" s="103"/>
      <c r="I18" s="5"/>
      <c r="J18" s="5"/>
    </row>
    <row r="19" spans="1:7" ht="65.25" customHeight="1">
      <c r="A19" s="34"/>
      <c r="B19" s="19"/>
      <c r="C19" s="19"/>
      <c r="D19" s="90"/>
      <c r="G19" s="5"/>
    </row>
    <row r="20" spans="2:7" ht="12.75">
      <c r="B20"/>
      <c r="C20" s="91"/>
      <c r="D20" s="26"/>
      <c r="F20" s="41"/>
      <c r="G20" s="41"/>
    </row>
    <row r="21" spans="2:7" ht="12.75">
      <c r="B21"/>
      <c r="C21" s="91"/>
      <c r="F21" s="41"/>
      <c r="G21" s="41"/>
    </row>
    <row r="22" spans="2:7" ht="12.75">
      <c r="B22"/>
      <c r="C22" s="91"/>
      <c r="F22" s="41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4.25">
      <c r="B25"/>
      <c r="C25" s="91"/>
      <c r="E25" s="114"/>
      <c r="F25" s="41"/>
      <c r="G25" s="41"/>
    </row>
    <row r="26" spans="2:7" ht="12.75">
      <c r="B26"/>
      <c r="C26" s="91"/>
      <c r="F26" s="41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Usuario de Windows</cp:lastModifiedBy>
  <cp:lastPrinted>2015-11-20T13:31:16Z</cp:lastPrinted>
  <dcterms:created xsi:type="dcterms:W3CDTF">2004-01-24T23:46:15Z</dcterms:created>
  <dcterms:modified xsi:type="dcterms:W3CDTF">2015-12-11T19:39:02Z</dcterms:modified>
  <cp:category/>
  <cp:version/>
  <cp:contentType/>
  <cp:contentStatus/>
</cp:coreProperties>
</file>