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250" activeTab="0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_FilterDatabase" localSheetId="2" hidden="1">'Munc no certf'!$A$7:$F$1052</definedName>
    <definedName name="_xlnm.Print_Area" localSheetId="1">'Distymuniccertf'!#REF!</definedName>
    <definedName name="_xlnm.Print_Area" localSheetId="0">'Dptos'!#REF!</definedName>
    <definedName name="_xlnm.Print_Area" localSheetId="3">'Resumen'!$A$1:$E$18</definedName>
    <definedName name="consolidado">'[1]Infgirosmens E.T.C'!$C$11:$DO$104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<sst xmlns="http://schemas.openxmlformats.org/spreadsheetml/2006/main" count="2258" uniqueCount="1104">
  <si>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</si>
  <si>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</si>
  <si>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</si>
  <si>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</si>
  <si>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</si>
  <si>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</si>
  <si>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</si>
  <si>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</si>
  <si>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</si>
  <si>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</si>
  <si>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</si>
  <si>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</si>
  <si>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</si>
  <si>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NORTE DE SANTANDER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</si>
  <si>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</si>
  <si>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</si>
  <si>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</si>
  <si>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</si>
  <si>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</si>
  <si>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</si>
  <si>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</si>
  <si>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</si>
  <si>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</si>
  <si>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</si>
  <si>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</si>
  <si>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</si>
  <si>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</si>
  <si>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</si>
  <si>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</si>
  <si>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</si>
  <si>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</si>
  <si>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</si>
  <si>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</si>
  <si>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</si>
  <si>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</si>
  <si>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</si>
  <si>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</si>
  <si>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</si>
  <si>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</si>
  <si>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</si>
  <si>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</si>
  <si>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</si>
  <si>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</si>
  <si>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</si>
  <si>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</si>
  <si>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</si>
  <si>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</si>
  <si>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</si>
  <si>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</si>
  <si>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</si>
  <si>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</si>
  <si>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</si>
  <si>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</si>
  <si>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</si>
  <si>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</si>
  <si>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</si>
  <si>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</si>
  <si>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</si>
  <si>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</si>
  <si>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</si>
  <si>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</si>
  <si>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</si>
  <si>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</si>
  <si>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</si>
  <si>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</si>
  <si>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ATLÁNTICO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</si>
  <si>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</si>
  <si>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</si>
  <si>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</si>
  <si>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</si>
  <si>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</si>
  <si>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</si>
  <si>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</si>
  <si>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</si>
  <si>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</si>
  <si>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</si>
  <si>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</si>
  <si>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</si>
  <si>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</si>
  <si>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</si>
  <si>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</si>
  <si>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</si>
  <si>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</si>
  <si>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</si>
  <si>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</si>
  <si>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</si>
  <si>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</si>
  <si>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</si>
  <si>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</si>
  <si>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</si>
  <si>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</si>
  <si>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</si>
  <si>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</si>
  <si>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BOGOTÁ</t>
  </si>
  <si>
    <t>CHÍA</t>
  </si>
  <si>
    <t>ZIPAQUIRÁ</t>
  </si>
  <si>
    <t>Giro Fiduciaria La Previsora (1)</t>
  </si>
  <si>
    <t>VAUPÉS</t>
  </si>
  <si>
    <t>SAN ANDRÉS</t>
  </si>
  <si>
    <t>BOLÍVAR</t>
  </si>
  <si>
    <t>BOYACÁ</t>
  </si>
  <si>
    <t>CAQUETÁ</t>
  </si>
  <si>
    <t>CHOCÓ</t>
  </si>
  <si>
    <t>GUAINÍA</t>
  </si>
  <si>
    <t>LA GUAJIRA</t>
  </si>
  <si>
    <t>QUINDÍO</t>
  </si>
  <si>
    <t>CÓRDOBA</t>
  </si>
  <si>
    <t>CÚCUTA</t>
  </si>
  <si>
    <t>CIÉNAGA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</si>
  <si>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</si>
  <si>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</si>
  <si>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</si>
  <si>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</si>
  <si>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</si>
  <si>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</si>
  <si>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</si>
  <si>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</si>
  <si>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</si>
  <si>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QUIBDÓ</t>
  </si>
  <si>
    <t>APARTADÓ</t>
  </si>
  <si>
    <t>FACATATIVÁ</t>
  </si>
  <si>
    <t>SABANETA</t>
  </si>
  <si>
    <t>JAMUNDí</t>
  </si>
  <si>
    <t>URIBÍA</t>
  </si>
  <si>
    <t>ITAGÜÍ</t>
  </si>
  <si>
    <t>Municipio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</si>
  <si>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</si>
  <si>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</si>
  <si>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</si>
  <si>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</si>
  <si>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</si>
  <si>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</si>
  <si>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</si>
  <si>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</si>
  <si>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</si>
  <si>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</si>
  <si>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</si>
  <si>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</si>
  <si>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</si>
  <si>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</si>
  <si>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</si>
  <si>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</si>
  <si>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BOLIVAR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</si>
  <si>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</si>
  <si>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</si>
  <si>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</si>
  <si>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</si>
  <si>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</si>
  <si>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</si>
  <si>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</si>
  <si>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</si>
  <si>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</si>
  <si>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</si>
  <si>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</si>
  <si>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</si>
  <si>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</si>
  <si>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</si>
  <si>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</si>
  <si>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</si>
  <si>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</si>
  <si>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</si>
  <si>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</si>
  <si>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</si>
  <si>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</si>
  <si>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</si>
  <si>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</si>
  <si>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</si>
  <si>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</si>
  <si>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</si>
  <si>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</si>
  <si>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</si>
  <si>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</si>
  <si>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</si>
  <si>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</si>
  <si>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</si>
  <si>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</si>
  <si>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</si>
  <si>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</si>
  <si>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</si>
  <si>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</si>
  <si>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</si>
  <si>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</si>
  <si>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</si>
  <si>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</si>
  <si>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</si>
  <si>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</si>
  <si>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</si>
  <si>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</si>
  <si>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</si>
  <si>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</si>
  <si>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</si>
  <si>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</si>
  <si>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</si>
  <si>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</si>
  <si>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</si>
  <si>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</si>
  <si>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</si>
  <si>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</si>
  <si>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</si>
  <si>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</si>
  <si>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</si>
  <si>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</si>
  <si>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</si>
  <si>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</si>
  <si>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ANDRES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</si>
  <si>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</si>
  <si>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</si>
  <si>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</si>
  <si>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</si>
  <si>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</si>
  <si>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</si>
  <si>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</si>
  <si>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</si>
  <si>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</si>
  <si>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</si>
  <si>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</si>
  <si>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</si>
  <si>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</si>
  <si>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</si>
  <si>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</si>
  <si>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</si>
  <si>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</si>
  <si>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</si>
  <si>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</si>
  <si>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</si>
  <si>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</si>
  <si>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</si>
  <si>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</si>
  <si>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</si>
  <si>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</si>
  <si>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</si>
  <si>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</si>
  <si>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</si>
  <si>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</si>
  <si>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</si>
  <si>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</si>
  <si>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</si>
  <si>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</si>
  <si>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</si>
  <si>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</si>
  <si>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ATLANTICO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</si>
  <si>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</si>
  <si>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</si>
  <si>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</si>
  <si>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</si>
  <si>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</si>
  <si>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</si>
  <si>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</si>
  <si>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</si>
  <si>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</si>
  <si>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</si>
  <si>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</si>
  <si>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</si>
  <si>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</si>
  <si>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</si>
  <si>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</si>
  <si>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</si>
  <si>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</si>
  <si>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</si>
  <si>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</si>
  <si>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</si>
  <si>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</si>
  <si>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</si>
  <si>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</si>
  <si>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</si>
  <si>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</si>
  <si>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</si>
  <si>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</si>
  <si>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</si>
  <si>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</si>
  <si>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</si>
  <si>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</si>
  <si>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</si>
  <si>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</si>
  <si>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</si>
  <si>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</si>
  <si>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</si>
  <si>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</si>
  <si>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</si>
  <si>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</si>
  <si>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</si>
  <si>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NOROSÍ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</si>
  <si>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</si>
  <si>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</si>
  <si>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</si>
  <si>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</si>
  <si>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</si>
  <si>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</si>
  <si>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</si>
  <si>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</si>
  <si>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</si>
  <si>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</si>
  <si>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</si>
  <si>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</si>
  <si>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</si>
  <si>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</si>
  <si>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</si>
  <si>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</si>
  <si>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</si>
  <si>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</si>
  <si>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</si>
  <si>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</si>
  <si>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</si>
  <si>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</si>
  <si>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BOYACA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</si>
  <si>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</si>
  <si>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</si>
  <si>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</si>
  <si>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</si>
  <si>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</si>
  <si>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</si>
  <si>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</si>
  <si>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</si>
  <si>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</si>
  <si>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</si>
  <si>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</si>
  <si>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</si>
  <si>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</si>
  <si>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</si>
  <si>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</si>
  <si>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</si>
  <si>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</si>
  <si>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</si>
  <si>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CIENAGA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</si>
  <si>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</si>
  <si>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</si>
  <si>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</si>
  <si>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</si>
  <si>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</si>
  <si>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</si>
  <si>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</si>
  <si>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</si>
  <si>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</si>
  <si>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</si>
  <si>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</si>
  <si>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</si>
  <si>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</si>
  <si>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</si>
  <si>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</si>
  <si>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</si>
  <si>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</si>
  <si>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</si>
  <si>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</si>
  <si>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</si>
  <si>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</si>
  <si>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</si>
  <si>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</si>
  <si>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</si>
  <si>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</si>
  <si>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</si>
  <si>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</si>
  <si>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</si>
  <si>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</si>
  <si>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</si>
  <si>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</si>
  <si>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</si>
  <si>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</si>
  <si>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</si>
  <si>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</si>
  <si>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</si>
  <si>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</si>
  <si>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</si>
  <si>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</si>
  <si>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</si>
  <si>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</si>
  <si>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</si>
  <si>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</si>
  <si>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</si>
  <si>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</si>
  <si>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</si>
  <si>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</si>
  <si>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</si>
  <si>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</si>
  <si>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</si>
  <si>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</si>
  <si>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</si>
  <si>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</si>
  <si>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</si>
  <si>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</si>
  <si>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</si>
  <si>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</si>
  <si>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</si>
  <si>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</si>
  <si>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</si>
  <si>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</si>
  <si>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</si>
  <si>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</si>
  <si>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</si>
  <si>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</si>
  <si>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</si>
  <si>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</si>
  <si>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</si>
  <si>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</si>
  <si>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</si>
  <si>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</si>
  <si>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</si>
  <si>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</si>
  <si>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</si>
  <si>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</si>
  <si>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</si>
  <si>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</si>
  <si>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</si>
  <si>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</si>
  <si>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</si>
  <si>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</si>
  <si>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</si>
  <si>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</si>
  <si>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</si>
  <si>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</si>
  <si>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</si>
  <si>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</si>
  <si>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</si>
  <si>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</si>
  <si>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</si>
  <si>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</si>
  <si>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</si>
  <si>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</si>
  <si>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</si>
  <si>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</si>
  <si>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</si>
  <si>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</si>
  <si>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</si>
  <si>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</si>
  <si>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</si>
  <si>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</si>
  <si>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</si>
  <si>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</si>
  <si>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</si>
  <si>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</si>
  <si>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</si>
  <si>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</si>
  <si>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</si>
  <si>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</si>
  <si>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</si>
  <si>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</si>
  <si>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</si>
  <si>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</si>
  <si>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</si>
  <si>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</si>
  <si>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</si>
  <si>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</si>
  <si>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</si>
  <si>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</si>
  <si>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</si>
  <si>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</si>
  <si>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</si>
  <si>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</si>
  <si>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</si>
  <si>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</si>
  <si>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</si>
  <si>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</si>
  <si>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</si>
  <si>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</si>
  <si>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</si>
  <si>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</si>
  <si>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</si>
  <si>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</si>
  <si>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</si>
  <si>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</si>
  <si>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</si>
  <si>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</si>
  <si>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</si>
  <si>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</si>
  <si>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</si>
  <si>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</si>
  <si>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</si>
  <si>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</si>
  <si>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</si>
  <si>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</si>
  <si>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</si>
  <si>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GUACHENÉ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</si>
  <si>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</si>
  <si>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</si>
  <si>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</si>
  <si>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</si>
  <si>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</si>
  <si>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</si>
  <si>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</si>
  <si>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</si>
  <si>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</si>
  <si>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</si>
  <si>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</si>
  <si>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</si>
  <si>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</si>
  <si>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</si>
  <si>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</si>
  <si>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</si>
  <si>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</si>
  <si>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</si>
  <si>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</si>
  <si>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</si>
  <si>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</si>
  <si>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</si>
  <si>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</si>
  <si>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</si>
  <si>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</si>
  <si>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</si>
  <si>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</si>
  <si>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</si>
  <si>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</si>
  <si>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</si>
  <si>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</si>
  <si>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</si>
  <si>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</si>
  <si>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</si>
  <si>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</si>
  <si>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</si>
  <si>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</si>
  <si>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</si>
  <si>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</si>
  <si>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</si>
  <si>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</si>
  <si>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</si>
  <si>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</si>
  <si>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</si>
  <si>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</si>
  <si>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</si>
  <si>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</si>
  <si>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</si>
  <si>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</si>
  <si>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</si>
  <si>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</si>
  <si>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</si>
  <si>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</si>
  <si>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</si>
  <si>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</si>
  <si>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</si>
  <si>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</si>
  <si>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</si>
  <si>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</si>
  <si>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</si>
  <si>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</si>
  <si>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</si>
  <si>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</si>
  <si>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</si>
  <si>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</si>
  <si>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</si>
  <si>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</si>
  <si>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</si>
  <si>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</si>
  <si>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JOSÉ DE URÉ</t>
  </si>
  <si>
    <t>SAN PELAYO</t>
  </si>
  <si>
    <t>TIERRALTA</t>
  </si>
  <si>
    <t>TUCHÍN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</si>
  <si>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</si>
  <si>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</si>
  <si>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</si>
  <si>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</si>
  <si>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</si>
  <si>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</si>
  <si>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</si>
  <si>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</si>
  <si>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</si>
  <si>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</si>
  <si>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</si>
  <si>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</si>
  <si>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</si>
  <si>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</si>
  <si>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</si>
  <si>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</si>
  <si>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</si>
  <si>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</si>
  <si>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</si>
  <si>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</si>
  <si>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</si>
  <si>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</si>
  <si>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</si>
  <si>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</si>
  <si>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</si>
  <si>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</si>
  <si>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</si>
  <si>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</si>
  <si>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</si>
  <si>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</si>
  <si>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</si>
  <si>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</si>
  <si>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</si>
  <si>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</si>
  <si>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</si>
  <si>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</si>
  <si>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</si>
  <si>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</si>
  <si>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</si>
  <si>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</si>
  <si>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</si>
  <si>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</si>
  <si>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</si>
  <si>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</si>
  <si>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</si>
  <si>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</si>
  <si>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</si>
  <si>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</si>
  <si>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</si>
  <si>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</si>
  <si>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</si>
  <si>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</si>
  <si>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</si>
  <si>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</si>
  <si>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</si>
  <si>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</si>
  <si>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</si>
  <si>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</si>
  <si>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</si>
  <si>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</si>
  <si>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</si>
  <si>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</si>
  <si>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</si>
  <si>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</si>
  <si>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</si>
  <si>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</si>
  <si>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</si>
  <si>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</si>
  <si>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</si>
  <si>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</si>
  <si>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</si>
  <si>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</si>
  <si>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</si>
  <si>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</si>
  <si>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</si>
  <si>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</si>
  <si>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</si>
  <si>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</si>
  <si>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</si>
  <si>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</si>
  <si>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</si>
  <si>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</si>
  <si>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</si>
  <si>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</si>
  <si>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</si>
  <si>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</si>
  <si>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</si>
  <si>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</si>
  <si>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</si>
  <si>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</si>
  <si>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</si>
  <si>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</si>
  <si>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</si>
  <si>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</si>
  <si>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</si>
  <si>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</si>
  <si>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</si>
  <si>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</si>
  <si>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</si>
  <si>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</si>
  <si>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</si>
  <si>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</si>
  <si>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</si>
  <si>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</si>
  <si>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</si>
  <si>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CHOCO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</si>
  <si>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</si>
  <si>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</si>
  <si>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</si>
  <si>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</si>
  <si>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</si>
  <si>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</si>
  <si>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</si>
  <si>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</si>
  <si>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</si>
  <si>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</si>
  <si>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</si>
  <si>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</si>
  <si>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</si>
  <si>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</si>
  <si>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</si>
  <si>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</si>
  <si>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</si>
  <si>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</si>
  <si>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</si>
  <si>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</si>
  <si>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</si>
  <si>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</si>
  <si>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</si>
  <si>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</si>
  <si>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</si>
  <si>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</si>
  <si>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</si>
  <si>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</si>
  <si>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</si>
  <si>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</si>
  <si>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</si>
  <si>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</si>
  <si>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</si>
  <si>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</si>
  <si>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</si>
  <si>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</si>
  <si>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</si>
  <si>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</si>
  <si>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</si>
  <si>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</si>
  <si>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</si>
  <si>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</si>
  <si>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</si>
  <si>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</si>
  <si>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</si>
  <si>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</si>
  <si>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</si>
  <si>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</si>
  <si>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</si>
  <si>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</si>
  <si>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</si>
  <si>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</si>
  <si>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</si>
  <si>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</si>
  <si>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</si>
  <si>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</si>
  <si>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</si>
  <si>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</si>
  <si>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</si>
  <si>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</si>
  <si>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</si>
  <si>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</si>
  <si>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</si>
  <si>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</si>
  <si>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</si>
  <si>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</si>
  <si>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</si>
  <si>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</si>
  <si>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</si>
  <si>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</si>
  <si>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</si>
  <si>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</si>
  <si>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</si>
  <si>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</si>
  <si>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</si>
  <si>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</si>
  <si>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</si>
  <si>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</si>
  <si>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</si>
  <si>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</si>
  <si>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</si>
  <si>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</si>
  <si>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</si>
  <si>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</si>
  <si>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</si>
  <si>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</si>
  <si>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</si>
  <si>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</si>
  <si>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</si>
  <si>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</si>
  <si>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</si>
  <si>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</si>
  <si>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</si>
  <si>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</si>
  <si>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</si>
  <si>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</si>
  <si>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</si>
  <si>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</si>
  <si>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</si>
  <si>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</si>
  <si>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</si>
  <si>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</si>
  <si>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</si>
  <si>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</si>
  <si>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</si>
  <si>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</si>
  <si>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</si>
  <si>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</si>
  <si>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</si>
  <si>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</si>
  <si>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</si>
  <si>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</si>
  <si>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</si>
  <si>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</si>
  <si>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</si>
  <si>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</si>
  <si>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</si>
  <si>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</si>
  <si>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</si>
  <si>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</si>
  <si>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</si>
  <si>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</si>
  <si>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</si>
  <si>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</si>
  <si>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</si>
  <si>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</si>
  <si>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</si>
  <si>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</si>
  <si>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</si>
  <si>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</si>
  <si>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</si>
  <si>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</si>
  <si>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</si>
  <si>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</si>
  <si>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</si>
  <si>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</si>
  <si>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</si>
  <si>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</si>
  <si>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</si>
  <si>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</si>
  <si>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</si>
  <si>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</si>
  <si>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</si>
  <si>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</si>
  <si>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</si>
  <si>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</si>
  <si>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</si>
  <si>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</si>
  <si>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</si>
  <si>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</si>
  <si>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</si>
  <si>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</si>
  <si>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</si>
  <si>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</si>
  <si>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</si>
  <si>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</si>
  <si>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</si>
  <si>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</si>
  <si>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</si>
  <si>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</si>
  <si>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</si>
  <si>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</si>
  <si>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</si>
  <si>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</si>
  <si>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</si>
  <si>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</si>
  <si>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</si>
  <si>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</si>
  <si>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</si>
  <si>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</si>
  <si>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</si>
  <si>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</si>
  <si>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</si>
  <si>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</si>
  <si>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</si>
  <si>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</si>
  <si>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</si>
  <si>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</si>
  <si>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</si>
  <si>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</si>
  <si>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</si>
  <si>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</si>
  <si>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</si>
  <si>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</si>
  <si>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</si>
  <si>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</si>
  <si>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</si>
  <si>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</si>
  <si>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</si>
  <si>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</si>
  <si>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</si>
  <si>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</si>
  <si>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</si>
  <si>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</si>
  <si>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</si>
  <si>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</si>
  <si>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</si>
  <si>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</si>
  <si>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</si>
  <si>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</si>
  <si>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</si>
  <si>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</si>
  <si>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</si>
  <si>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</si>
  <si>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</si>
  <si>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</si>
  <si>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</si>
  <si>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</si>
  <si>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</si>
  <si>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</si>
  <si>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</si>
  <si>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</si>
  <si>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</si>
  <si>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</si>
  <si>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</si>
  <si>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</si>
  <si>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</si>
  <si>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</si>
  <si>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</si>
  <si>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</si>
  <si>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</si>
  <si>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</si>
  <si>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</si>
  <si>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</si>
  <si>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</si>
  <si>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</si>
  <si>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</si>
  <si>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</si>
  <si>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</si>
  <si>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</si>
  <si>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</si>
  <si>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</si>
  <si>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</si>
  <si>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</si>
  <si>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</si>
  <si>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</si>
  <si>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</si>
  <si>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</si>
  <si>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</si>
  <si>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</si>
  <si>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</si>
  <si>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</si>
  <si>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</si>
  <si>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</si>
  <si>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</si>
  <si>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</si>
  <si>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</si>
  <si>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</si>
  <si>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</si>
  <si>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</si>
  <si>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</si>
  <si>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</si>
  <si>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</si>
  <si>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</si>
  <si>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</si>
  <si>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</si>
  <si>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</si>
  <si>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</si>
  <si>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</si>
  <si>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</si>
  <si>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</si>
  <si>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</si>
  <si>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</si>
  <si>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</si>
  <si>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</si>
  <si>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</si>
  <si>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</si>
  <si>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</si>
  <si>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</si>
  <si>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</si>
  <si>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</si>
  <si>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</si>
  <si>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</si>
  <si>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</si>
  <si>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</si>
  <si>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</si>
  <si>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</si>
  <si>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</si>
  <si>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</si>
  <si>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</si>
  <si>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</si>
  <si>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</si>
  <si>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</si>
  <si>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</si>
  <si>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</si>
  <si>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</si>
  <si>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</si>
  <si>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</si>
  <si>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</si>
  <si>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</si>
  <si>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</si>
  <si>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</si>
  <si>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</si>
  <si>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</si>
  <si>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</si>
  <si>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</si>
  <si>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</si>
  <si>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</si>
  <si>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</si>
  <si>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</si>
  <si>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</si>
  <si>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</si>
  <si>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</si>
  <si>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</si>
  <si>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</si>
  <si>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</si>
  <si>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</si>
  <si>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</si>
  <si>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</si>
  <si>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</si>
  <si>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</si>
  <si>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</si>
  <si>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</si>
  <si>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</si>
  <si>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</si>
  <si>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</si>
  <si>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</si>
  <si>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</si>
  <si>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</si>
  <si>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</si>
  <si>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</si>
  <si>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</si>
  <si>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</si>
  <si>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</si>
  <si>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</si>
  <si>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</si>
  <si>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</si>
  <si>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</si>
  <si>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</si>
  <si>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</si>
  <si>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</si>
  <si>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</si>
  <si>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</si>
  <si>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</si>
  <si>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</si>
  <si>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</si>
  <si>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</si>
  <si>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</si>
  <si>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</si>
  <si>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</si>
  <si>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</si>
  <si>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</si>
  <si>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</si>
  <si>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</si>
  <si>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</si>
  <si>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</si>
  <si>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</si>
  <si>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</si>
  <si>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</si>
  <si>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</si>
  <si>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</si>
  <si>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</si>
  <si>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</si>
  <si>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</si>
  <si>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</si>
  <si>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</si>
  <si>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</si>
  <si>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</si>
  <si>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</si>
  <si>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</si>
  <si>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</si>
  <si>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</si>
  <si>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</si>
  <si>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</si>
  <si>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</si>
  <si>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</si>
  <si>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</si>
  <si>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</si>
  <si>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</si>
  <si>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</si>
  <si>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</si>
  <si>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</si>
  <si>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</si>
  <si>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</si>
  <si>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</si>
  <si>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</si>
  <si>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</si>
  <si>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</si>
  <si>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</si>
  <si>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</si>
  <si>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</si>
  <si>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</si>
  <si>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</si>
  <si>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</si>
  <si>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</si>
  <si>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</si>
  <si>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</si>
  <si>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</si>
  <si>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</si>
  <si>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</si>
  <si>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</si>
  <si>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</si>
  <si>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</si>
  <si>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</si>
  <si>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</si>
  <si>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</si>
  <si>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</si>
  <si>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</si>
  <si>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</si>
  <si>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</si>
  <si>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</si>
  <si>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</si>
  <si>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</si>
  <si>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</si>
  <si>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</si>
  <si>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</si>
  <si>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</si>
  <si>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</si>
  <si>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</si>
  <si>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</si>
  <si>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</si>
  <si>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</si>
  <si>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</si>
  <si>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</si>
  <si>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</si>
  <si>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</si>
  <si>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</si>
  <si>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</si>
  <si>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</si>
  <si>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</si>
  <si>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</si>
  <si>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</si>
  <si>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NARINO</t>
  </si>
  <si>
    <t>GUAINIA</t>
  </si>
  <si>
    <t>INIRIDA</t>
  </si>
  <si>
    <t>SAN JOSE DEL GUAVIARE</t>
  </si>
  <si>
    <t>EL RETORNO</t>
  </si>
  <si>
    <t>VAUPES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</si>
  <si>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</si>
  <si>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</si>
  <si>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</si>
  <si>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</si>
  <si>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</si>
  <si>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</si>
  <si>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</si>
  <si>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</si>
  <si>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</si>
  <si>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Conectividad</t>
  </si>
  <si>
    <t>ESTE PAC</t>
  </si>
  <si>
    <t>Total Asignación Doce Doceavas  Gratuidad Secundaria y Media 2011</t>
  </si>
  <si>
    <t>(9)</t>
  </si>
  <si>
    <t>Total giro Calidad ESTE PAC</t>
  </si>
  <si>
    <t>TOTAL GIRO CALIDAD</t>
  </si>
  <si>
    <t>(A)</t>
  </si>
  <si>
    <t>(B)</t>
  </si>
  <si>
    <t>C= (A+B)</t>
  </si>
  <si>
    <t xml:space="preserve">Calidad - Matricula Oficial </t>
  </si>
  <si>
    <t>Conectividad Giro Entidad</t>
  </si>
  <si>
    <t>Conectividad Giro Previsora</t>
  </si>
  <si>
    <t>XXX</t>
  </si>
  <si>
    <t>DEPARTAMENTOS - PAC mayo de 2012</t>
  </si>
  <si>
    <t>DISTRITOS Y MUNICIPIOS CERTIFICADOS - PAC  MAYO de 2012</t>
  </si>
  <si>
    <t>MUNICIPIOS  NO CERTIFICADOS - PAC MAYO de 2012</t>
  </si>
  <si>
    <t>MAYO DE 2012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</si>
</sst>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 * #,##0.000_ ;_ * \-#,##0.000_ ;_ * &quot;-&quot;??_ ;_ @_ 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sz val="24"/>
      <color indexed="10"/>
      <name val="Arial"/>
      <family val="2"/>
    </font>
    <font>
      <b/>
      <sz val="12"/>
      <color indexed="10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63"/>
      <name val="Arial"/>
      <family val="2"/>
    </font>
    <font>
      <sz val="16"/>
      <name val="Arial"/>
      <family val="2"/>
    </font>
    <font>
      <sz val="10"/>
      <color indexed="63"/>
      <name val="Arial"/>
      <family val="2"/>
    </font>
    <font>
      <sz val="11"/>
      <name val="Calibri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24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454545"/>
      <name val="Arial"/>
      <family val="2"/>
    </font>
    <font>
      <sz val="10"/>
      <color theme="1" tint="0.34999001026153564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65" fontId="0" fillId="0" borderId="0" xfId="46" applyNumberFormat="1" applyFont="1" applyAlignment="1">
      <alignment/>
    </xf>
    <xf numFmtId="165" fontId="2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65" fontId="0" fillId="33" borderId="0" xfId="46" applyNumberFormat="1" applyFont="1" applyFill="1" applyBorder="1" applyAlignment="1">
      <alignment horizontal="left"/>
    </xf>
    <xf numFmtId="165" fontId="0" fillId="0" borderId="0" xfId="46" applyNumberFormat="1" applyFont="1" applyAlignment="1">
      <alignment horizontal="left"/>
    </xf>
    <xf numFmtId="165" fontId="3" fillId="0" borderId="0" xfId="46" applyNumberFormat="1" applyFont="1" applyAlignment="1">
      <alignment/>
    </xf>
    <xf numFmtId="165" fontId="3" fillId="0" borderId="0" xfId="46" applyNumberFormat="1" applyFont="1" applyAlignment="1">
      <alignment horizontal="center"/>
    </xf>
    <xf numFmtId="165" fontId="0" fillId="0" borderId="0" xfId="46" applyNumberFormat="1" applyFont="1" applyAlignment="1">
      <alignment/>
    </xf>
    <xf numFmtId="0" fontId="9" fillId="0" borderId="0" xfId="0" applyFont="1" applyAlignment="1">
      <alignment horizontal="left"/>
    </xf>
    <xf numFmtId="165" fontId="3" fillId="0" borderId="0" xfId="46" applyNumberFormat="1" applyFont="1" applyFill="1" applyBorder="1" applyAlignment="1">
      <alignment horizontal="center" vertical="center" wrapText="1"/>
    </xf>
    <xf numFmtId="165" fontId="0" fillId="33" borderId="0" xfId="46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65" fontId="5" fillId="0" borderId="0" xfId="46" applyNumberFormat="1" applyFont="1" applyBorder="1" applyAlignment="1">
      <alignment/>
    </xf>
    <xf numFmtId="165" fontId="6" fillId="0" borderId="0" xfId="46" applyNumberFormat="1" applyFont="1" applyBorder="1" applyAlignment="1">
      <alignment/>
    </xf>
    <xf numFmtId="165" fontId="3" fillId="0" borderId="0" xfId="46" applyNumberFormat="1" applyFont="1" applyBorder="1" applyAlignment="1">
      <alignment/>
    </xf>
    <xf numFmtId="165" fontId="0" fillId="0" borderId="11" xfId="46" applyNumberFormat="1" applyFont="1" applyBorder="1" applyAlignment="1">
      <alignment/>
    </xf>
    <xf numFmtId="165" fontId="3" fillId="0" borderId="0" xfId="46" applyNumberFormat="1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165" fontId="0" fillId="0" borderId="13" xfId="46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164" fontId="0" fillId="0" borderId="0" xfId="46" applyNumberFormat="1" applyFont="1" applyAlignment="1">
      <alignment/>
    </xf>
    <xf numFmtId="164" fontId="0" fillId="33" borderId="0" xfId="46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5" fillId="0" borderId="0" xfId="0" applyFont="1" applyFill="1" applyAlignment="1">
      <alignment/>
    </xf>
    <xf numFmtId="164" fontId="2" fillId="0" borderId="0" xfId="46" applyNumberFormat="1" applyFont="1" applyAlignment="1">
      <alignment/>
    </xf>
    <xf numFmtId="164" fontId="0" fillId="0" borderId="0" xfId="46" applyNumberFormat="1" applyFont="1" applyAlignment="1">
      <alignment/>
    </xf>
    <xf numFmtId="164" fontId="2" fillId="0" borderId="0" xfId="46" applyNumberFormat="1" applyFont="1" applyAlignment="1">
      <alignment horizontal="center"/>
    </xf>
    <xf numFmtId="49" fontId="3" fillId="0" borderId="0" xfId="46" applyNumberFormat="1" applyFont="1" applyFill="1" applyBorder="1" applyAlignment="1">
      <alignment horizontal="center" vertical="center" wrapText="1"/>
    </xf>
    <xf numFmtId="165" fontId="56" fillId="0" borderId="0" xfId="46" applyNumberFormat="1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4" fontId="5" fillId="0" borderId="14" xfId="46" applyNumberFormat="1" applyFont="1" applyFill="1" applyBorder="1" applyAlignment="1">
      <alignment horizontal="center" vertical="center" wrapText="1"/>
    </xf>
    <xf numFmtId="164" fontId="57" fillId="0" borderId="0" xfId="46" applyNumberFormat="1" applyFont="1" applyFill="1" applyBorder="1" applyAlignment="1">
      <alignment horizontal="center" vertical="center" wrapText="1"/>
    </xf>
    <xf numFmtId="164" fontId="57" fillId="0" borderId="0" xfId="46" applyNumberFormat="1" applyFont="1" applyBorder="1" applyAlignment="1">
      <alignment horizontal="center" vertical="center" wrapText="1"/>
    </xf>
    <xf numFmtId="165" fontId="5" fillId="0" borderId="11" xfId="46" applyNumberFormat="1" applyFont="1" applyBorder="1" applyAlignment="1">
      <alignment vertical="center"/>
    </xf>
    <xf numFmtId="165" fontId="2" fillId="0" borderId="0" xfId="46" applyNumberFormat="1" applyFont="1" applyAlignment="1">
      <alignment horizontal="center"/>
    </xf>
    <xf numFmtId="165" fontId="5" fillId="0" borderId="15" xfId="46" applyNumberFormat="1" applyFont="1" applyFill="1" applyBorder="1" applyAlignment="1">
      <alignment horizontal="center" vertical="center" wrapText="1"/>
    </xf>
    <xf numFmtId="165" fontId="57" fillId="0" borderId="0" xfId="46" applyNumberFormat="1" applyFont="1" applyFill="1" applyBorder="1" applyAlignment="1">
      <alignment horizontal="center" vertical="center" wrapText="1"/>
    </xf>
    <xf numFmtId="165" fontId="3" fillId="0" borderId="16" xfId="46" applyNumberFormat="1" applyFont="1" applyBorder="1" applyAlignment="1">
      <alignment horizontal="center" vertical="center" wrapText="1"/>
    </xf>
    <xf numFmtId="165" fontId="57" fillId="0" borderId="0" xfId="46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65" fontId="3" fillId="0" borderId="18" xfId="46" applyNumberFormat="1" applyFont="1" applyFill="1" applyBorder="1" applyAlignment="1">
      <alignment horizontal="center" vertical="center" wrapText="1"/>
    </xf>
    <xf numFmtId="165" fontId="3" fillId="0" borderId="19" xfId="46" applyNumberFormat="1" applyFont="1" applyFill="1" applyBorder="1" applyAlignment="1">
      <alignment horizontal="center" vertical="center" wrapText="1"/>
    </xf>
    <xf numFmtId="165" fontId="3" fillId="0" borderId="20" xfId="46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65" fontId="5" fillId="35" borderId="11" xfId="46" applyNumberFormat="1" applyFont="1" applyFill="1" applyBorder="1" applyAlignment="1">
      <alignment vertical="center"/>
    </xf>
    <xf numFmtId="165" fontId="5" fillId="0" borderId="11" xfId="46" applyNumberFormat="1" applyFont="1" applyBorder="1" applyAlignment="1">
      <alignment/>
    </xf>
    <xf numFmtId="165" fontId="0" fillId="0" borderId="0" xfId="46" applyNumberFormat="1" applyFont="1" applyAlignment="1">
      <alignment horizontal="left" vertical="center"/>
    </xf>
    <xf numFmtId="165" fontId="4" fillId="0" borderId="0" xfId="46" applyNumberFormat="1" applyFont="1" applyFill="1" applyAlignment="1">
      <alignment horizontal="left"/>
    </xf>
    <xf numFmtId="165" fontId="13" fillId="0" borderId="11" xfId="46" applyNumberFormat="1" applyFont="1" applyFill="1" applyBorder="1" applyAlignment="1">
      <alignment/>
    </xf>
    <xf numFmtId="165" fontId="14" fillId="0" borderId="11" xfId="46" applyNumberFormat="1" applyFont="1" applyFill="1" applyBorder="1" applyAlignment="1">
      <alignment/>
    </xf>
    <xf numFmtId="0" fontId="14" fillId="0" borderId="11" xfId="0" applyFont="1" applyFill="1" applyBorder="1" applyAlignment="1">
      <alignment/>
    </xf>
    <xf numFmtId="3" fontId="14" fillId="0" borderId="11" xfId="0" applyNumberFormat="1" applyFont="1" applyFill="1" applyBorder="1" applyAlignment="1">
      <alignment vertical="center" wrapText="1"/>
    </xf>
    <xf numFmtId="0" fontId="58" fillId="0" borderId="11" xfId="0" applyFont="1" applyFill="1" applyBorder="1" applyAlignment="1">
      <alignment/>
    </xf>
    <xf numFmtId="165" fontId="14" fillId="0" borderId="11" xfId="46" applyNumberFormat="1" applyFont="1" applyFill="1" applyBorder="1" applyAlignment="1">
      <alignment horizontal="left"/>
    </xf>
    <xf numFmtId="165" fontId="59" fillId="0" borderId="11" xfId="46" applyNumberFormat="1" applyFont="1" applyFill="1" applyBorder="1" applyAlignment="1">
      <alignment/>
    </xf>
    <xf numFmtId="0" fontId="14" fillId="0" borderId="11" xfId="0" applyFont="1" applyFill="1" applyBorder="1" applyAlignment="1">
      <alignment/>
    </xf>
    <xf numFmtId="165" fontId="59" fillId="0" borderId="11" xfId="46" applyNumberFormat="1" applyFont="1" applyBorder="1" applyAlignment="1">
      <alignment/>
    </xf>
    <xf numFmtId="165" fontId="14" fillId="0" borderId="11" xfId="46" applyNumberFormat="1" applyFont="1" applyFill="1" applyBorder="1" applyAlignment="1">
      <alignment/>
    </xf>
    <xf numFmtId="165" fontId="15" fillId="0" borderId="11" xfId="46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58" fillId="0" borderId="11" xfId="0" applyFont="1" applyFill="1" applyBorder="1" applyAlignment="1">
      <alignment/>
    </xf>
    <xf numFmtId="165" fontId="0" fillId="0" borderId="0" xfId="46" applyNumberFormat="1" applyFont="1" applyAlignment="1">
      <alignment/>
    </xf>
    <xf numFmtId="165" fontId="5" fillId="0" borderId="12" xfId="46" applyNumberFormat="1" applyFont="1" applyBorder="1" applyAlignment="1">
      <alignment horizontal="center" vertical="center" wrapText="1"/>
    </xf>
    <xf numFmtId="165" fontId="5" fillId="0" borderId="0" xfId="46" applyNumberFormat="1" applyFont="1" applyBorder="1" applyAlignment="1">
      <alignment vertical="center" wrapText="1"/>
    </xf>
    <xf numFmtId="165" fontId="0" fillId="0" borderId="0" xfId="46" applyNumberFormat="1" applyFont="1" applyAlignment="1">
      <alignment horizontal="left"/>
    </xf>
    <xf numFmtId="165" fontId="2" fillId="36" borderId="11" xfId="46" applyNumberFormat="1" applyFont="1" applyFill="1" applyBorder="1" applyAlignment="1">
      <alignment horizontal="center" vertical="center" wrapText="1"/>
    </xf>
    <xf numFmtId="165" fontId="2" fillId="36" borderId="21" xfId="46" applyNumberFormat="1" applyFont="1" applyFill="1" applyBorder="1" applyAlignment="1">
      <alignment horizontal="center" vertical="center" wrapText="1"/>
    </xf>
    <xf numFmtId="165" fontId="2" fillId="0" borderId="14" xfId="46" applyNumberFormat="1" applyFont="1" applyFill="1" applyBorder="1" applyAlignment="1">
      <alignment vertical="center"/>
    </xf>
    <xf numFmtId="165" fontId="2" fillId="0" borderId="11" xfId="46" applyNumberFormat="1" applyFont="1" applyBorder="1" applyAlignment="1">
      <alignment vertical="center"/>
    </xf>
    <xf numFmtId="165" fontId="14" fillId="0" borderId="11" xfId="46" applyNumberFormat="1" applyFont="1" applyBorder="1" applyAlignment="1">
      <alignment/>
    </xf>
    <xf numFmtId="165" fontId="2" fillId="0" borderId="11" xfId="46" applyNumberFormat="1" applyFont="1" applyBorder="1" applyAlignment="1">
      <alignment/>
    </xf>
    <xf numFmtId="165" fontId="2" fillId="0" borderId="11" xfId="46" applyNumberFormat="1" applyFont="1" applyFill="1" applyBorder="1" applyAlignment="1">
      <alignment/>
    </xf>
    <xf numFmtId="165" fontId="2" fillId="35" borderId="11" xfId="46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165" fontId="59" fillId="0" borderId="11" xfId="46" applyNumberFormat="1" applyFont="1" applyFill="1" applyBorder="1" applyAlignment="1">
      <alignment/>
    </xf>
    <xf numFmtId="0" fontId="9" fillId="0" borderId="0" xfId="0" applyFont="1" applyAlignment="1">
      <alignment/>
    </xf>
    <xf numFmtId="165" fontId="9" fillId="0" borderId="0" xfId="46" applyNumberFormat="1" applyFont="1" applyAlignment="1">
      <alignment/>
    </xf>
    <xf numFmtId="0" fontId="17" fillId="0" borderId="0" xfId="0" applyFont="1" applyAlignment="1">
      <alignment/>
    </xf>
    <xf numFmtId="165" fontId="14" fillId="0" borderId="13" xfId="46" applyNumberFormat="1" applyFont="1" applyFill="1" applyBorder="1" applyAlignment="1">
      <alignment/>
    </xf>
    <xf numFmtId="166" fontId="9" fillId="0" borderId="0" xfId="46" applyNumberFormat="1" applyFont="1" applyAlignment="1">
      <alignment/>
    </xf>
    <xf numFmtId="166" fontId="3" fillId="0" borderId="0" xfId="46" applyNumberFormat="1" applyFont="1" applyAlignment="1">
      <alignment horizontal="center"/>
    </xf>
    <xf numFmtId="166" fontId="2" fillId="37" borderId="21" xfId="46" applyNumberFormat="1" applyFont="1" applyFill="1" applyBorder="1" applyAlignment="1">
      <alignment horizontal="center" vertical="center" wrapText="1"/>
    </xf>
    <xf numFmtId="166" fontId="3" fillId="0" borderId="18" xfId="46" applyNumberFormat="1" applyFont="1" applyFill="1" applyBorder="1" applyAlignment="1">
      <alignment horizontal="center" vertical="center" wrapText="1"/>
    </xf>
    <xf numFmtId="166" fontId="0" fillId="0" borderId="0" xfId="46" applyNumberFormat="1" applyFont="1" applyAlignment="1">
      <alignment/>
    </xf>
    <xf numFmtId="165" fontId="5" fillId="0" borderId="22" xfId="46" applyNumberFormat="1" applyFont="1" applyBorder="1" applyAlignment="1">
      <alignment horizontal="left" vertical="center"/>
    </xf>
    <xf numFmtId="0" fontId="5" fillId="0" borderId="23" xfId="0" applyFont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165" fontId="5" fillId="0" borderId="24" xfId="46" applyNumberFormat="1" applyFont="1" applyFill="1" applyBorder="1" applyAlignment="1">
      <alignment vertical="center"/>
    </xf>
    <xf numFmtId="164" fontId="5" fillId="0" borderId="24" xfId="46" applyNumberFormat="1" applyFont="1" applyFill="1" applyBorder="1" applyAlignment="1">
      <alignment vertical="center"/>
    </xf>
    <xf numFmtId="165" fontId="2" fillId="0" borderId="24" xfId="46" applyNumberFormat="1" applyFont="1" applyFill="1" applyBorder="1" applyAlignment="1">
      <alignment vertical="center"/>
    </xf>
    <xf numFmtId="165" fontId="60" fillId="0" borderId="11" xfId="46" applyNumberFormat="1" applyFont="1" applyFill="1" applyBorder="1" applyAlignment="1">
      <alignment horizontal="center"/>
    </xf>
    <xf numFmtId="165" fontId="60" fillId="0" borderId="11" xfId="46" applyNumberFormat="1" applyFont="1" applyFill="1" applyBorder="1" applyAlignment="1">
      <alignment/>
    </xf>
    <xf numFmtId="164" fontId="60" fillId="0" borderId="11" xfId="46" applyNumberFormat="1" applyFont="1" applyFill="1" applyBorder="1" applyAlignment="1">
      <alignment/>
    </xf>
    <xf numFmtId="165" fontId="0" fillId="34" borderId="11" xfId="46" applyNumberFormat="1" applyFont="1" applyFill="1" applyBorder="1" applyAlignment="1">
      <alignment/>
    </xf>
    <xf numFmtId="165" fontId="14" fillId="34" borderId="11" xfId="46" applyNumberFormat="1" applyFont="1" applyFill="1" applyBorder="1" applyAlignment="1">
      <alignment/>
    </xf>
    <xf numFmtId="165" fontId="14" fillId="0" borderId="0" xfId="46" applyNumberFormat="1" applyFont="1" applyAlignment="1">
      <alignment/>
    </xf>
    <xf numFmtId="166" fontId="3" fillId="0" borderId="0" xfId="46" applyNumberFormat="1" applyFont="1" applyAlignment="1">
      <alignment/>
    </xf>
    <xf numFmtId="166" fontId="2" fillId="36" borderId="11" xfId="46" applyNumberFormat="1" applyFont="1" applyFill="1" applyBorder="1" applyAlignment="1">
      <alignment horizontal="center" vertical="center" wrapText="1"/>
    </xf>
    <xf numFmtId="166" fontId="2" fillId="36" borderId="21" xfId="46" applyNumberFormat="1" applyFont="1" applyFill="1" applyBorder="1" applyAlignment="1">
      <alignment horizontal="center" vertical="center" wrapText="1"/>
    </xf>
    <xf numFmtId="166" fontId="2" fillId="37" borderId="11" xfId="46" applyNumberFormat="1" applyFont="1" applyFill="1" applyBorder="1" applyAlignment="1">
      <alignment horizontal="center" vertical="center" wrapText="1"/>
    </xf>
    <xf numFmtId="166" fontId="3" fillId="0" borderId="0" xfId="46" applyNumberFormat="1" applyFont="1" applyFill="1" applyBorder="1" applyAlignment="1">
      <alignment horizontal="center" vertical="center" wrapText="1"/>
    </xf>
    <xf numFmtId="166" fontId="0" fillId="33" borderId="0" xfId="46" applyNumberFormat="1" applyFont="1" applyFill="1" applyBorder="1" applyAlignment="1">
      <alignment horizontal="left"/>
    </xf>
    <xf numFmtId="166" fontId="0" fillId="33" borderId="13" xfId="46" applyNumberFormat="1" applyFont="1" applyFill="1" applyBorder="1" applyAlignment="1">
      <alignment/>
    </xf>
    <xf numFmtId="165" fontId="5" fillId="34" borderId="15" xfId="46" applyNumberFormat="1" applyFont="1" applyFill="1" applyBorder="1" applyAlignment="1">
      <alignment horizontal="center" vertical="center" wrapText="1"/>
    </xf>
    <xf numFmtId="165" fontId="5" fillId="34" borderId="14" xfId="46" applyNumberFormat="1" applyFont="1" applyFill="1" applyBorder="1" applyAlignment="1">
      <alignment horizontal="center" vertical="center" wrapText="1"/>
    </xf>
    <xf numFmtId="165" fontId="7" fillId="0" borderId="0" xfId="46" applyNumberFormat="1" applyFont="1" applyAlignment="1">
      <alignment/>
    </xf>
    <xf numFmtId="165" fontId="0" fillId="0" borderId="0" xfId="46" applyNumberFormat="1" applyFont="1" applyFill="1" applyAlignment="1">
      <alignment/>
    </xf>
    <xf numFmtId="165" fontId="19" fillId="0" borderId="0" xfId="46" applyNumberFormat="1" applyFont="1" applyFill="1" applyBorder="1" applyAlignment="1">
      <alignment vertical="center"/>
    </xf>
    <xf numFmtId="38" fontId="0" fillId="0" borderId="0" xfId="0" applyNumberFormat="1" applyFont="1" applyAlignment="1">
      <alignment/>
    </xf>
    <xf numFmtId="0" fontId="0" fillId="0" borderId="12" xfId="0" applyFont="1" applyBorder="1" applyAlignment="1">
      <alignment vertical="center"/>
    </xf>
    <xf numFmtId="165" fontId="14" fillId="0" borderId="15" xfId="46" applyNumberFormat="1" applyFont="1" applyBorder="1" applyAlignment="1">
      <alignment vertical="center"/>
    </xf>
    <xf numFmtId="165" fontId="20" fillId="0" borderId="15" xfId="46" applyNumberFormat="1" applyFont="1" applyBorder="1" applyAlignment="1">
      <alignment horizontal="left" vertical="center"/>
    </xf>
    <xf numFmtId="165" fontId="20" fillId="0" borderId="14" xfId="46" applyNumberFormat="1" applyFont="1" applyBorder="1" applyAlignment="1">
      <alignment horizontal="left" vertical="center"/>
    </xf>
    <xf numFmtId="165" fontId="20" fillId="0" borderId="25" xfId="46" applyNumberFormat="1" applyFont="1" applyBorder="1" applyAlignment="1">
      <alignment/>
    </xf>
    <xf numFmtId="166" fontId="2" fillId="37" borderId="11" xfId="46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65" fontId="2" fillId="38" borderId="30" xfId="46" applyNumberFormat="1" applyFont="1" applyFill="1" applyBorder="1" applyAlignment="1">
      <alignment horizontal="center" vertical="center" wrapText="1"/>
    </xf>
    <xf numFmtId="165" fontId="14" fillId="38" borderId="31" xfId="46" applyNumberFormat="1" applyFont="1" applyFill="1" applyBorder="1" applyAlignment="1">
      <alignment horizontal="center" vertical="center" wrapText="1"/>
    </xf>
    <xf numFmtId="165" fontId="14" fillId="38" borderId="32" xfId="46" applyNumberFormat="1" applyFont="1" applyFill="1" applyBorder="1" applyAlignment="1">
      <alignment horizontal="center" vertical="center" wrapText="1"/>
    </xf>
    <xf numFmtId="165" fontId="2" fillId="0" borderId="29" xfId="46" applyNumberFormat="1" applyFont="1" applyFill="1" applyBorder="1" applyAlignment="1">
      <alignment horizontal="center" vertical="center" wrapText="1"/>
    </xf>
    <xf numFmtId="165" fontId="2" fillId="39" borderId="33" xfId="46" applyNumberFormat="1" applyFont="1" applyFill="1" applyBorder="1" applyAlignment="1">
      <alignment horizontal="center" vertical="center" wrapText="1"/>
    </xf>
    <xf numFmtId="165" fontId="2" fillId="39" borderId="23" xfId="46" applyNumberFormat="1" applyFont="1" applyFill="1" applyBorder="1" applyAlignment="1">
      <alignment horizontal="center" vertical="center" wrapText="1"/>
    </xf>
    <xf numFmtId="165" fontId="2" fillId="40" borderId="34" xfId="46" applyNumberFormat="1" applyFont="1" applyFill="1" applyBorder="1" applyAlignment="1">
      <alignment horizontal="center" vertical="center" wrapText="1"/>
    </xf>
    <xf numFmtId="165" fontId="2" fillId="40" borderId="19" xfId="46" applyNumberFormat="1" applyFont="1" applyFill="1" applyBorder="1" applyAlignment="1">
      <alignment horizontal="center" vertical="center" wrapText="1"/>
    </xf>
    <xf numFmtId="165" fontId="2" fillId="40" borderId="35" xfId="46" applyNumberFormat="1" applyFont="1" applyFill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66" fontId="2" fillId="37" borderId="19" xfId="46" applyNumberFormat="1" applyFont="1" applyFill="1" applyBorder="1" applyAlignment="1">
      <alignment horizontal="center"/>
    </xf>
    <xf numFmtId="166" fontId="2" fillId="37" borderId="0" xfId="46" applyNumberFormat="1" applyFont="1" applyFill="1" applyBorder="1" applyAlignment="1">
      <alignment horizontal="center"/>
    </xf>
    <xf numFmtId="166" fontId="2" fillId="0" borderId="29" xfId="46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2" fillId="41" borderId="37" xfId="46" applyNumberFormat="1" applyFont="1" applyFill="1" applyBorder="1" applyAlignment="1">
      <alignment horizontal="center" vertical="center" wrapText="1"/>
    </xf>
    <xf numFmtId="164" fontId="2" fillId="41" borderId="38" xfId="46" applyNumberFormat="1" applyFont="1" applyFill="1" applyBorder="1" applyAlignment="1">
      <alignment horizontal="center" vertical="center" wrapText="1"/>
    </xf>
    <xf numFmtId="164" fontId="14" fillId="41" borderId="39" xfId="46" applyNumberFormat="1" applyFont="1" applyFill="1" applyBorder="1" applyAlignment="1">
      <alignment vertical="center" wrapText="1"/>
    </xf>
    <xf numFmtId="166" fontId="2" fillId="39" borderId="11" xfId="46" applyNumberFormat="1" applyFont="1" applyFill="1" applyBorder="1" applyAlignment="1">
      <alignment horizontal="center" vertical="center" wrapText="1"/>
    </xf>
    <xf numFmtId="166" fontId="14" fillId="0" borderId="21" xfId="46" applyNumberFormat="1" applyFont="1" applyBorder="1" applyAlignment="1">
      <alignment horizontal="center" vertical="center" wrapText="1"/>
    </xf>
    <xf numFmtId="165" fontId="2" fillId="36" borderId="40" xfId="46" applyNumberFormat="1" applyFont="1" applyFill="1" applyBorder="1" applyAlignment="1">
      <alignment horizontal="center" vertical="center" wrapText="1"/>
    </xf>
    <xf numFmtId="165" fontId="2" fillId="36" borderId="41" xfId="46" applyNumberFormat="1" applyFont="1" applyFill="1" applyBorder="1" applyAlignment="1">
      <alignment horizontal="center" vertical="center" wrapText="1"/>
    </xf>
    <xf numFmtId="165" fontId="2" fillId="36" borderId="42" xfId="46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olina\Configuraci&#243;n%20local\Archivos%20temporales%20de%20Internet\Content.Outlook\IX6UO7KB\SPG%20-%20NA\S.G.P\2010\PAC%202010\PAC%20%20SGP%202010-%20proyectado%20-%20incluye%20&#250;ltima%202009%20(8-06-1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ulta E.T.C"/>
      <sheetName val="Infgirosmens E.T.C"/>
      <sheetName val="Calidadnocertfic"/>
      <sheetName val="Giros conectividad"/>
      <sheetName val="Resugirosmes"/>
      <sheetName val="Hoja1"/>
      <sheetName val="Hoja2"/>
    </sheetNames>
    <sheetDataSet>
      <sheetData sheetId="1">
        <row r="11">
          <cell r="C11" t="str">
            <v>Amazonas</v>
          </cell>
          <cell r="D11">
            <v>1683577555</v>
          </cell>
          <cell r="E11">
            <v>0</v>
          </cell>
          <cell r="F11">
            <v>292866667</v>
          </cell>
          <cell r="G11">
            <v>34070446667</v>
          </cell>
          <cell r="H11">
            <v>471567979</v>
          </cell>
          <cell r="Q11">
            <v>36518458868</v>
          </cell>
          <cell r="R11">
            <v>36046890889</v>
          </cell>
          <cell r="S11">
            <v>0</v>
          </cell>
          <cell r="T11">
            <v>471567979</v>
          </cell>
          <cell r="U11">
            <v>36518458868</v>
          </cell>
          <cell r="X11">
            <v>1690375130</v>
          </cell>
          <cell r="Y11">
            <v>2792178913</v>
          </cell>
          <cell r="Z11">
            <v>2792178913</v>
          </cell>
          <cell r="AA11">
            <v>2792178913</v>
          </cell>
          <cell r="AB11">
            <v>2792178913</v>
          </cell>
          <cell r="AC11">
            <v>2792178913</v>
          </cell>
          <cell r="AD11">
            <v>2807113306</v>
          </cell>
          <cell r="AE11">
            <v>2807113306</v>
          </cell>
          <cell r="AF11">
            <v>2807113306</v>
          </cell>
          <cell r="AG11">
            <v>2807113306</v>
          </cell>
          <cell r="AH11">
            <v>2807113306</v>
          </cell>
          <cell r="AI11">
            <v>2807113308</v>
          </cell>
          <cell r="AK11">
            <v>32493949533</v>
          </cell>
          <cell r="AM11">
            <v>199777500</v>
          </cell>
          <cell r="AN11">
            <v>414271996</v>
          </cell>
          <cell r="AO11">
            <v>0</v>
          </cell>
          <cell r="AP11">
            <v>207135998</v>
          </cell>
          <cell r="AQ11">
            <v>207135998</v>
          </cell>
          <cell r="AR11">
            <v>204723513</v>
          </cell>
          <cell r="AS11">
            <v>204723513</v>
          </cell>
          <cell r="AT11">
            <v>204723513</v>
          </cell>
          <cell r="AU11">
            <v>204723513</v>
          </cell>
          <cell r="AV11">
            <v>204723513</v>
          </cell>
          <cell r="AW11">
            <v>204723513</v>
          </cell>
          <cell r="AX11">
            <v>204723513</v>
          </cell>
          <cell r="AZ11">
            <v>2461386083</v>
          </cell>
          <cell r="BB11">
            <v>86291592</v>
          </cell>
          <cell r="BC11">
            <v>195996844</v>
          </cell>
          <cell r="BD11">
            <v>0</v>
          </cell>
          <cell r="BE11">
            <v>97998422</v>
          </cell>
          <cell r="BF11">
            <v>97998422</v>
          </cell>
          <cell r="BG11">
            <v>87609999</v>
          </cell>
          <cell r="BH11">
            <v>87609999</v>
          </cell>
          <cell r="BI11">
            <v>87609999</v>
          </cell>
          <cell r="BJ11">
            <v>87609999</v>
          </cell>
          <cell r="BK11">
            <v>87609999</v>
          </cell>
          <cell r="BL11">
            <v>87609999</v>
          </cell>
          <cell r="BM11">
            <v>87609999</v>
          </cell>
          <cell r="BO11">
            <v>1091555273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471567979</v>
          </cell>
          <cell r="BX11">
            <v>471567979</v>
          </cell>
          <cell r="CE11">
            <v>0</v>
          </cell>
          <cell r="CF11">
            <v>0</v>
          </cell>
          <cell r="CR11">
            <v>0</v>
          </cell>
          <cell r="CS11">
            <v>0</v>
          </cell>
          <cell r="CT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</row>
        <row r="12">
          <cell r="C12" t="str">
            <v>Antioquia</v>
          </cell>
          <cell r="D12">
            <v>33847941111</v>
          </cell>
          <cell r="E12">
            <v>0</v>
          </cell>
          <cell r="F12">
            <v>742468333</v>
          </cell>
          <cell r="G12">
            <v>615116441500</v>
          </cell>
          <cell r="H12">
            <v>7725487719</v>
          </cell>
          <cell r="I12">
            <v>-5622500000</v>
          </cell>
          <cell r="J12">
            <v>-93839329</v>
          </cell>
          <cell r="Q12">
            <v>651715999334</v>
          </cell>
          <cell r="R12">
            <v>644084350944</v>
          </cell>
          <cell r="S12">
            <v>0</v>
          </cell>
          <cell r="T12">
            <v>7631648390</v>
          </cell>
          <cell r="U12">
            <v>651715999334</v>
          </cell>
          <cell r="X12">
            <v>23818800536</v>
          </cell>
          <cell r="Y12">
            <v>48634884235</v>
          </cell>
          <cell r="Z12">
            <v>48634884235</v>
          </cell>
          <cell r="AA12">
            <v>48634884235</v>
          </cell>
          <cell r="AB12">
            <v>48634884235</v>
          </cell>
          <cell r="AC12">
            <v>47612611508</v>
          </cell>
          <cell r="AD12">
            <v>47868179690</v>
          </cell>
          <cell r="AE12">
            <v>47868179690</v>
          </cell>
          <cell r="AF12">
            <v>47868179690</v>
          </cell>
          <cell r="AG12">
            <v>47868179690</v>
          </cell>
          <cell r="AH12">
            <v>47868179690</v>
          </cell>
          <cell r="AI12">
            <v>47868179687</v>
          </cell>
          <cell r="AK12">
            <v>553180027121</v>
          </cell>
          <cell r="AM12">
            <v>7576017018</v>
          </cell>
          <cell r="AN12">
            <v>9916322894</v>
          </cell>
          <cell r="AO12">
            <v>0</v>
          </cell>
          <cell r="AP12">
            <v>4958161447</v>
          </cell>
          <cell r="AQ12">
            <v>4958161447</v>
          </cell>
          <cell r="AR12">
            <v>4958161447</v>
          </cell>
          <cell r="AS12">
            <v>4958161447</v>
          </cell>
          <cell r="AT12">
            <v>4958161447</v>
          </cell>
          <cell r="AU12">
            <v>4958161447</v>
          </cell>
          <cell r="AV12">
            <v>4958161447</v>
          </cell>
          <cell r="AW12">
            <v>4958161447</v>
          </cell>
          <cell r="AX12">
            <v>4958161447</v>
          </cell>
          <cell r="AZ12">
            <v>62115792935</v>
          </cell>
          <cell r="BB12">
            <v>3195591890</v>
          </cell>
          <cell r="BC12">
            <v>4653261636</v>
          </cell>
          <cell r="BD12">
            <v>0</v>
          </cell>
          <cell r="BE12">
            <v>2326630818</v>
          </cell>
          <cell r="BF12">
            <v>2326630818</v>
          </cell>
          <cell r="BG12">
            <v>2326630818</v>
          </cell>
          <cell r="BH12">
            <v>2326630818</v>
          </cell>
          <cell r="BI12">
            <v>2326630818</v>
          </cell>
          <cell r="BJ12">
            <v>2326630818</v>
          </cell>
          <cell r="BK12">
            <v>2326630818</v>
          </cell>
          <cell r="BL12">
            <v>2326630818</v>
          </cell>
          <cell r="BM12">
            <v>2326630818</v>
          </cell>
          <cell r="BO12">
            <v>28788530888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7631648390</v>
          </cell>
          <cell r="BX12">
            <v>7631648390</v>
          </cell>
          <cell r="BZ12">
            <v>0</v>
          </cell>
          <cell r="CB12">
            <v>0</v>
          </cell>
          <cell r="CE12">
            <v>0</v>
          </cell>
          <cell r="CF12">
            <v>0</v>
          </cell>
          <cell r="CR12">
            <v>0</v>
          </cell>
          <cell r="CS12">
            <v>0</v>
          </cell>
          <cell r="CT12">
            <v>0</v>
          </cell>
          <cell r="CV12">
            <v>1744020768</v>
          </cell>
          <cell r="CW12">
            <v>28212100655</v>
          </cell>
          <cell r="CY12">
            <v>29956121423</v>
          </cell>
          <cell r="CZ12">
            <v>1744020768</v>
          </cell>
          <cell r="DA12">
            <v>2367449006</v>
          </cell>
          <cell r="DB12">
            <v>2367449006</v>
          </cell>
          <cell r="DC12">
            <v>2367449006</v>
          </cell>
          <cell r="DD12">
            <v>2367449006</v>
          </cell>
          <cell r="DE12">
            <v>2367449006</v>
          </cell>
          <cell r="DF12">
            <v>4734898012</v>
          </cell>
          <cell r="DG12">
            <v>2367449006</v>
          </cell>
          <cell r="DH12">
            <v>2367449006</v>
          </cell>
          <cell r="DI12">
            <v>2367449006</v>
          </cell>
          <cell r="DJ12">
            <v>2367449006</v>
          </cell>
          <cell r="DK12">
            <v>2170161589</v>
          </cell>
          <cell r="DM12">
            <v>29956121423</v>
          </cell>
          <cell r="DN12">
            <v>0</v>
          </cell>
        </row>
        <row r="13">
          <cell r="C13" t="str">
            <v>Arauca</v>
          </cell>
          <cell r="D13">
            <v>3720350000</v>
          </cell>
          <cell r="E13">
            <v>3307328554</v>
          </cell>
          <cell r="F13">
            <v>46620000</v>
          </cell>
          <cell r="G13">
            <v>64449476667</v>
          </cell>
          <cell r="H13">
            <v>648387482</v>
          </cell>
          <cell r="Q13">
            <v>72172162703</v>
          </cell>
          <cell r="R13">
            <v>71523775221</v>
          </cell>
          <cell r="S13">
            <v>0</v>
          </cell>
          <cell r="T13">
            <v>648387482</v>
          </cell>
          <cell r="U13">
            <v>72172162703</v>
          </cell>
          <cell r="X13">
            <v>6296771556</v>
          </cell>
          <cell r="Y13">
            <v>5104449963</v>
          </cell>
          <cell r="Z13">
            <v>5104449963</v>
          </cell>
          <cell r="AA13">
            <v>5104449964</v>
          </cell>
          <cell r="AB13">
            <v>5104449964</v>
          </cell>
          <cell r="AC13">
            <v>5104449964</v>
          </cell>
          <cell r="AD13">
            <v>5104449964</v>
          </cell>
          <cell r="AE13">
            <v>5104449964</v>
          </cell>
          <cell r="AF13">
            <v>5104449964</v>
          </cell>
          <cell r="AG13">
            <v>5104449964</v>
          </cell>
          <cell r="AH13">
            <v>5104449964</v>
          </cell>
          <cell r="AI13">
            <v>68882017</v>
          </cell>
          <cell r="AK13">
            <v>57410153211</v>
          </cell>
          <cell r="AM13">
            <v>552075518</v>
          </cell>
          <cell r="AN13">
            <v>1584750884</v>
          </cell>
          <cell r="AO13">
            <v>0</v>
          </cell>
          <cell r="AP13">
            <v>792375442</v>
          </cell>
          <cell r="AQ13">
            <v>792375442</v>
          </cell>
          <cell r="AR13">
            <v>866671604</v>
          </cell>
          <cell r="AS13">
            <v>866671604</v>
          </cell>
          <cell r="AT13">
            <v>866671604</v>
          </cell>
          <cell r="AU13">
            <v>866671604</v>
          </cell>
          <cell r="AV13">
            <v>866671604</v>
          </cell>
          <cell r="AW13">
            <v>866671604</v>
          </cell>
          <cell r="AX13">
            <v>866671604</v>
          </cell>
          <cell r="AZ13">
            <v>9788278514</v>
          </cell>
          <cell r="BB13">
            <v>225451480</v>
          </cell>
          <cell r="BC13">
            <v>745434912</v>
          </cell>
          <cell r="BD13">
            <v>0</v>
          </cell>
          <cell r="BE13">
            <v>372717456</v>
          </cell>
          <cell r="BF13">
            <v>372717456</v>
          </cell>
          <cell r="BG13">
            <v>372717456</v>
          </cell>
          <cell r="BH13">
            <v>372717456</v>
          </cell>
          <cell r="BI13">
            <v>372717456</v>
          </cell>
          <cell r="BJ13">
            <v>372717456</v>
          </cell>
          <cell r="BK13">
            <v>372717456</v>
          </cell>
          <cell r="BL13">
            <v>372717456</v>
          </cell>
          <cell r="BM13">
            <v>372717456</v>
          </cell>
          <cell r="BO13">
            <v>4325343496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648387482</v>
          </cell>
          <cell r="BX13">
            <v>648387482</v>
          </cell>
          <cell r="BZ13">
            <v>0</v>
          </cell>
          <cell r="CB13">
            <v>0</v>
          </cell>
          <cell r="CE13">
            <v>0</v>
          </cell>
          <cell r="CF13">
            <v>0</v>
          </cell>
          <cell r="CR13">
            <v>0</v>
          </cell>
          <cell r="CS13">
            <v>0</v>
          </cell>
          <cell r="CT13">
            <v>0</v>
          </cell>
          <cell r="CV13">
            <v>22719863</v>
          </cell>
          <cell r="CW13">
            <v>374877745</v>
          </cell>
          <cell r="CY13">
            <v>397597608</v>
          </cell>
          <cell r="CZ13">
            <v>22719863</v>
          </cell>
          <cell r="DA13">
            <v>31458272</v>
          </cell>
          <cell r="DB13">
            <v>31458272</v>
          </cell>
          <cell r="DC13">
            <v>31458272</v>
          </cell>
          <cell r="DD13">
            <v>31458272</v>
          </cell>
          <cell r="DE13">
            <v>31458272</v>
          </cell>
          <cell r="DF13">
            <v>62916544</v>
          </cell>
          <cell r="DG13">
            <v>31458272</v>
          </cell>
          <cell r="DH13">
            <v>31458272</v>
          </cell>
          <cell r="DI13">
            <v>31458272</v>
          </cell>
          <cell r="DJ13">
            <v>31458272</v>
          </cell>
          <cell r="DK13">
            <v>28836753</v>
          </cell>
          <cell r="DM13">
            <v>397597608</v>
          </cell>
          <cell r="DN13">
            <v>0</v>
          </cell>
        </row>
        <row r="14">
          <cell r="C14" t="str">
            <v>Atlántico</v>
          </cell>
          <cell r="D14">
            <v>7494240555</v>
          </cell>
          <cell r="E14">
            <v>2436436471</v>
          </cell>
          <cell r="F14">
            <v>0</v>
          </cell>
          <cell r="G14">
            <v>107865171333</v>
          </cell>
          <cell r="H14">
            <v>1348871199</v>
          </cell>
          <cell r="Q14">
            <v>119144719558</v>
          </cell>
          <cell r="R14">
            <v>117795848359</v>
          </cell>
          <cell r="S14">
            <v>0</v>
          </cell>
          <cell r="T14">
            <v>1348871199</v>
          </cell>
          <cell r="U14">
            <v>119144719558</v>
          </cell>
          <cell r="X14">
            <v>7664761931</v>
          </cell>
          <cell r="Y14">
            <v>8084450948</v>
          </cell>
          <cell r="Z14">
            <v>8084450948</v>
          </cell>
          <cell r="AA14">
            <v>8084450948</v>
          </cell>
          <cell r="AB14">
            <v>8084450948</v>
          </cell>
          <cell r="AC14">
            <v>8084450948</v>
          </cell>
          <cell r="AD14">
            <v>9978727068</v>
          </cell>
          <cell r="AE14">
            <v>8317137105</v>
          </cell>
          <cell r="AF14">
            <v>8317137105</v>
          </cell>
          <cell r="AG14">
            <v>8317137105</v>
          </cell>
          <cell r="AH14">
            <v>8317137105</v>
          </cell>
          <cell r="AI14">
            <v>3908155026</v>
          </cell>
          <cell r="AK14">
            <v>95242447185</v>
          </cell>
          <cell r="AM14">
            <v>1582050525</v>
          </cell>
          <cell r="AN14">
            <v>2339234784</v>
          </cell>
          <cell r="AO14">
            <v>0</v>
          </cell>
          <cell r="AP14">
            <v>1169617392</v>
          </cell>
          <cell r="AQ14">
            <v>1169617392</v>
          </cell>
          <cell r="AR14">
            <v>1337991238</v>
          </cell>
          <cell r="AS14">
            <v>1337991238</v>
          </cell>
          <cell r="AT14">
            <v>1337991238</v>
          </cell>
          <cell r="AU14">
            <v>1337991238</v>
          </cell>
          <cell r="AV14">
            <v>1337991238</v>
          </cell>
          <cell r="AW14">
            <v>1337991238</v>
          </cell>
          <cell r="AX14">
            <v>1337991238</v>
          </cell>
          <cell r="AZ14">
            <v>15626458759</v>
          </cell>
          <cell r="BB14">
            <v>683864570</v>
          </cell>
          <cell r="BC14">
            <v>1103712654</v>
          </cell>
          <cell r="BD14">
            <v>0</v>
          </cell>
          <cell r="BE14">
            <v>551856327</v>
          </cell>
          <cell r="BF14">
            <v>551856327</v>
          </cell>
          <cell r="BG14">
            <v>576521791</v>
          </cell>
          <cell r="BH14">
            <v>576521791</v>
          </cell>
          <cell r="BI14">
            <v>576521791</v>
          </cell>
          <cell r="BJ14">
            <v>576521791</v>
          </cell>
          <cell r="BK14">
            <v>576521791</v>
          </cell>
          <cell r="BL14">
            <v>576521791</v>
          </cell>
          <cell r="BM14">
            <v>576521791</v>
          </cell>
          <cell r="BO14">
            <v>6926942415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1348871199</v>
          </cell>
          <cell r="BX14">
            <v>1348871199</v>
          </cell>
          <cell r="BZ14">
            <v>0</v>
          </cell>
          <cell r="CB14">
            <v>0</v>
          </cell>
          <cell r="CE14">
            <v>0</v>
          </cell>
          <cell r="CF14">
            <v>0</v>
          </cell>
          <cell r="CR14">
            <v>0</v>
          </cell>
          <cell r="CS14">
            <v>0</v>
          </cell>
          <cell r="CT14">
            <v>0</v>
          </cell>
          <cell r="CV14">
            <v>660542543</v>
          </cell>
          <cell r="CW14">
            <v>10898951949</v>
          </cell>
          <cell r="CY14">
            <v>11559494492</v>
          </cell>
          <cell r="CZ14">
            <v>660542543</v>
          </cell>
          <cell r="DA14">
            <v>914597366</v>
          </cell>
          <cell r="DB14">
            <v>914597366</v>
          </cell>
          <cell r="DC14">
            <v>914597366</v>
          </cell>
          <cell r="DD14">
            <v>914597366</v>
          </cell>
          <cell r="DE14">
            <v>914597366</v>
          </cell>
          <cell r="DF14">
            <v>1829194732</v>
          </cell>
          <cell r="DG14">
            <v>914597366</v>
          </cell>
          <cell r="DH14">
            <v>914597366</v>
          </cell>
          <cell r="DI14">
            <v>914597366</v>
          </cell>
          <cell r="DJ14">
            <v>914597366</v>
          </cell>
          <cell r="DK14">
            <v>838380923</v>
          </cell>
          <cell r="DM14">
            <v>11559494492</v>
          </cell>
          <cell r="DN14">
            <v>0</v>
          </cell>
        </row>
        <row r="15">
          <cell r="C15" t="str">
            <v>Bolívar</v>
          </cell>
          <cell r="D15">
            <v>14334831111</v>
          </cell>
          <cell r="E15">
            <v>1955830026</v>
          </cell>
          <cell r="F15">
            <v>1496441111</v>
          </cell>
          <cell r="G15">
            <v>283305152167</v>
          </cell>
          <cell r="H15">
            <v>3092471850</v>
          </cell>
          <cell r="Q15">
            <v>304184726265</v>
          </cell>
          <cell r="R15">
            <v>301092254415</v>
          </cell>
          <cell r="S15">
            <v>0</v>
          </cell>
          <cell r="T15">
            <v>3092471850</v>
          </cell>
          <cell r="U15">
            <v>304184726265</v>
          </cell>
          <cell r="X15">
            <v>13779888502</v>
          </cell>
          <cell r="Y15">
            <v>22131005772</v>
          </cell>
          <cell r="Z15">
            <v>22131005772</v>
          </cell>
          <cell r="AA15">
            <v>22131005772</v>
          </cell>
          <cell r="AB15">
            <v>22131005772</v>
          </cell>
          <cell r="AC15">
            <v>22131005772</v>
          </cell>
          <cell r="AD15">
            <v>21860694813</v>
          </cell>
          <cell r="AE15">
            <v>21860694813</v>
          </cell>
          <cell r="AF15">
            <v>21860694813</v>
          </cell>
          <cell r="AG15">
            <v>21860694813</v>
          </cell>
          <cell r="AH15">
            <v>21860694813</v>
          </cell>
          <cell r="AI15">
            <v>21860694815</v>
          </cell>
          <cell r="AK15">
            <v>255599086242</v>
          </cell>
          <cell r="AM15">
            <v>2758126577</v>
          </cell>
          <cell r="AN15">
            <v>4932088056</v>
          </cell>
          <cell r="AO15">
            <v>0</v>
          </cell>
          <cell r="AP15">
            <v>2466044028</v>
          </cell>
          <cell r="AQ15">
            <v>2466044028</v>
          </cell>
          <cell r="AR15">
            <v>2697739136</v>
          </cell>
          <cell r="AS15">
            <v>2697739136</v>
          </cell>
          <cell r="AT15">
            <v>2697739136</v>
          </cell>
          <cell r="AU15">
            <v>2697739136</v>
          </cell>
          <cell r="AV15">
            <v>2697739136</v>
          </cell>
          <cell r="AW15">
            <v>2697739136</v>
          </cell>
          <cell r="AX15">
            <v>2697739136</v>
          </cell>
          <cell r="AZ15">
            <v>31506476641</v>
          </cell>
          <cell r="BB15">
            <v>1249087169</v>
          </cell>
          <cell r="BC15">
            <v>2315928066</v>
          </cell>
          <cell r="BD15">
            <v>0</v>
          </cell>
          <cell r="BE15">
            <v>1157964033</v>
          </cell>
          <cell r="BF15">
            <v>1157964033</v>
          </cell>
          <cell r="BG15">
            <v>1157964033</v>
          </cell>
          <cell r="BH15">
            <v>1157964033</v>
          </cell>
          <cell r="BI15">
            <v>1157964033</v>
          </cell>
          <cell r="BJ15">
            <v>1157964033</v>
          </cell>
          <cell r="BK15">
            <v>1157964033</v>
          </cell>
          <cell r="BL15">
            <v>1157964033</v>
          </cell>
          <cell r="BM15">
            <v>1157964033</v>
          </cell>
          <cell r="BO15">
            <v>13986691532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3092471850</v>
          </cell>
          <cell r="BX15">
            <v>3092471850</v>
          </cell>
          <cell r="BZ15">
            <v>0</v>
          </cell>
          <cell r="CB15">
            <v>0</v>
          </cell>
          <cell r="CE15">
            <v>0</v>
          </cell>
          <cell r="CF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566496330</v>
          </cell>
          <cell r="CW15">
            <v>9347189445</v>
          </cell>
          <cell r="CY15">
            <v>9913685775</v>
          </cell>
          <cell r="CZ15">
            <v>566496330</v>
          </cell>
          <cell r="DA15">
            <v>784379534</v>
          </cell>
          <cell r="DB15">
            <v>784379534</v>
          </cell>
          <cell r="DC15">
            <v>784379534</v>
          </cell>
          <cell r="DD15">
            <v>784379534</v>
          </cell>
          <cell r="DE15">
            <v>784379534</v>
          </cell>
          <cell r="DF15">
            <v>1568759068</v>
          </cell>
          <cell r="DG15">
            <v>784379534</v>
          </cell>
          <cell r="DH15">
            <v>784379534</v>
          </cell>
          <cell r="DI15">
            <v>784379534</v>
          </cell>
          <cell r="DJ15">
            <v>784379534</v>
          </cell>
          <cell r="DK15">
            <v>719014571</v>
          </cell>
          <cell r="DM15">
            <v>9913685775</v>
          </cell>
          <cell r="DN15">
            <v>0</v>
          </cell>
        </row>
        <row r="16">
          <cell r="C16" t="str">
            <v>Boyacá</v>
          </cell>
          <cell r="D16">
            <v>11880548333</v>
          </cell>
          <cell r="E16">
            <v>20960246262</v>
          </cell>
          <cell r="F16">
            <v>730130555</v>
          </cell>
          <cell r="G16">
            <v>223036267667</v>
          </cell>
          <cell r="H16">
            <v>2674352554</v>
          </cell>
          <cell r="Q16">
            <v>259281545371</v>
          </cell>
          <cell r="R16">
            <v>256607192817</v>
          </cell>
          <cell r="S16">
            <v>0</v>
          </cell>
          <cell r="T16">
            <v>2674352554</v>
          </cell>
          <cell r="U16">
            <v>259281545371</v>
          </cell>
          <cell r="X16">
            <v>27631755031</v>
          </cell>
          <cell r="Y16">
            <v>22786139730</v>
          </cell>
          <cell r="Z16">
            <v>22786139730</v>
          </cell>
          <cell r="AA16">
            <v>22786139730</v>
          </cell>
          <cell r="AB16">
            <v>22786139730</v>
          </cell>
          <cell r="AC16">
            <v>22786139730</v>
          </cell>
          <cell r="AD16">
            <v>22786139730</v>
          </cell>
          <cell r="AE16">
            <v>22786139730</v>
          </cell>
          <cell r="AF16">
            <v>21302047113</v>
          </cell>
          <cell r="AK16">
            <v>208436780254</v>
          </cell>
          <cell r="AM16">
            <v>5763821701</v>
          </cell>
          <cell r="AN16">
            <v>7381759992</v>
          </cell>
          <cell r="AO16">
            <v>0</v>
          </cell>
          <cell r="AP16">
            <v>3690879996</v>
          </cell>
          <cell r="AQ16">
            <v>3690879996</v>
          </cell>
          <cell r="AR16">
            <v>4108116217</v>
          </cell>
          <cell r="AS16">
            <v>4108116217</v>
          </cell>
          <cell r="AT16">
            <v>4108116217</v>
          </cell>
          <cell r="AU16">
            <v>4108116217</v>
          </cell>
          <cell r="AZ16">
            <v>36959806553</v>
          </cell>
          <cell r="BB16">
            <v>175348418</v>
          </cell>
          <cell r="BC16">
            <v>2758814398</v>
          </cell>
          <cell r="BD16">
            <v>0</v>
          </cell>
          <cell r="BE16">
            <v>1379407199</v>
          </cell>
          <cell r="BF16">
            <v>1379407199</v>
          </cell>
          <cell r="BG16">
            <v>1379407199</v>
          </cell>
          <cell r="BH16">
            <v>1379407199</v>
          </cell>
          <cell r="BI16">
            <v>1379407199</v>
          </cell>
          <cell r="BJ16">
            <v>1379407199</v>
          </cell>
          <cell r="BO16">
            <v>11210606010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2674352554</v>
          </cell>
          <cell r="BX16">
            <v>2674352554</v>
          </cell>
          <cell r="BZ16">
            <v>0</v>
          </cell>
          <cell r="CB16">
            <v>0</v>
          </cell>
          <cell r="CE16">
            <v>0</v>
          </cell>
          <cell r="CF16">
            <v>0</v>
          </cell>
          <cell r="CR16">
            <v>0</v>
          </cell>
          <cell r="CS16">
            <v>0</v>
          </cell>
          <cell r="CT16">
            <v>0</v>
          </cell>
          <cell r="CV16">
            <v>1236400783</v>
          </cell>
          <cell r="CW16">
            <v>20400612925</v>
          </cell>
          <cell r="CY16">
            <v>21637013708</v>
          </cell>
          <cell r="CZ16">
            <v>1236400783</v>
          </cell>
          <cell r="DA16">
            <v>1711939546</v>
          </cell>
          <cell r="DB16">
            <v>1711939546</v>
          </cell>
          <cell r="DC16">
            <v>1711939546</v>
          </cell>
          <cell r="DD16">
            <v>1711939546</v>
          </cell>
          <cell r="DE16">
            <v>1711939546</v>
          </cell>
          <cell r="DF16">
            <v>3423879092</v>
          </cell>
          <cell r="DG16">
            <v>1711939546</v>
          </cell>
          <cell r="DH16">
            <v>1711939546</v>
          </cell>
          <cell r="DI16">
            <v>1711939546</v>
          </cell>
          <cell r="DJ16">
            <v>1711939546</v>
          </cell>
          <cell r="DK16">
            <v>1569277919</v>
          </cell>
          <cell r="DM16">
            <v>21637013708</v>
          </cell>
          <cell r="DN16">
            <v>0</v>
          </cell>
        </row>
        <row r="17">
          <cell r="C17" t="str">
            <v>Caldas</v>
          </cell>
          <cell r="D17">
            <v>7046496667</v>
          </cell>
          <cell r="E17">
            <v>4798268901</v>
          </cell>
          <cell r="F17">
            <v>821943889</v>
          </cell>
          <cell r="G17">
            <v>134199288667</v>
          </cell>
          <cell r="H17">
            <v>1717531823</v>
          </cell>
          <cell r="Q17">
            <v>148583529947</v>
          </cell>
          <cell r="R17">
            <v>146865998124</v>
          </cell>
          <cell r="S17">
            <v>0</v>
          </cell>
          <cell r="T17">
            <v>1717531823</v>
          </cell>
          <cell r="U17">
            <v>148583529947</v>
          </cell>
          <cell r="X17">
            <v>10377764197</v>
          </cell>
          <cell r="Y17">
            <v>9881585372</v>
          </cell>
          <cell r="Z17">
            <v>9881585372</v>
          </cell>
          <cell r="AA17">
            <v>9881585372</v>
          </cell>
          <cell r="AB17">
            <v>9881585372</v>
          </cell>
          <cell r="AC17">
            <v>9881585372</v>
          </cell>
          <cell r="AD17">
            <v>10198965310</v>
          </cell>
          <cell r="AE17">
            <v>10198965310</v>
          </cell>
          <cell r="AF17">
            <v>10198965310</v>
          </cell>
          <cell r="AG17">
            <v>10198965310</v>
          </cell>
          <cell r="AH17">
            <v>10198965310</v>
          </cell>
          <cell r="AI17">
            <v>10198965308</v>
          </cell>
          <cell r="AK17">
            <v>120979482915</v>
          </cell>
          <cell r="AM17">
            <v>1592127393</v>
          </cell>
          <cell r="AN17">
            <v>3150296936</v>
          </cell>
          <cell r="AO17">
            <v>0</v>
          </cell>
          <cell r="AP17">
            <v>1575148468</v>
          </cell>
          <cell r="AQ17">
            <v>1575148468</v>
          </cell>
          <cell r="AR17">
            <v>1438892633</v>
          </cell>
          <cell r="AS17">
            <v>1438892633</v>
          </cell>
          <cell r="AT17">
            <v>1438892633</v>
          </cell>
          <cell r="AU17">
            <v>1438892633</v>
          </cell>
          <cell r="AV17">
            <v>1438892633</v>
          </cell>
          <cell r="AW17">
            <v>1438892633</v>
          </cell>
          <cell r="AX17">
            <v>1438892633</v>
          </cell>
          <cell r="AZ17">
            <v>17964969696</v>
          </cell>
          <cell r="BB17">
            <v>696817867</v>
          </cell>
          <cell r="BC17">
            <v>1486402986</v>
          </cell>
          <cell r="BD17">
            <v>0</v>
          </cell>
          <cell r="BE17">
            <v>743201493</v>
          </cell>
          <cell r="BF17">
            <v>743201493</v>
          </cell>
          <cell r="BG17">
            <v>607417382</v>
          </cell>
          <cell r="BH17">
            <v>607417382</v>
          </cell>
          <cell r="BI17">
            <v>607417382</v>
          </cell>
          <cell r="BJ17">
            <v>607417382</v>
          </cell>
          <cell r="BK17">
            <v>607417382</v>
          </cell>
          <cell r="BL17">
            <v>607417382</v>
          </cell>
          <cell r="BM17">
            <v>607417382</v>
          </cell>
          <cell r="BO17">
            <v>7921545513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1717531823</v>
          </cell>
          <cell r="BX17">
            <v>1717531823</v>
          </cell>
          <cell r="BZ17">
            <v>0</v>
          </cell>
          <cell r="CB17">
            <v>0</v>
          </cell>
          <cell r="CE17">
            <v>0</v>
          </cell>
          <cell r="CF17">
            <v>0</v>
          </cell>
          <cell r="CR17">
            <v>0</v>
          </cell>
          <cell r="CS17">
            <v>0</v>
          </cell>
          <cell r="CT17">
            <v>0</v>
          </cell>
          <cell r="CV17">
            <v>141447519</v>
          </cell>
          <cell r="CW17">
            <v>2333884062</v>
          </cell>
          <cell r="CY17">
            <v>2475331581</v>
          </cell>
          <cell r="CZ17">
            <v>141447519</v>
          </cell>
          <cell r="DA17">
            <v>195850411</v>
          </cell>
          <cell r="DB17">
            <v>195850411</v>
          </cell>
          <cell r="DC17">
            <v>195850411</v>
          </cell>
          <cell r="DD17">
            <v>195850411</v>
          </cell>
          <cell r="DE17">
            <v>195850411</v>
          </cell>
          <cell r="DF17">
            <v>391700822</v>
          </cell>
          <cell r="DG17">
            <v>195850411</v>
          </cell>
          <cell r="DH17">
            <v>195850411</v>
          </cell>
          <cell r="DI17">
            <v>195850411</v>
          </cell>
          <cell r="DJ17">
            <v>195850411</v>
          </cell>
          <cell r="DK17">
            <v>179529541</v>
          </cell>
          <cell r="DM17">
            <v>2475331581</v>
          </cell>
          <cell r="DN17">
            <v>0</v>
          </cell>
        </row>
        <row r="18">
          <cell r="C18" t="str">
            <v>Caquetá</v>
          </cell>
          <cell r="D18">
            <v>4034133889</v>
          </cell>
          <cell r="E18">
            <v>2566238804</v>
          </cell>
          <cell r="F18">
            <v>671642778</v>
          </cell>
          <cell r="G18">
            <v>89035543667</v>
          </cell>
          <cell r="H18">
            <v>767065877</v>
          </cell>
          <cell r="Q18">
            <v>97074625015</v>
          </cell>
          <cell r="R18">
            <v>96307559138</v>
          </cell>
          <cell r="S18">
            <v>0</v>
          </cell>
          <cell r="T18">
            <v>767065877</v>
          </cell>
          <cell r="U18">
            <v>97074625015</v>
          </cell>
          <cell r="X18">
            <v>5666647171</v>
          </cell>
          <cell r="Y18">
            <v>6784276064</v>
          </cell>
          <cell r="Z18">
            <v>6784276064</v>
          </cell>
          <cell r="AA18">
            <v>6784276064</v>
          </cell>
          <cell r="AB18">
            <v>6784276064</v>
          </cell>
          <cell r="AC18">
            <v>6784276064</v>
          </cell>
          <cell r="AD18">
            <v>7118011946</v>
          </cell>
          <cell r="AE18">
            <v>7118011946</v>
          </cell>
          <cell r="AF18">
            <v>7118011946</v>
          </cell>
          <cell r="AG18">
            <v>7118011946</v>
          </cell>
          <cell r="AH18">
            <v>7118011946</v>
          </cell>
          <cell r="AI18">
            <v>7118011947</v>
          </cell>
          <cell r="AK18">
            <v>82296099168</v>
          </cell>
          <cell r="AM18">
            <v>1131563418</v>
          </cell>
          <cell r="AN18">
            <v>1903682566</v>
          </cell>
          <cell r="AO18">
            <v>0</v>
          </cell>
          <cell r="AP18">
            <v>951841283</v>
          </cell>
          <cell r="AQ18">
            <v>951841283</v>
          </cell>
          <cell r="AR18">
            <v>699012179</v>
          </cell>
          <cell r="AS18">
            <v>699012179</v>
          </cell>
          <cell r="AT18">
            <v>699012179</v>
          </cell>
          <cell r="AU18">
            <v>699012179</v>
          </cell>
          <cell r="AV18">
            <v>699012179</v>
          </cell>
          <cell r="AW18">
            <v>699012179</v>
          </cell>
          <cell r="AX18">
            <v>699012179</v>
          </cell>
          <cell r="AZ18">
            <v>9832013803</v>
          </cell>
          <cell r="BB18">
            <v>473804882</v>
          </cell>
          <cell r="BC18">
            <v>716045972</v>
          </cell>
          <cell r="BD18">
            <v>0</v>
          </cell>
          <cell r="BE18">
            <v>358022986</v>
          </cell>
          <cell r="BF18">
            <v>358022986</v>
          </cell>
          <cell r="BG18">
            <v>324792763</v>
          </cell>
          <cell r="BH18">
            <v>324792763</v>
          </cell>
          <cell r="BI18">
            <v>324792763</v>
          </cell>
          <cell r="BJ18">
            <v>324792763</v>
          </cell>
          <cell r="BK18">
            <v>324792763</v>
          </cell>
          <cell r="BL18">
            <v>324792763</v>
          </cell>
          <cell r="BM18">
            <v>324792763</v>
          </cell>
          <cell r="BO18">
            <v>4179446167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767065877</v>
          </cell>
          <cell r="BX18">
            <v>767065877</v>
          </cell>
          <cell r="BZ18">
            <v>0</v>
          </cell>
          <cell r="CB18">
            <v>0</v>
          </cell>
          <cell r="CE18">
            <v>0</v>
          </cell>
          <cell r="CF18">
            <v>0</v>
          </cell>
          <cell r="CR18">
            <v>0</v>
          </cell>
          <cell r="CS18">
            <v>0</v>
          </cell>
          <cell r="CT18">
            <v>0</v>
          </cell>
          <cell r="CV18">
            <v>0</v>
          </cell>
          <cell r="CW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M18">
            <v>0</v>
          </cell>
          <cell r="DN18">
            <v>0</v>
          </cell>
        </row>
        <row r="19">
          <cell r="C19" t="str">
            <v>Casanare</v>
          </cell>
          <cell r="D19">
            <v>5628747778</v>
          </cell>
          <cell r="E19">
            <v>1615571220</v>
          </cell>
          <cell r="F19">
            <v>337331111</v>
          </cell>
          <cell r="G19">
            <v>66966810167</v>
          </cell>
          <cell r="H19">
            <v>672395009</v>
          </cell>
          <cell r="Q19">
            <v>75220855285</v>
          </cell>
          <cell r="R19">
            <v>74548460276</v>
          </cell>
          <cell r="S19">
            <v>0</v>
          </cell>
          <cell r="T19">
            <v>672395009</v>
          </cell>
          <cell r="U19">
            <v>75220855285</v>
          </cell>
          <cell r="X19">
            <v>5367488685</v>
          </cell>
          <cell r="Y19">
            <v>4871979777</v>
          </cell>
          <cell r="Z19">
            <v>4871979777</v>
          </cell>
          <cell r="AA19">
            <v>4871979777</v>
          </cell>
          <cell r="AB19">
            <v>4871979777</v>
          </cell>
          <cell r="AC19">
            <v>4871979777</v>
          </cell>
          <cell r="AD19">
            <v>5212774301</v>
          </cell>
          <cell r="AE19">
            <v>5212774301</v>
          </cell>
          <cell r="AF19">
            <v>5212774301</v>
          </cell>
          <cell r="AG19">
            <v>5212774301</v>
          </cell>
          <cell r="AH19">
            <v>5212774301</v>
          </cell>
          <cell r="AI19">
            <v>5212774301</v>
          </cell>
          <cell r="AK19">
            <v>61004033376</v>
          </cell>
          <cell r="AM19">
            <v>1568909857</v>
          </cell>
          <cell r="AN19">
            <v>2243840976</v>
          </cell>
          <cell r="AO19">
            <v>0</v>
          </cell>
          <cell r="AP19">
            <v>1121920488</v>
          </cell>
          <cell r="AQ19">
            <v>1121920488</v>
          </cell>
          <cell r="AR19">
            <v>490459354</v>
          </cell>
          <cell r="AS19">
            <v>490459354</v>
          </cell>
          <cell r="AT19">
            <v>490459354</v>
          </cell>
          <cell r="AU19">
            <v>490459354</v>
          </cell>
          <cell r="AV19">
            <v>490459354</v>
          </cell>
          <cell r="AW19">
            <v>490459354</v>
          </cell>
          <cell r="AX19">
            <v>490459354</v>
          </cell>
          <cell r="AZ19">
            <v>9489807287</v>
          </cell>
          <cell r="BB19">
            <v>645251567</v>
          </cell>
          <cell r="BC19">
            <v>1014810748</v>
          </cell>
          <cell r="BD19">
            <v>0</v>
          </cell>
          <cell r="BE19">
            <v>507405374</v>
          </cell>
          <cell r="BF19">
            <v>507405374</v>
          </cell>
          <cell r="BG19">
            <v>197106650</v>
          </cell>
          <cell r="BH19">
            <v>197106650</v>
          </cell>
          <cell r="BI19">
            <v>197106650</v>
          </cell>
          <cell r="BJ19">
            <v>197106650</v>
          </cell>
          <cell r="BK19">
            <v>197106650</v>
          </cell>
          <cell r="BL19">
            <v>197106650</v>
          </cell>
          <cell r="BM19">
            <v>197106650</v>
          </cell>
          <cell r="BO19">
            <v>4054619613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672395009</v>
          </cell>
          <cell r="BX19">
            <v>672395009</v>
          </cell>
          <cell r="BZ19">
            <v>0</v>
          </cell>
          <cell r="CB19">
            <v>0</v>
          </cell>
          <cell r="CE19">
            <v>0</v>
          </cell>
          <cell r="CF19">
            <v>0</v>
          </cell>
          <cell r="CR19">
            <v>0</v>
          </cell>
          <cell r="CS19">
            <v>0</v>
          </cell>
          <cell r="CT19">
            <v>0</v>
          </cell>
          <cell r="CV19">
            <v>41626200</v>
          </cell>
          <cell r="CW19">
            <v>686832300</v>
          </cell>
          <cell r="CY19">
            <v>728458500</v>
          </cell>
          <cell r="CZ19">
            <v>41626200</v>
          </cell>
          <cell r="DA19">
            <v>57636277</v>
          </cell>
          <cell r="DB19">
            <v>57636277</v>
          </cell>
          <cell r="DC19">
            <v>57636277</v>
          </cell>
          <cell r="DD19">
            <v>57636277</v>
          </cell>
          <cell r="DE19">
            <v>57636277</v>
          </cell>
          <cell r="DF19">
            <v>115272554</v>
          </cell>
          <cell r="DG19">
            <v>57636277</v>
          </cell>
          <cell r="DH19">
            <v>57636277</v>
          </cell>
          <cell r="DI19">
            <v>57636277</v>
          </cell>
          <cell r="DJ19">
            <v>57636277</v>
          </cell>
          <cell r="DK19">
            <v>52833253</v>
          </cell>
          <cell r="DM19">
            <v>728458500</v>
          </cell>
          <cell r="DN19">
            <v>0</v>
          </cell>
        </row>
        <row r="20">
          <cell r="C20" t="str">
            <v>Cauca</v>
          </cell>
          <cell r="D20">
            <v>15516537778</v>
          </cell>
          <cell r="E20">
            <v>8262895341</v>
          </cell>
          <cell r="F20">
            <v>953715000</v>
          </cell>
          <cell r="G20">
            <v>298430733333</v>
          </cell>
          <cell r="H20">
            <v>3137546667</v>
          </cell>
          <cell r="Q20">
            <v>326301428119</v>
          </cell>
          <cell r="R20">
            <v>323163881452</v>
          </cell>
          <cell r="S20">
            <v>0</v>
          </cell>
          <cell r="T20">
            <v>3137546667</v>
          </cell>
          <cell r="U20">
            <v>326301428119</v>
          </cell>
          <cell r="X20">
            <v>20895656796</v>
          </cell>
          <cell r="Y20">
            <v>23170312738</v>
          </cell>
          <cell r="Z20">
            <v>23170312738</v>
          </cell>
          <cell r="AA20">
            <v>23170312738</v>
          </cell>
          <cell r="AB20">
            <v>23170312738</v>
          </cell>
          <cell r="AC20">
            <v>23170312738</v>
          </cell>
          <cell r="AD20">
            <v>32874902227</v>
          </cell>
          <cell r="AE20">
            <v>22874902227</v>
          </cell>
          <cell r="AF20">
            <v>22874902227</v>
          </cell>
          <cell r="AG20">
            <v>22874902227</v>
          </cell>
          <cell r="AH20">
            <v>22874902227</v>
          </cell>
          <cell r="AI20">
            <v>12874902226</v>
          </cell>
          <cell r="AK20">
            <v>273996633847</v>
          </cell>
          <cell r="AM20">
            <v>2692586573</v>
          </cell>
          <cell r="AN20">
            <v>5389271854</v>
          </cell>
          <cell r="AO20">
            <v>0</v>
          </cell>
          <cell r="AP20">
            <v>2694635927</v>
          </cell>
          <cell r="AQ20">
            <v>2694635927</v>
          </cell>
          <cell r="AR20">
            <v>2947844936</v>
          </cell>
          <cell r="AS20">
            <v>2947844936</v>
          </cell>
          <cell r="AT20">
            <v>2947844936</v>
          </cell>
          <cell r="AU20">
            <v>2947844936</v>
          </cell>
          <cell r="AV20">
            <v>2947844936</v>
          </cell>
          <cell r="AW20">
            <v>2947844936</v>
          </cell>
          <cell r="AX20">
            <v>2947844936</v>
          </cell>
          <cell r="AZ20">
            <v>34106044833</v>
          </cell>
          <cell r="BB20">
            <v>1144904750</v>
          </cell>
          <cell r="BC20">
            <v>2530236004</v>
          </cell>
          <cell r="BD20">
            <v>0</v>
          </cell>
          <cell r="BE20">
            <v>1265118002</v>
          </cell>
          <cell r="BF20">
            <v>1265118002</v>
          </cell>
          <cell r="BG20">
            <v>1265118002</v>
          </cell>
          <cell r="BH20">
            <v>1265118002</v>
          </cell>
          <cell r="BI20">
            <v>1265118002</v>
          </cell>
          <cell r="BJ20">
            <v>1265118002</v>
          </cell>
          <cell r="BK20">
            <v>1265118002</v>
          </cell>
          <cell r="BL20">
            <v>1265118002</v>
          </cell>
          <cell r="BM20">
            <v>1265118002</v>
          </cell>
          <cell r="BO20">
            <v>15061202772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3137546667</v>
          </cell>
          <cell r="BX20">
            <v>3137546667</v>
          </cell>
          <cell r="BZ20">
            <v>0</v>
          </cell>
          <cell r="CB20">
            <v>0</v>
          </cell>
          <cell r="CE20">
            <v>0</v>
          </cell>
          <cell r="CF20">
            <v>0</v>
          </cell>
          <cell r="CR20">
            <v>0</v>
          </cell>
          <cell r="CS20">
            <v>0</v>
          </cell>
          <cell r="CT20">
            <v>0</v>
          </cell>
          <cell r="CV20">
            <v>514069908</v>
          </cell>
          <cell r="CW20">
            <v>8482153478</v>
          </cell>
          <cell r="CY20">
            <v>8996223386</v>
          </cell>
          <cell r="CZ20">
            <v>514069908</v>
          </cell>
          <cell r="DA20">
            <v>711789103</v>
          </cell>
          <cell r="DB20">
            <v>711789103</v>
          </cell>
          <cell r="DC20">
            <v>711789103</v>
          </cell>
          <cell r="DD20">
            <v>711789103</v>
          </cell>
          <cell r="DE20">
            <v>711789103</v>
          </cell>
          <cell r="DF20">
            <v>1423578206</v>
          </cell>
          <cell r="DG20">
            <v>711789103</v>
          </cell>
          <cell r="DH20">
            <v>711789103</v>
          </cell>
          <cell r="DI20">
            <v>711789103</v>
          </cell>
          <cell r="DJ20">
            <v>711789103</v>
          </cell>
          <cell r="DK20">
            <v>652473345</v>
          </cell>
          <cell r="DM20">
            <v>8996223386</v>
          </cell>
          <cell r="DN20">
            <v>0</v>
          </cell>
        </row>
        <row r="21">
          <cell r="C21" t="str">
            <v>Cesar</v>
          </cell>
          <cell r="D21">
            <v>8494257222</v>
          </cell>
          <cell r="E21">
            <v>2867580554</v>
          </cell>
          <cell r="F21">
            <v>1770006111</v>
          </cell>
          <cell r="G21">
            <v>182759956500</v>
          </cell>
          <cell r="H21">
            <v>2009316089</v>
          </cell>
          <cell r="Q21">
            <v>197901116476</v>
          </cell>
          <cell r="R21">
            <v>195891800387</v>
          </cell>
          <cell r="S21">
            <v>0</v>
          </cell>
          <cell r="T21">
            <v>2009316089</v>
          </cell>
          <cell r="U21">
            <v>197901116476</v>
          </cell>
          <cell r="X21">
            <v>10130142620</v>
          </cell>
          <cell r="Y21">
            <v>14101014499</v>
          </cell>
          <cell r="Z21">
            <v>14101014499</v>
          </cell>
          <cell r="AA21">
            <v>14101014498</v>
          </cell>
          <cell r="AB21">
            <v>14101014498</v>
          </cell>
          <cell r="AC21">
            <v>14101014498</v>
          </cell>
          <cell r="AD21">
            <v>13914860059</v>
          </cell>
          <cell r="AE21">
            <v>13914860059</v>
          </cell>
          <cell r="AF21">
            <v>13914860059</v>
          </cell>
          <cell r="AG21">
            <v>13914860059</v>
          </cell>
          <cell r="AH21">
            <v>13914860059</v>
          </cell>
          <cell r="AI21">
            <v>13914860059</v>
          </cell>
          <cell r="AK21">
            <v>164124375466</v>
          </cell>
          <cell r="AM21">
            <v>2113351812</v>
          </cell>
          <cell r="AN21">
            <v>3414898588</v>
          </cell>
          <cell r="AO21">
            <v>0</v>
          </cell>
          <cell r="AP21">
            <v>1707449294</v>
          </cell>
          <cell r="AQ21">
            <v>1707449294</v>
          </cell>
          <cell r="AR21">
            <v>1867010243</v>
          </cell>
          <cell r="AS21">
            <v>1867010243</v>
          </cell>
          <cell r="AT21">
            <v>1867010243</v>
          </cell>
          <cell r="AU21">
            <v>1867010243</v>
          </cell>
          <cell r="AV21">
            <v>1867010243</v>
          </cell>
          <cell r="AW21">
            <v>1867010243</v>
          </cell>
          <cell r="AX21">
            <v>1867010243</v>
          </cell>
          <cell r="AZ21">
            <v>22012220689</v>
          </cell>
          <cell r="BB21">
            <v>888349455</v>
          </cell>
          <cell r="BC21">
            <v>1612155414</v>
          </cell>
          <cell r="BD21">
            <v>0</v>
          </cell>
          <cell r="BE21">
            <v>806077707</v>
          </cell>
          <cell r="BF21">
            <v>806077707</v>
          </cell>
          <cell r="BG21">
            <v>806077707</v>
          </cell>
          <cell r="BH21">
            <v>806077707</v>
          </cell>
          <cell r="BI21">
            <v>806077707</v>
          </cell>
          <cell r="BJ21">
            <v>806077707</v>
          </cell>
          <cell r="BK21">
            <v>806077707</v>
          </cell>
          <cell r="BL21">
            <v>806077707</v>
          </cell>
          <cell r="BM21">
            <v>806077707</v>
          </cell>
          <cell r="BO21">
            <v>9755204232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2009316089</v>
          </cell>
          <cell r="BX21">
            <v>2009316089</v>
          </cell>
          <cell r="BZ21">
            <v>0</v>
          </cell>
          <cell r="CB21">
            <v>0</v>
          </cell>
          <cell r="CE21">
            <v>0</v>
          </cell>
          <cell r="CF21">
            <v>0</v>
          </cell>
          <cell r="CR21">
            <v>0</v>
          </cell>
          <cell r="CS21">
            <v>0</v>
          </cell>
          <cell r="CT21">
            <v>0</v>
          </cell>
          <cell r="CV21">
            <v>154893560</v>
          </cell>
          <cell r="CW21">
            <v>2555743740</v>
          </cell>
          <cell r="CY21">
            <v>2710637300</v>
          </cell>
          <cell r="CZ21">
            <v>154893560</v>
          </cell>
          <cell r="DA21">
            <v>214468006</v>
          </cell>
          <cell r="DB21">
            <v>214468006</v>
          </cell>
          <cell r="DC21">
            <v>214468006</v>
          </cell>
          <cell r="DD21">
            <v>214468006</v>
          </cell>
          <cell r="DE21">
            <v>214468006</v>
          </cell>
          <cell r="DF21">
            <v>428936012</v>
          </cell>
          <cell r="DG21">
            <v>214468006</v>
          </cell>
          <cell r="DH21">
            <v>214468006</v>
          </cell>
          <cell r="DI21">
            <v>214468006</v>
          </cell>
          <cell r="DJ21">
            <v>214468006</v>
          </cell>
          <cell r="DK21">
            <v>196595674</v>
          </cell>
          <cell r="DM21">
            <v>2710637300</v>
          </cell>
          <cell r="DN21">
            <v>0</v>
          </cell>
        </row>
        <row r="22">
          <cell r="C22" t="str">
            <v>Chocó</v>
          </cell>
          <cell r="D22">
            <v>5465392222</v>
          </cell>
          <cell r="E22">
            <v>14583497443</v>
          </cell>
          <cell r="F22">
            <v>537050000</v>
          </cell>
          <cell r="G22">
            <v>112540450000</v>
          </cell>
          <cell r="H22">
            <v>1089794404</v>
          </cell>
          <cell r="Q22">
            <v>134216184069</v>
          </cell>
          <cell r="R22">
            <v>133126389665</v>
          </cell>
          <cell r="S22">
            <v>0</v>
          </cell>
          <cell r="T22">
            <v>1089794404</v>
          </cell>
          <cell r="U22">
            <v>134216184069</v>
          </cell>
          <cell r="X22">
            <v>17235386948</v>
          </cell>
          <cell r="Y22">
            <v>8470969647</v>
          </cell>
          <cell r="Z22">
            <v>8470969647</v>
          </cell>
          <cell r="AA22">
            <v>8470969648</v>
          </cell>
          <cell r="AB22">
            <v>8470969648</v>
          </cell>
          <cell r="AC22">
            <v>8470969648</v>
          </cell>
          <cell r="AD22">
            <v>8340955383</v>
          </cell>
          <cell r="AE22">
            <v>8340955383</v>
          </cell>
          <cell r="AF22">
            <v>8340955383</v>
          </cell>
          <cell r="AG22">
            <v>8340955383</v>
          </cell>
          <cell r="AH22">
            <v>8340955383</v>
          </cell>
          <cell r="AI22">
            <v>8340955385</v>
          </cell>
          <cell r="AK22">
            <v>109635967486</v>
          </cell>
          <cell r="AM22">
            <v>2700093174</v>
          </cell>
          <cell r="AN22">
            <v>2389653374</v>
          </cell>
          <cell r="AO22">
            <v>0</v>
          </cell>
          <cell r="AP22">
            <v>1194826687</v>
          </cell>
          <cell r="AQ22">
            <v>1194826687</v>
          </cell>
          <cell r="AR22">
            <v>1306267484</v>
          </cell>
          <cell r="AS22">
            <v>1306267484</v>
          </cell>
          <cell r="AT22">
            <v>1306267484</v>
          </cell>
          <cell r="AU22">
            <v>1306267484</v>
          </cell>
          <cell r="AV22">
            <v>1306267484</v>
          </cell>
          <cell r="AW22">
            <v>1306267484</v>
          </cell>
          <cell r="AX22">
            <v>1306267484</v>
          </cell>
          <cell r="AZ22">
            <v>16623272310</v>
          </cell>
          <cell r="BB22">
            <v>650459543</v>
          </cell>
          <cell r="BC22">
            <v>1130307332</v>
          </cell>
          <cell r="BD22">
            <v>0</v>
          </cell>
          <cell r="BE22">
            <v>565153666</v>
          </cell>
          <cell r="BF22">
            <v>565153666</v>
          </cell>
          <cell r="BG22">
            <v>565153666</v>
          </cell>
          <cell r="BH22">
            <v>565153666</v>
          </cell>
          <cell r="BI22">
            <v>565153666</v>
          </cell>
          <cell r="BJ22">
            <v>565153666</v>
          </cell>
          <cell r="BK22">
            <v>565153666</v>
          </cell>
          <cell r="BL22">
            <v>565153666</v>
          </cell>
          <cell r="BM22">
            <v>565153666</v>
          </cell>
          <cell r="BO22">
            <v>6867149869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1089794404</v>
          </cell>
          <cell r="BX22">
            <v>1089794404</v>
          </cell>
          <cell r="BZ22">
            <v>0</v>
          </cell>
          <cell r="CB22">
            <v>0</v>
          </cell>
          <cell r="CE22">
            <v>0</v>
          </cell>
          <cell r="CF22">
            <v>0</v>
          </cell>
          <cell r="CR22">
            <v>0</v>
          </cell>
          <cell r="CS22">
            <v>0</v>
          </cell>
          <cell r="CT22">
            <v>0</v>
          </cell>
          <cell r="CV22">
            <v>405705990</v>
          </cell>
          <cell r="CW22">
            <v>6694148835</v>
          </cell>
          <cell r="CY22">
            <v>7099854825</v>
          </cell>
          <cell r="CZ22">
            <v>405705990</v>
          </cell>
          <cell r="DA22">
            <v>561746755</v>
          </cell>
          <cell r="DB22">
            <v>561746755</v>
          </cell>
          <cell r="DC22">
            <v>561746755</v>
          </cell>
          <cell r="DD22">
            <v>561746755</v>
          </cell>
          <cell r="DE22">
            <v>561746755</v>
          </cell>
          <cell r="DF22">
            <v>1123493510</v>
          </cell>
          <cell r="DG22">
            <v>561746755</v>
          </cell>
          <cell r="DH22">
            <v>561746755</v>
          </cell>
          <cell r="DI22">
            <v>561746755</v>
          </cell>
          <cell r="DJ22">
            <v>561746755</v>
          </cell>
          <cell r="DK22">
            <v>514934530</v>
          </cell>
          <cell r="DM22">
            <v>7099854825</v>
          </cell>
          <cell r="DN22">
            <v>0</v>
          </cell>
        </row>
        <row r="23">
          <cell r="C23" t="str">
            <v>Córdoba</v>
          </cell>
          <cell r="D23">
            <v>14495285000</v>
          </cell>
          <cell r="E23">
            <v>3094218418</v>
          </cell>
          <cell r="F23">
            <v>1993102222</v>
          </cell>
          <cell r="G23">
            <v>279523469500</v>
          </cell>
          <cell r="H23">
            <v>3602172811</v>
          </cell>
          <cell r="Q23">
            <v>302708247951</v>
          </cell>
          <cell r="R23">
            <v>299106075140</v>
          </cell>
          <cell r="S23">
            <v>0</v>
          </cell>
          <cell r="T23">
            <v>3602172811</v>
          </cell>
          <cell r="U23">
            <v>302708247951</v>
          </cell>
          <cell r="X23">
            <v>8772505396</v>
          </cell>
          <cell r="Y23">
            <v>25411224500</v>
          </cell>
          <cell r="Z23">
            <v>21823332412</v>
          </cell>
          <cell r="AA23">
            <v>20814304667</v>
          </cell>
          <cell r="AB23">
            <v>29543440293</v>
          </cell>
          <cell r="AC23">
            <v>20814304667</v>
          </cell>
          <cell r="AD23">
            <v>29543440293</v>
          </cell>
          <cell r="AE23">
            <v>20814304667</v>
          </cell>
          <cell r="AF23">
            <v>20814304667</v>
          </cell>
          <cell r="AG23">
            <v>20814304667</v>
          </cell>
          <cell r="AH23">
            <v>20814304667</v>
          </cell>
          <cell r="AI23">
            <v>3356033415</v>
          </cell>
          <cell r="AK23">
            <v>243335804311</v>
          </cell>
          <cell r="AM23">
            <v>7597091944</v>
          </cell>
          <cell r="AN23">
            <v>0</v>
          </cell>
          <cell r="AO23">
            <v>2507699368</v>
          </cell>
          <cell r="AP23">
            <v>3122759344</v>
          </cell>
          <cell r="AQ23">
            <v>3122759344</v>
          </cell>
          <cell r="AR23">
            <v>3122759344</v>
          </cell>
          <cell r="AS23">
            <v>3122759344</v>
          </cell>
          <cell r="AT23">
            <v>3122759344</v>
          </cell>
          <cell r="AU23">
            <v>3122759344</v>
          </cell>
          <cell r="AV23">
            <v>3122759344</v>
          </cell>
          <cell r="AW23">
            <v>3122759344</v>
          </cell>
          <cell r="AX23">
            <v>3122759344</v>
          </cell>
          <cell r="AZ23">
            <v>38209625408</v>
          </cell>
          <cell r="BB23">
            <v>3213008300</v>
          </cell>
          <cell r="BC23">
            <v>0</v>
          </cell>
          <cell r="BD23">
            <v>1080192720</v>
          </cell>
          <cell r="BE23">
            <v>1474160489</v>
          </cell>
          <cell r="BF23">
            <v>1474160489</v>
          </cell>
          <cell r="BG23">
            <v>1474160489</v>
          </cell>
          <cell r="BH23">
            <v>1474160489</v>
          </cell>
          <cell r="BI23">
            <v>1474160489</v>
          </cell>
          <cell r="BJ23">
            <v>1474160489</v>
          </cell>
          <cell r="BK23">
            <v>1474160489</v>
          </cell>
          <cell r="BL23">
            <v>1474160489</v>
          </cell>
          <cell r="BM23">
            <v>1474160489</v>
          </cell>
          <cell r="BO23">
            <v>17560645421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3602172811</v>
          </cell>
          <cell r="BX23">
            <v>3602172811</v>
          </cell>
          <cell r="BZ23">
            <v>0</v>
          </cell>
          <cell r="CB23">
            <v>0</v>
          </cell>
          <cell r="CE23">
            <v>0</v>
          </cell>
          <cell r="CF23">
            <v>0</v>
          </cell>
          <cell r="CR23">
            <v>0</v>
          </cell>
          <cell r="CS23">
            <v>0</v>
          </cell>
          <cell r="CT23">
            <v>0</v>
          </cell>
          <cell r="CV23">
            <v>345547987</v>
          </cell>
          <cell r="CW23">
            <v>5701541780</v>
          </cell>
          <cell r="CY23">
            <v>6047089767</v>
          </cell>
          <cell r="CZ23">
            <v>345547987</v>
          </cell>
          <cell r="DA23">
            <v>478451058</v>
          </cell>
          <cell r="DB23">
            <v>478451058</v>
          </cell>
          <cell r="DC23">
            <v>478451058</v>
          </cell>
          <cell r="DD23">
            <v>478451058</v>
          </cell>
          <cell r="DE23">
            <v>478451058</v>
          </cell>
          <cell r="DF23">
            <v>956902116</v>
          </cell>
          <cell r="DG23">
            <v>478451058</v>
          </cell>
          <cell r="DH23">
            <v>478451058</v>
          </cell>
          <cell r="DI23">
            <v>478451058</v>
          </cell>
          <cell r="DJ23">
            <v>478451058</v>
          </cell>
          <cell r="DK23">
            <v>438580142</v>
          </cell>
          <cell r="DM23">
            <v>6047089767</v>
          </cell>
          <cell r="DN23">
            <v>0</v>
          </cell>
        </row>
        <row r="24">
          <cell r="C24" t="str">
            <v>Cundinamarca</v>
          </cell>
          <cell r="D24">
            <v>17676446111</v>
          </cell>
          <cell r="E24">
            <v>6177001145</v>
          </cell>
          <cell r="F24">
            <v>2793164445</v>
          </cell>
          <cell r="G24">
            <v>300107822667</v>
          </cell>
          <cell r="H24">
            <v>4016887056</v>
          </cell>
          <cell r="Q24">
            <v>330771321424</v>
          </cell>
          <cell r="R24">
            <v>326754434368</v>
          </cell>
          <cell r="S24">
            <v>0</v>
          </cell>
          <cell r="T24">
            <v>4016887056</v>
          </cell>
          <cell r="U24">
            <v>330771321424</v>
          </cell>
          <cell r="X24">
            <v>19639465842</v>
          </cell>
          <cell r="Y24">
            <v>22253645072</v>
          </cell>
          <cell r="Z24">
            <v>22253645072</v>
          </cell>
          <cell r="AA24">
            <v>22253645071</v>
          </cell>
          <cell r="AB24">
            <v>22253645071</v>
          </cell>
          <cell r="AC24">
            <v>22253645071</v>
          </cell>
          <cell r="AD24">
            <v>21871061147</v>
          </cell>
          <cell r="AE24">
            <v>21871061147</v>
          </cell>
          <cell r="AF24">
            <v>21871061147</v>
          </cell>
          <cell r="AG24">
            <v>21871061147</v>
          </cell>
          <cell r="AH24">
            <v>21871061147</v>
          </cell>
          <cell r="AI24">
            <v>21871061144</v>
          </cell>
          <cell r="AK24">
            <v>262134058078</v>
          </cell>
          <cell r="AM24">
            <v>5775325131</v>
          </cell>
          <cell r="AN24">
            <v>6877231146</v>
          </cell>
          <cell r="AO24">
            <v>0</v>
          </cell>
          <cell r="AP24">
            <v>3438615573</v>
          </cell>
          <cell r="AQ24">
            <v>3438615573</v>
          </cell>
          <cell r="AR24">
            <v>3766544653</v>
          </cell>
          <cell r="AS24">
            <v>3766544653</v>
          </cell>
          <cell r="AT24">
            <v>3766544653</v>
          </cell>
          <cell r="AU24">
            <v>3766544653</v>
          </cell>
          <cell r="AV24">
            <v>3766544653</v>
          </cell>
          <cell r="AW24">
            <v>3766544653</v>
          </cell>
          <cell r="AX24">
            <v>3766544653</v>
          </cell>
          <cell r="AZ24">
            <v>45895599994</v>
          </cell>
          <cell r="BB24">
            <v>1231820728</v>
          </cell>
          <cell r="BC24">
            <v>3180537376</v>
          </cell>
          <cell r="BD24">
            <v>0</v>
          </cell>
          <cell r="BE24">
            <v>1590268688</v>
          </cell>
          <cell r="BF24">
            <v>1590268688</v>
          </cell>
          <cell r="BG24">
            <v>1590268688</v>
          </cell>
          <cell r="BH24">
            <v>1590268688</v>
          </cell>
          <cell r="BI24">
            <v>1590268688</v>
          </cell>
          <cell r="BJ24">
            <v>1590268688</v>
          </cell>
          <cell r="BK24">
            <v>1590268688</v>
          </cell>
          <cell r="BL24">
            <v>1590268688</v>
          </cell>
          <cell r="BM24">
            <v>1590268688</v>
          </cell>
          <cell r="BO24">
            <v>18724776296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4016887056</v>
          </cell>
          <cell r="BX24">
            <v>4016887056</v>
          </cell>
          <cell r="BZ24">
            <v>0</v>
          </cell>
          <cell r="CB24">
            <v>0</v>
          </cell>
          <cell r="CE24">
            <v>0</v>
          </cell>
          <cell r="CF24">
            <v>0</v>
          </cell>
          <cell r="CR24">
            <v>0</v>
          </cell>
          <cell r="CS24">
            <v>0</v>
          </cell>
          <cell r="CT24">
            <v>0</v>
          </cell>
          <cell r="CV24">
            <v>2034315195</v>
          </cell>
          <cell r="CW24">
            <v>33566200708</v>
          </cell>
          <cell r="CY24">
            <v>35600515903</v>
          </cell>
          <cell r="CZ24">
            <v>2034315195</v>
          </cell>
          <cell r="DA24">
            <v>2816744115</v>
          </cell>
          <cell r="DB24">
            <v>2816744115</v>
          </cell>
          <cell r="DC24">
            <v>2816744115</v>
          </cell>
          <cell r="DD24">
            <v>2816744115</v>
          </cell>
          <cell r="DE24">
            <v>2816744115</v>
          </cell>
          <cell r="DF24">
            <v>5633488230</v>
          </cell>
          <cell r="DG24">
            <v>2816744115</v>
          </cell>
          <cell r="DH24">
            <v>2816744115</v>
          </cell>
          <cell r="DI24">
            <v>2816744115</v>
          </cell>
          <cell r="DJ24">
            <v>2816744115</v>
          </cell>
          <cell r="DK24">
            <v>2582015443</v>
          </cell>
          <cell r="DM24">
            <v>35600515903</v>
          </cell>
          <cell r="DN24">
            <v>0</v>
          </cell>
        </row>
        <row r="25">
          <cell r="C25" t="str">
            <v>Guainía</v>
          </cell>
          <cell r="D25">
            <v>1055899333</v>
          </cell>
          <cell r="E25">
            <v>0</v>
          </cell>
          <cell r="F25">
            <v>137335000</v>
          </cell>
          <cell r="G25">
            <v>20291021667</v>
          </cell>
          <cell r="H25">
            <v>279332364</v>
          </cell>
          <cell r="Q25">
            <v>21763588364</v>
          </cell>
          <cell r="R25">
            <v>21484256000</v>
          </cell>
          <cell r="S25">
            <v>0</v>
          </cell>
          <cell r="T25">
            <v>279332364</v>
          </cell>
          <cell r="U25">
            <v>21763588364</v>
          </cell>
          <cell r="X25">
            <v>1035302998</v>
          </cell>
          <cell r="Y25">
            <v>1675746976</v>
          </cell>
          <cell r="Z25">
            <v>1675746976</v>
          </cell>
          <cell r="AA25">
            <v>1675746976</v>
          </cell>
          <cell r="AB25">
            <v>1675746976</v>
          </cell>
          <cell r="AC25">
            <v>1675746976</v>
          </cell>
          <cell r="AD25">
            <v>1703105521</v>
          </cell>
          <cell r="AE25">
            <v>1703105521</v>
          </cell>
          <cell r="AF25">
            <v>1703105521</v>
          </cell>
          <cell r="AG25">
            <v>1703105521</v>
          </cell>
          <cell r="AH25">
            <v>1703105521</v>
          </cell>
          <cell r="AI25">
            <v>1703105522</v>
          </cell>
          <cell r="AK25">
            <v>19632671005</v>
          </cell>
          <cell r="AM25">
            <v>110424824</v>
          </cell>
          <cell r="AN25">
            <v>244323030</v>
          </cell>
          <cell r="AO25">
            <v>0</v>
          </cell>
          <cell r="AP25">
            <v>122161515</v>
          </cell>
          <cell r="AQ25">
            <v>122161515</v>
          </cell>
          <cell r="AR25">
            <v>101264857</v>
          </cell>
          <cell r="AS25">
            <v>101264857</v>
          </cell>
          <cell r="AT25">
            <v>101264857</v>
          </cell>
          <cell r="AU25">
            <v>101264857</v>
          </cell>
          <cell r="AV25">
            <v>101264857</v>
          </cell>
          <cell r="AW25">
            <v>101264857</v>
          </cell>
          <cell r="AX25">
            <v>101264857</v>
          </cell>
          <cell r="AZ25">
            <v>1307924883</v>
          </cell>
          <cell r="BB25">
            <v>47506511</v>
          </cell>
          <cell r="BC25">
            <v>93459684</v>
          </cell>
          <cell r="BD25">
            <v>0</v>
          </cell>
          <cell r="BE25">
            <v>46729842</v>
          </cell>
          <cell r="BF25">
            <v>46729842</v>
          </cell>
          <cell r="BG25">
            <v>44176319</v>
          </cell>
          <cell r="BH25">
            <v>44176319</v>
          </cell>
          <cell r="BI25">
            <v>44176319</v>
          </cell>
          <cell r="BJ25">
            <v>44176319</v>
          </cell>
          <cell r="BK25">
            <v>44176319</v>
          </cell>
          <cell r="BL25">
            <v>44176319</v>
          </cell>
          <cell r="BM25">
            <v>44176319</v>
          </cell>
          <cell r="BO25">
            <v>543660112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279332364</v>
          </cell>
          <cell r="BX25">
            <v>279332364</v>
          </cell>
          <cell r="BZ25">
            <v>0</v>
          </cell>
          <cell r="CB25">
            <v>0</v>
          </cell>
          <cell r="CE25">
            <v>0</v>
          </cell>
          <cell r="CF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14542258</v>
          </cell>
          <cell r="CW25">
            <v>239947253</v>
          </cell>
          <cell r="CY25">
            <v>254489511</v>
          </cell>
          <cell r="CZ25">
            <v>14542258</v>
          </cell>
          <cell r="DA25">
            <v>20135434</v>
          </cell>
          <cell r="DB25">
            <v>20135434</v>
          </cell>
          <cell r="DC25">
            <v>20135434</v>
          </cell>
          <cell r="DD25">
            <v>20135434</v>
          </cell>
          <cell r="DE25">
            <v>20135434</v>
          </cell>
          <cell r="DF25">
            <v>40270868</v>
          </cell>
          <cell r="DG25">
            <v>20135434</v>
          </cell>
          <cell r="DH25">
            <v>20135434</v>
          </cell>
          <cell r="DI25">
            <v>20135434</v>
          </cell>
          <cell r="DJ25">
            <v>20135434</v>
          </cell>
          <cell r="DK25">
            <v>18457479</v>
          </cell>
          <cell r="DM25">
            <v>254489511</v>
          </cell>
          <cell r="DN25">
            <v>0</v>
          </cell>
        </row>
        <row r="26">
          <cell r="C26" t="str">
            <v>Guaviare</v>
          </cell>
          <cell r="D26">
            <v>1911489333</v>
          </cell>
          <cell r="E26">
            <v>0</v>
          </cell>
          <cell r="F26">
            <v>380470555</v>
          </cell>
          <cell r="G26">
            <v>39463783333</v>
          </cell>
          <cell r="H26">
            <v>540736332</v>
          </cell>
          <cell r="Q26">
            <v>42296479553</v>
          </cell>
          <cell r="R26">
            <v>41755743221</v>
          </cell>
          <cell r="S26">
            <v>0</v>
          </cell>
          <cell r="T26">
            <v>540736332</v>
          </cell>
          <cell r="U26">
            <v>42296479553</v>
          </cell>
          <cell r="X26">
            <v>1854723042</v>
          </cell>
          <cell r="Y26">
            <v>3241170321</v>
          </cell>
          <cell r="Z26">
            <v>3241170321</v>
          </cell>
          <cell r="AA26">
            <v>3241170321</v>
          </cell>
          <cell r="AB26">
            <v>3241170321</v>
          </cell>
          <cell r="AC26">
            <v>3241170321</v>
          </cell>
          <cell r="AD26">
            <v>3208839901</v>
          </cell>
          <cell r="AE26">
            <v>3208839901</v>
          </cell>
          <cell r="AF26">
            <v>3208839901</v>
          </cell>
          <cell r="AG26">
            <v>3208839901</v>
          </cell>
          <cell r="AH26">
            <v>3208839901</v>
          </cell>
          <cell r="AI26">
            <v>3208839901</v>
          </cell>
          <cell r="AK26">
            <v>37313614053</v>
          </cell>
          <cell r="AM26">
            <v>300442879</v>
          </cell>
          <cell r="AN26">
            <v>469651024</v>
          </cell>
          <cell r="AO26">
            <v>0</v>
          </cell>
          <cell r="AP26">
            <v>234825512</v>
          </cell>
          <cell r="AQ26">
            <v>234825512</v>
          </cell>
          <cell r="AR26">
            <v>266847002</v>
          </cell>
          <cell r="AS26">
            <v>266847002</v>
          </cell>
          <cell r="AT26">
            <v>266847002</v>
          </cell>
          <cell r="AU26">
            <v>266847002</v>
          </cell>
          <cell r="AV26">
            <v>266847002</v>
          </cell>
          <cell r="AW26">
            <v>266847002</v>
          </cell>
          <cell r="AX26">
            <v>266847002</v>
          </cell>
          <cell r="AZ26">
            <v>3107673941</v>
          </cell>
          <cell r="BB26">
            <v>136793967</v>
          </cell>
          <cell r="BC26">
            <v>223241668</v>
          </cell>
          <cell r="BD26">
            <v>0</v>
          </cell>
          <cell r="BE26">
            <v>111620834</v>
          </cell>
          <cell r="BF26">
            <v>111620834</v>
          </cell>
          <cell r="BG26">
            <v>107311132</v>
          </cell>
          <cell r="BH26">
            <v>107311132</v>
          </cell>
          <cell r="BI26">
            <v>107311132</v>
          </cell>
          <cell r="BJ26">
            <v>107311132</v>
          </cell>
          <cell r="BK26">
            <v>107311132</v>
          </cell>
          <cell r="BL26">
            <v>107311132</v>
          </cell>
          <cell r="BM26">
            <v>107311132</v>
          </cell>
          <cell r="BO26">
            <v>1334455227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540736332</v>
          </cell>
          <cell r="BX26">
            <v>540736332</v>
          </cell>
          <cell r="BZ26">
            <v>0</v>
          </cell>
          <cell r="CB26">
            <v>0</v>
          </cell>
          <cell r="CE26">
            <v>0</v>
          </cell>
          <cell r="CF26">
            <v>0</v>
          </cell>
          <cell r="CR26">
            <v>0</v>
          </cell>
          <cell r="CS26">
            <v>0</v>
          </cell>
          <cell r="CT26">
            <v>0</v>
          </cell>
          <cell r="CV26">
            <v>8144981</v>
          </cell>
          <cell r="CW26">
            <v>134392188</v>
          </cell>
          <cell r="CY26">
            <v>142537169</v>
          </cell>
          <cell r="CZ26">
            <v>8144981</v>
          </cell>
          <cell r="DA26">
            <v>11277666</v>
          </cell>
          <cell r="DB26">
            <v>11277666</v>
          </cell>
          <cell r="DC26">
            <v>11277666</v>
          </cell>
          <cell r="DD26">
            <v>11277666</v>
          </cell>
          <cell r="DE26">
            <v>11277666</v>
          </cell>
          <cell r="DF26">
            <v>22555332</v>
          </cell>
          <cell r="DG26">
            <v>11277666</v>
          </cell>
          <cell r="DH26">
            <v>11277666</v>
          </cell>
          <cell r="DI26">
            <v>11277666</v>
          </cell>
          <cell r="DJ26">
            <v>11277666</v>
          </cell>
          <cell r="DK26">
            <v>10337862</v>
          </cell>
          <cell r="DM26">
            <v>142537169</v>
          </cell>
          <cell r="DN26">
            <v>0</v>
          </cell>
        </row>
        <row r="27">
          <cell r="C27" t="str">
            <v>Huila</v>
          </cell>
          <cell r="D27">
            <v>10916823889</v>
          </cell>
          <cell r="E27">
            <v>1058551445</v>
          </cell>
          <cell r="F27">
            <v>394003889</v>
          </cell>
          <cell r="G27">
            <v>172309146167</v>
          </cell>
          <cell r="H27">
            <v>1958415664</v>
          </cell>
          <cell r="Q27">
            <v>186636941054</v>
          </cell>
          <cell r="R27">
            <v>184678525390</v>
          </cell>
          <cell r="S27">
            <v>0</v>
          </cell>
          <cell r="T27">
            <v>1958415664</v>
          </cell>
          <cell r="U27">
            <v>186636941054</v>
          </cell>
          <cell r="V27" t="str">
            <v>En junio se gira conectividad por $1.046.900.000</v>
          </cell>
          <cell r="X27">
            <v>7989802906</v>
          </cell>
          <cell r="Y27">
            <v>13441748895</v>
          </cell>
          <cell r="Z27">
            <v>13441748895</v>
          </cell>
          <cell r="AA27">
            <v>13441748895</v>
          </cell>
          <cell r="AB27">
            <v>13441748895</v>
          </cell>
          <cell r="AC27">
            <v>13441748895</v>
          </cell>
          <cell r="AD27">
            <v>13377565244</v>
          </cell>
          <cell r="AE27">
            <v>13377565244</v>
          </cell>
          <cell r="AF27">
            <v>13377565244</v>
          </cell>
          <cell r="AG27">
            <v>13377565244</v>
          </cell>
          <cell r="AH27">
            <v>13377565244</v>
          </cell>
          <cell r="AI27">
            <v>13377565241</v>
          </cell>
          <cell r="AK27">
            <v>155463938842</v>
          </cell>
          <cell r="AM27">
            <v>3061260419</v>
          </cell>
          <cell r="AN27">
            <v>3021284436</v>
          </cell>
          <cell r="AO27">
            <v>0</v>
          </cell>
          <cell r="AP27">
            <v>1510642218</v>
          </cell>
          <cell r="AQ27">
            <v>1510642218</v>
          </cell>
          <cell r="AR27">
            <v>1590056004</v>
          </cell>
          <cell r="AS27">
            <v>1590056004</v>
          </cell>
          <cell r="AT27">
            <v>1590056004</v>
          </cell>
          <cell r="AU27">
            <v>1590056004</v>
          </cell>
          <cell r="AV27">
            <v>1590056004</v>
          </cell>
          <cell r="AW27">
            <v>1590056004</v>
          </cell>
          <cell r="AX27">
            <v>1590056004</v>
          </cell>
          <cell r="AZ27">
            <v>20234221319</v>
          </cell>
          <cell r="BB27">
            <v>1318315898</v>
          </cell>
          <cell r="BC27">
            <v>1424153440</v>
          </cell>
          <cell r="BD27">
            <v>0</v>
          </cell>
          <cell r="BE27">
            <v>712076720</v>
          </cell>
          <cell r="BF27">
            <v>712076720</v>
          </cell>
          <cell r="BG27">
            <v>687677493</v>
          </cell>
          <cell r="BH27">
            <v>687677493</v>
          </cell>
          <cell r="BI27">
            <v>687677493</v>
          </cell>
          <cell r="BJ27">
            <v>687677493</v>
          </cell>
          <cell r="BK27">
            <v>687677493</v>
          </cell>
          <cell r="BL27">
            <v>687677493</v>
          </cell>
          <cell r="BM27">
            <v>687677493</v>
          </cell>
          <cell r="BO27">
            <v>8980365229</v>
          </cell>
          <cell r="BQ27">
            <v>1046900000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911515664</v>
          </cell>
          <cell r="BX27">
            <v>1958415664</v>
          </cell>
          <cell r="BZ27">
            <v>0</v>
          </cell>
          <cell r="CB27">
            <v>0</v>
          </cell>
          <cell r="CE27">
            <v>0</v>
          </cell>
          <cell r="CF27">
            <v>0</v>
          </cell>
          <cell r="CR27">
            <v>0</v>
          </cell>
          <cell r="CS27">
            <v>0</v>
          </cell>
          <cell r="CT27">
            <v>0</v>
          </cell>
          <cell r="CV27">
            <v>483483431</v>
          </cell>
          <cell r="CW27">
            <v>7977476613</v>
          </cell>
          <cell r="CY27">
            <v>8460960044</v>
          </cell>
          <cell r="CZ27">
            <v>483483431</v>
          </cell>
          <cell r="DA27">
            <v>669438597</v>
          </cell>
          <cell r="DB27">
            <v>669438597</v>
          </cell>
          <cell r="DC27">
            <v>669438597</v>
          </cell>
          <cell r="DD27">
            <v>669438597</v>
          </cell>
          <cell r="DE27">
            <v>669438597</v>
          </cell>
          <cell r="DF27">
            <v>1338877194</v>
          </cell>
          <cell r="DG27">
            <v>669438597</v>
          </cell>
          <cell r="DH27">
            <v>669438597</v>
          </cell>
          <cell r="DI27">
            <v>669438597</v>
          </cell>
          <cell r="DJ27">
            <v>669438597</v>
          </cell>
          <cell r="DK27">
            <v>613652046</v>
          </cell>
          <cell r="DM27">
            <v>8460960044</v>
          </cell>
          <cell r="DN27">
            <v>0</v>
          </cell>
        </row>
        <row r="28">
          <cell r="C28" t="str">
            <v>La Guajira</v>
          </cell>
          <cell r="D28">
            <v>3516148889</v>
          </cell>
          <cell r="E28">
            <v>4489386940</v>
          </cell>
          <cell r="F28">
            <v>827871111</v>
          </cell>
          <cell r="G28">
            <v>77995157167</v>
          </cell>
          <cell r="H28">
            <v>964000959</v>
          </cell>
          <cell r="Q28">
            <v>87792565066</v>
          </cell>
          <cell r="R28">
            <v>86828564107</v>
          </cell>
          <cell r="S28">
            <v>0</v>
          </cell>
          <cell r="T28">
            <v>964000959</v>
          </cell>
          <cell r="U28">
            <v>87792565066</v>
          </cell>
          <cell r="V28" t="str">
            <v>En junio se incluye recursos por $2.100 millones para el pago de la prima semestral de bonificación según Ordenanza 40 de 1981.</v>
          </cell>
          <cell r="X28">
            <v>7047153508</v>
          </cell>
          <cell r="Y28">
            <v>6170478389</v>
          </cell>
          <cell r="Z28">
            <v>6170478389</v>
          </cell>
          <cell r="AA28">
            <v>6170478389</v>
          </cell>
          <cell r="AB28">
            <v>6170478389</v>
          </cell>
          <cell r="AC28">
            <v>6170478389</v>
          </cell>
          <cell r="AD28">
            <v>8270478389</v>
          </cell>
          <cell r="AE28">
            <v>6170478389</v>
          </cell>
          <cell r="AF28">
            <v>6170478389</v>
          </cell>
          <cell r="AG28">
            <v>6170478389</v>
          </cell>
          <cell r="AH28">
            <v>6170478389</v>
          </cell>
          <cell r="AI28">
            <v>935908209</v>
          </cell>
          <cell r="AK28">
            <v>71787845607</v>
          </cell>
          <cell r="AM28">
            <v>1248584166</v>
          </cell>
          <cell r="AN28">
            <v>1502144676</v>
          </cell>
          <cell r="AO28">
            <v>0</v>
          </cell>
          <cell r="AP28">
            <v>751072338</v>
          </cell>
          <cell r="AQ28">
            <v>751072338</v>
          </cell>
          <cell r="AR28">
            <v>880483023</v>
          </cell>
          <cell r="AS28">
            <v>880483023</v>
          </cell>
          <cell r="AT28">
            <v>880483023</v>
          </cell>
          <cell r="AU28">
            <v>880483023</v>
          </cell>
          <cell r="AV28">
            <v>880483023</v>
          </cell>
          <cell r="AW28">
            <v>880483023</v>
          </cell>
          <cell r="AX28">
            <v>880483023</v>
          </cell>
          <cell r="AZ28">
            <v>10416254679</v>
          </cell>
          <cell r="BB28">
            <v>537669266</v>
          </cell>
          <cell r="BC28">
            <v>710072820</v>
          </cell>
          <cell r="BD28">
            <v>0</v>
          </cell>
          <cell r="BE28">
            <v>355036410</v>
          </cell>
          <cell r="BF28">
            <v>355036410</v>
          </cell>
          <cell r="BG28">
            <v>380949845</v>
          </cell>
          <cell r="BH28">
            <v>380949845</v>
          </cell>
          <cell r="BI28">
            <v>380949845</v>
          </cell>
          <cell r="BJ28">
            <v>380949845</v>
          </cell>
          <cell r="BK28">
            <v>380949845</v>
          </cell>
          <cell r="BL28">
            <v>380949845</v>
          </cell>
          <cell r="BM28">
            <v>380949845</v>
          </cell>
          <cell r="BO28">
            <v>4624463821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964000959</v>
          </cell>
          <cell r="BX28">
            <v>964000959</v>
          </cell>
          <cell r="BZ28">
            <v>0</v>
          </cell>
          <cell r="CB28">
            <v>0</v>
          </cell>
          <cell r="CE28">
            <v>0</v>
          </cell>
          <cell r="CF28">
            <v>0</v>
          </cell>
          <cell r="CR28">
            <v>0</v>
          </cell>
          <cell r="CS28">
            <v>0</v>
          </cell>
          <cell r="CT28">
            <v>0</v>
          </cell>
          <cell r="CV28">
            <v>93036553</v>
          </cell>
          <cell r="CW28">
            <v>1535103130</v>
          </cell>
          <cell r="CY28">
            <v>1628139683</v>
          </cell>
          <cell r="CZ28">
            <v>93036553</v>
          </cell>
          <cell r="DA28">
            <v>128819843</v>
          </cell>
          <cell r="DB28">
            <v>128819843</v>
          </cell>
          <cell r="DC28">
            <v>128819843</v>
          </cell>
          <cell r="DD28">
            <v>128819843</v>
          </cell>
          <cell r="DE28">
            <v>128819843</v>
          </cell>
          <cell r="DF28">
            <v>128819843</v>
          </cell>
          <cell r="DG28">
            <v>128819843</v>
          </cell>
          <cell r="DH28">
            <v>128819843</v>
          </cell>
          <cell r="DI28">
            <v>128819843</v>
          </cell>
          <cell r="DJ28">
            <v>128819843</v>
          </cell>
          <cell r="DK28">
            <v>246904700</v>
          </cell>
          <cell r="DM28">
            <v>1628139683</v>
          </cell>
          <cell r="DN28">
            <v>0</v>
          </cell>
        </row>
        <row r="29">
          <cell r="C29" t="str">
            <v>Magdalena</v>
          </cell>
          <cell r="D29">
            <v>12395348889</v>
          </cell>
          <cell r="E29">
            <v>472686916</v>
          </cell>
          <cell r="F29">
            <v>677878333</v>
          </cell>
          <cell r="G29">
            <v>236106797667</v>
          </cell>
          <cell r="H29">
            <v>2788812681</v>
          </cell>
          <cell r="Q29">
            <v>252441524486</v>
          </cell>
          <cell r="R29">
            <v>249652711805</v>
          </cell>
          <cell r="S29">
            <v>0</v>
          </cell>
          <cell r="T29">
            <v>2788812681</v>
          </cell>
          <cell r="U29">
            <v>252441524486</v>
          </cell>
          <cell r="X29">
            <v>13203897035</v>
          </cell>
          <cell r="Y29">
            <v>18219271782</v>
          </cell>
          <cell r="Z29">
            <v>18219271782</v>
          </cell>
          <cell r="AA29">
            <v>18219271782</v>
          </cell>
          <cell r="AB29">
            <v>18219271782</v>
          </cell>
          <cell r="AC29">
            <v>18219271782</v>
          </cell>
          <cell r="AD29">
            <v>17978294068</v>
          </cell>
          <cell r="AE29">
            <v>17978294068</v>
          </cell>
          <cell r="AF29">
            <v>17978294068</v>
          </cell>
          <cell r="AG29">
            <v>17978294068</v>
          </cell>
          <cell r="AH29">
            <v>17978294068</v>
          </cell>
          <cell r="AI29">
            <v>17978294067</v>
          </cell>
          <cell r="AK29">
            <v>212170020352</v>
          </cell>
          <cell r="AM29">
            <v>342017103</v>
          </cell>
          <cell r="AN29">
            <v>4411336118</v>
          </cell>
          <cell r="AO29">
            <v>0</v>
          </cell>
          <cell r="AP29">
            <v>2205668059</v>
          </cell>
          <cell r="AQ29">
            <v>2205668059</v>
          </cell>
          <cell r="AR29">
            <v>2412179886</v>
          </cell>
          <cell r="AS29">
            <v>2412179886</v>
          </cell>
          <cell r="AT29">
            <v>2412179886</v>
          </cell>
          <cell r="AU29">
            <v>2412179886</v>
          </cell>
          <cell r="AV29">
            <v>2412179886</v>
          </cell>
          <cell r="AW29">
            <v>2412179886</v>
          </cell>
          <cell r="AX29">
            <v>2412179886</v>
          </cell>
          <cell r="AZ29">
            <v>26049948541</v>
          </cell>
          <cell r="BB29">
            <v>0</v>
          </cell>
          <cell r="BC29">
            <v>2078628984</v>
          </cell>
          <cell r="BD29">
            <v>0</v>
          </cell>
          <cell r="BE29">
            <v>1039314492</v>
          </cell>
          <cell r="BF29">
            <v>1039314492</v>
          </cell>
          <cell r="BG29">
            <v>1039354992</v>
          </cell>
          <cell r="BH29">
            <v>1039354992</v>
          </cell>
          <cell r="BI29">
            <v>1039354992</v>
          </cell>
          <cell r="BJ29">
            <v>1039354992</v>
          </cell>
          <cell r="BK29">
            <v>1039354992</v>
          </cell>
          <cell r="BL29">
            <v>1039354992</v>
          </cell>
          <cell r="BM29">
            <v>1039354992</v>
          </cell>
          <cell r="BO29">
            <v>11432742912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2788812681</v>
          </cell>
          <cell r="BX29">
            <v>2788812681</v>
          </cell>
          <cell r="BZ29">
            <v>0</v>
          </cell>
          <cell r="CB29">
            <v>0</v>
          </cell>
          <cell r="CE29">
            <v>0</v>
          </cell>
          <cell r="CF29">
            <v>0</v>
          </cell>
          <cell r="CR29">
            <v>0</v>
          </cell>
          <cell r="CS29">
            <v>0</v>
          </cell>
          <cell r="CT29">
            <v>0</v>
          </cell>
          <cell r="CV29">
            <v>378074735</v>
          </cell>
          <cell r="CW29">
            <v>6238233118</v>
          </cell>
          <cell r="CY29">
            <v>6616307853</v>
          </cell>
          <cell r="CZ29">
            <v>378074735</v>
          </cell>
          <cell r="DA29">
            <v>523488094</v>
          </cell>
          <cell r="DB29">
            <v>523488094</v>
          </cell>
          <cell r="DC29">
            <v>523488094</v>
          </cell>
          <cell r="DD29">
            <v>523488094</v>
          </cell>
          <cell r="DE29">
            <v>523488094</v>
          </cell>
          <cell r="DF29">
            <v>1046976188</v>
          </cell>
          <cell r="DG29">
            <v>523488094</v>
          </cell>
          <cell r="DH29">
            <v>523488094</v>
          </cell>
          <cell r="DI29">
            <v>523488094</v>
          </cell>
          <cell r="DJ29">
            <v>523488094</v>
          </cell>
          <cell r="DK29">
            <v>479864084</v>
          </cell>
          <cell r="DM29">
            <v>6616307853</v>
          </cell>
          <cell r="DN29">
            <v>0</v>
          </cell>
        </row>
        <row r="30">
          <cell r="C30" t="str">
            <v>Meta</v>
          </cell>
          <cell r="D30">
            <v>4688293333</v>
          </cell>
          <cell r="E30">
            <v>0</v>
          </cell>
          <cell r="F30">
            <v>1456948889</v>
          </cell>
          <cell r="G30">
            <v>113639861500</v>
          </cell>
          <cell r="H30">
            <v>1114122215</v>
          </cell>
          <cell r="Q30">
            <v>120899225937</v>
          </cell>
          <cell r="R30">
            <v>119785103722</v>
          </cell>
          <cell r="S30">
            <v>0</v>
          </cell>
          <cell r="T30">
            <v>1114122215</v>
          </cell>
          <cell r="U30">
            <v>120899225937</v>
          </cell>
          <cell r="X30">
            <v>4508129805</v>
          </cell>
          <cell r="Y30">
            <v>8883134261</v>
          </cell>
          <cell r="Z30">
            <v>8883134261</v>
          </cell>
          <cell r="AA30">
            <v>8883134261</v>
          </cell>
          <cell r="AB30">
            <v>8883134261</v>
          </cell>
          <cell r="AC30">
            <v>8883134261</v>
          </cell>
          <cell r="AD30">
            <v>8775165974</v>
          </cell>
          <cell r="AE30">
            <v>8775165976</v>
          </cell>
          <cell r="AF30">
            <v>8775165976</v>
          </cell>
          <cell r="AG30">
            <v>8775165976</v>
          </cell>
          <cell r="AH30">
            <v>8775165976</v>
          </cell>
          <cell r="AI30">
            <v>8775165980</v>
          </cell>
          <cell r="AK30">
            <v>101574796968</v>
          </cell>
          <cell r="AM30">
            <v>1149343761</v>
          </cell>
          <cell r="AN30">
            <v>1970246480</v>
          </cell>
          <cell r="AO30">
            <v>0</v>
          </cell>
          <cell r="AP30">
            <v>985123240</v>
          </cell>
          <cell r="AQ30">
            <v>985123240</v>
          </cell>
          <cell r="AR30">
            <v>1077667484</v>
          </cell>
          <cell r="AS30">
            <v>1077667484</v>
          </cell>
          <cell r="AT30">
            <v>1077667484</v>
          </cell>
          <cell r="AU30">
            <v>1077667484</v>
          </cell>
          <cell r="AV30">
            <v>1077667484</v>
          </cell>
          <cell r="AW30">
            <v>1077667484</v>
          </cell>
          <cell r="AX30">
            <v>1077667484</v>
          </cell>
          <cell r="AZ30">
            <v>12633509109</v>
          </cell>
          <cell r="BB30">
            <v>487768656</v>
          </cell>
          <cell r="BC30">
            <v>925277998</v>
          </cell>
          <cell r="BD30">
            <v>0</v>
          </cell>
          <cell r="BE30">
            <v>462638999</v>
          </cell>
          <cell r="BF30">
            <v>462638999</v>
          </cell>
          <cell r="BG30">
            <v>462638999</v>
          </cell>
          <cell r="BH30">
            <v>462638999</v>
          </cell>
          <cell r="BI30">
            <v>462638999</v>
          </cell>
          <cell r="BJ30">
            <v>462638999</v>
          </cell>
          <cell r="BK30">
            <v>462638999</v>
          </cell>
          <cell r="BL30">
            <v>462638999</v>
          </cell>
          <cell r="BM30">
            <v>462638999</v>
          </cell>
          <cell r="BO30">
            <v>5576797645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1114122215</v>
          </cell>
          <cell r="BX30">
            <v>1114122215</v>
          </cell>
          <cell r="BZ30">
            <v>0</v>
          </cell>
          <cell r="CB30">
            <v>0</v>
          </cell>
          <cell r="CE30">
            <v>0</v>
          </cell>
          <cell r="CF30">
            <v>0</v>
          </cell>
          <cell r="CR30">
            <v>0</v>
          </cell>
          <cell r="CS30">
            <v>0</v>
          </cell>
          <cell r="CT30">
            <v>0</v>
          </cell>
          <cell r="CV30">
            <v>164081405</v>
          </cell>
          <cell r="CW30">
            <v>2707343173</v>
          </cell>
          <cell r="CY30">
            <v>2871424578</v>
          </cell>
          <cell r="CZ30">
            <v>164081405</v>
          </cell>
          <cell r="DA30">
            <v>227189637</v>
          </cell>
          <cell r="DB30">
            <v>227189637</v>
          </cell>
          <cell r="DC30">
            <v>227189637</v>
          </cell>
          <cell r="DD30">
            <v>227189637</v>
          </cell>
          <cell r="DE30">
            <v>227189637</v>
          </cell>
          <cell r="DF30">
            <v>454379274</v>
          </cell>
          <cell r="DG30">
            <v>227189637</v>
          </cell>
          <cell r="DH30">
            <v>227189637</v>
          </cell>
          <cell r="DI30">
            <v>227189637</v>
          </cell>
          <cell r="DJ30">
            <v>227189637</v>
          </cell>
          <cell r="DK30">
            <v>208257166</v>
          </cell>
          <cell r="DM30">
            <v>2871424578</v>
          </cell>
          <cell r="DN30">
            <v>0</v>
          </cell>
        </row>
        <row r="31">
          <cell r="C31" t="str">
            <v>Nariño</v>
          </cell>
          <cell r="D31">
            <v>13073758333</v>
          </cell>
          <cell r="E31">
            <v>17090058076</v>
          </cell>
          <cell r="F31">
            <v>672516667</v>
          </cell>
          <cell r="G31">
            <v>221920966667</v>
          </cell>
          <cell r="H31">
            <v>2666934053</v>
          </cell>
          <cell r="Q31">
            <v>255424233796</v>
          </cell>
          <cell r="R31">
            <v>252757299743</v>
          </cell>
          <cell r="S31">
            <v>0</v>
          </cell>
          <cell r="T31">
            <v>2666934053</v>
          </cell>
          <cell r="U31">
            <v>255424233796</v>
          </cell>
          <cell r="X31">
            <v>26806589950</v>
          </cell>
          <cell r="Y31">
            <v>20821334588</v>
          </cell>
          <cell r="Z31">
            <v>20821334588</v>
          </cell>
          <cell r="AA31">
            <v>20821334588</v>
          </cell>
          <cell r="AB31">
            <v>18444757660</v>
          </cell>
          <cell r="AC31">
            <v>18444757660</v>
          </cell>
          <cell r="AD31">
            <v>18444757660</v>
          </cell>
          <cell r="AE31">
            <v>18444757660</v>
          </cell>
          <cell r="AF31">
            <v>18444757660</v>
          </cell>
          <cell r="AG31">
            <v>18444757660</v>
          </cell>
          <cell r="AH31">
            <v>12567686443</v>
          </cell>
          <cell r="AK31">
            <v>212506826117</v>
          </cell>
          <cell r="AM31">
            <v>2831935594</v>
          </cell>
          <cell r="AN31">
            <v>4736520074</v>
          </cell>
          <cell r="AO31">
            <v>0</v>
          </cell>
          <cell r="AP31">
            <v>2368260037</v>
          </cell>
          <cell r="AQ31">
            <v>2368260037</v>
          </cell>
          <cell r="AR31">
            <v>2588898982</v>
          </cell>
          <cell r="AS31">
            <v>2588898982</v>
          </cell>
          <cell r="AT31">
            <v>2588898982</v>
          </cell>
          <cell r="AU31">
            <v>2588898982</v>
          </cell>
          <cell r="AV31">
            <v>2588898982</v>
          </cell>
          <cell r="AW31">
            <v>2588898982</v>
          </cell>
          <cell r="AZ31">
            <v>27838369634</v>
          </cell>
          <cell r="BB31">
            <v>1197807532</v>
          </cell>
          <cell r="BC31">
            <v>2242859292</v>
          </cell>
          <cell r="BD31">
            <v>0</v>
          </cell>
          <cell r="BE31">
            <v>1121429646</v>
          </cell>
          <cell r="BF31">
            <v>1121429646</v>
          </cell>
          <cell r="BG31">
            <v>1121429646</v>
          </cell>
          <cell r="BH31">
            <v>1121429646</v>
          </cell>
          <cell r="BI31">
            <v>1121429646</v>
          </cell>
          <cell r="BJ31">
            <v>1121429646</v>
          </cell>
          <cell r="BK31">
            <v>1121429646</v>
          </cell>
          <cell r="BL31">
            <v>1121429646</v>
          </cell>
          <cell r="BO31">
            <v>12412103992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2666934053</v>
          </cell>
          <cell r="BX31">
            <v>2666934053</v>
          </cell>
          <cell r="BZ31">
            <v>0</v>
          </cell>
          <cell r="CB31">
            <v>0</v>
          </cell>
          <cell r="CE31">
            <v>0</v>
          </cell>
          <cell r="CF31">
            <v>0</v>
          </cell>
          <cell r="CR31">
            <v>0</v>
          </cell>
          <cell r="CS31">
            <v>0</v>
          </cell>
          <cell r="CT31">
            <v>0</v>
          </cell>
          <cell r="CV31">
            <v>836917818</v>
          </cell>
          <cell r="CW31">
            <v>12412789785</v>
          </cell>
          <cell r="CY31">
            <v>13249707603</v>
          </cell>
          <cell r="CZ31">
            <v>836917818</v>
          </cell>
          <cell r="DA31">
            <v>1041632709</v>
          </cell>
          <cell r="DB31">
            <v>1041632709</v>
          </cell>
          <cell r="DC31">
            <v>1041632709</v>
          </cell>
          <cell r="DD31">
            <v>1041632709</v>
          </cell>
          <cell r="DE31">
            <v>1041632709</v>
          </cell>
          <cell r="DF31">
            <v>2083265418</v>
          </cell>
          <cell r="DG31">
            <v>1041632709</v>
          </cell>
          <cell r="DH31">
            <v>1041632709</v>
          </cell>
          <cell r="DI31">
            <v>1041632709</v>
          </cell>
          <cell r="DJ31">
            <v>1041632709</v>
          </cell>
          <cell r="DK31">
            <v>954829986</v>
          </cell>
          <cell r="DM31">
            <v>13249707603</v>
          </cell>
          <cell r="DN31">
            <v>0</v>
          </cell>
        </row>
        <row r="32">
          <cell r="C32" t="str">
            <v>Norte de Santander</v>
          </cell>
          <cell r="D32">
            <v>9216153333</v>
          </cell>
          <cell r="E32">
            <v>8442676171</v>
          </cell>
          <cell r="F32">
            <v>325201111</v>
          </cell>
          <cell r="G32">
            <v>168880013500</v>
          </cell>
          <cell r="H32">
            <v>1676478029</v>
          </cell>
          <cell r="Q32">
            <v>188540522144</v>
          </cell>
          <cell r="R32">
            <v>186864044115</v>
          </cell>
          <cell r="S32">
            <v>0</v>
          </cell>
          <cell r="T32">
            <v>1676478029</v>
          </cell>
          <cell r="U32">
            <v>188540522144</v>
          </cell>
          <cell r="X32">
            <v>15219817501</v>
          </cell>
          <cell r="Y32">
            <v>12652899746</v>
          </cell>
          <cell r="Z32">
            <v>12652899746</v>
          </cell>
          <cell r="AA32">
            <v>12652899746</v>
          </cell>
          <cell r="AB32">
            <v>26783226242</v>
          </cell>
          <cell r="AC32">
            <v>12652899746</v>
          </cell>
          <cell r="AD32">
            <v>12652899746</v>
          </cell>
          <cell r="AE32">
            <v>16506625154</v>
          </cell>
          <cell r="AF32">
            <v>12652899746</v>
          </cell>
          <cell r="AG32">
            <v>16506625154</v>
          </cell>
          <cell r="AH32">
            <v>5131517818</v>
          </cell>
          <cell r="AK32">
            <v>156065210345</v>
          </cell>
          <cell r="AM32">
            <v>1835288081</v>
          </cell>
          <cell r="AN32">
            <v>3674912044</v>
          </cell>
          <cell r="AO32">
            <v>0</v>
          </cell>
          <cell r="AP32">
            <v>1837456022</v>
          </cell>
          <cell r="AQ32">
            <v>1837456022</v>
          </cell>
          <cell r="AR32">
            <v>2010178208</v>
          </cell>
          <cell r="AS32">
            <v>2010178208</v>
          </cell>
          <cell r="AT32">
            <v>2010178208</v>
          </cell>
          <cell r="AU32">
            <v>2010178208</v>
          </cell>
          <cell r="AV32">
            <v>2010178208</v>
          </cell>
          <cell r="AW32">
            <v>2010178208</v>
          </cell>
          <cell r="AZ32">
            <v>21246181417</v>
          </cell>
          <cell r="BB32">
            <v>928925033</v>
          </cell>
          <cell r="BC32">
            <v>1724745464</v>
          </cell>
          <cell r="BD32">
            <v>0</v>
          </cell>
          <cell r="BE32">
            <v>862372732</v>
          </cell>
          <cell r="BF32">
            <v>862372732</v>
          </cell>
          <cell r="BG32">
            <v>862372732</v>
          </cell>
          <cell r="BH32">
            <v>862372732</v>
          </cell>
          <cell r="BI32">
            <v>862372732</v>
          </cell>
          <cell r="BJ32">
            <v>862372732</v>
          </cell>
          <cell r="BK32">
            <v>862372732</v>
          </cell>
          <cell r="BL32">
            <v>862372732</v>
          </cell>
          <cell r="BO32">
            <v>9552652353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1676478029</v>
          </cell>
          <cell r="BX32">
            <v>1676478029</v>
          </cell>
          <cell r="BZ32">
            <v>0</v>
          </cell>
          <cell r="CB32">
            <v>0</v>
          </cell>
          <cell r="CE32">
            <v>0</v>
          </cell>
          <cell r="CF32">
            <v>0</v>
          </cell>
          <cell r="CR32">
            <v>0</v>
          </cell>
          <cell r="CS32">
            <v>0</v>
          </cell>
          <cell r="CT32">
            <v>0</v>
          </cell>
          <cell r="CV32">
            <v>876071745</v>
          </cell>
          <cell r="CW32">
            <v>14455183783</v>
          </cell>
          <cell r="CY32">
            <v>15331255528</v>
          </cell>
          <cell r="CZ32">
            <v>876071745</v>
          </cell>
          <cell r="DA32">
            <v>1213022415</v>
          </cell>
          <cell r="DB32">
            <v>1213022415</v>
          </cell>
          <cell r="DC32">
            <v>1213022415</v>
          </cell>
          <cell r="DD32">
            <v>1213022415</v>
          </cell>
          <cell r="DE32">
            <v>1213022415</v>
          </cell>
          <cell r="DF32">
            <v>2426044830</v>
          </cell>
          <cell r="DG32">
            <v>1213022415</v>
          </cell>
          <cell r="DH32">
            <v>1213022415</v>
          </cell>
          <cell r="DI32">
            <v>1213022415</v>
          </cell>
          <cell r="DJ32">
            <v>1213022415</v>
          </cell>
          <cell r="DK32">
            <v>1111937218</v>
          </cell>
          <cell r="DM32">
            <v>15331255528</v>
          </cell>
          <cell r="DN32">
            <v>0</v>
          </cell>
        </row>
        <row r="33">
          <cell r="C33" t="str">
            <v>Putumayo</v>
          </cell>
          <cell r="D33">
            <v>6550989222</v>
          </cell>
          <cell r="E33">
            <v>1531651685</v>
          </cell>
          <cell r="F33">
            <v>0</v>
          </cell>
          <cell r="G33">
            <v>102092798500</v>
          </cell>
          <cell r="H33">
            <v>978794319</v>
          </cell>
          <cell r="Q33">
            <v>111154233726</v>
          </cell>
          <cell r="R33">
            <v>110175439407</v>
          </cell>
          <cell r="S33">
            <v>0</v>
          </cell>
          <cell r="T33">
            <v>978794319</v>
          </cell>
          <cell r="U33">
            <v>111154233726</v>
          </cell>
          <cell r="X33">
            <v>6309390434</v>
          </cell>
          <cell r="Y33">
            <v>7740323986</v>
          </cell>
          <cell r="Z33">
            <v>7740323986</v>
          </cell>
          <cell r="AA33">
            <v>7740323985</v>
          </cell>
          <cell r="AB33">
            <v>7740323985</v>
          </cell>
          <cell r="AC33">
            <v>7740323985</v>
          </cell>
          <cell r="AD33">
            <v>7631385556</v>
          </cell>
          <cell r="AE33">
            <v>7631385556</v>
          </cell>
          <cell r="AF33">
            <v>7631385556</v>
          </cell>
          <cell r="AG33">
            <v>7631385556</v>
          </cell>
          <cell r="AH33">
            <v>7631385556</v>
          </cell>
          <cell r="AI33">
            <v>7631385553</v>
          </cell>
          <cell r="AK33">
            <v>90799323694</v>
          </cell>
          <cell r="AM33">
            <v>1248308089</v>
          </cell>
          <cell r="AN33">
            <v>2096118794</v>
          </cell>
          <cell r="AO33">
            <v>0</v>
          </cell>
          <cell r="AP33">
            <v>1048059397</v>
          </cell>
          <cell r="AQ33">
            <v>1048059397</v>
          </cell>
          <cell r="AR33">
            <v>1145874541</v>
          </cell>
          <cell r="AS33">
            <v>1145874541</v>
          </cell>
          <cell r="AT33">
            <v>1145874541</v>
          </cell>
          <cell r="AU33">
            <v>1145874541</v>
          </cell>
          <cell r="AV33">
            <v>1145874541</v>
          </cell>
          <cell r="AW33">
            <v>1145874541</v>
          </cell>
          <cell r="AX33">
            <v>1145874541</v>
          </cell>
          <cell r="AZ33">
            <v>13461667464</v>
          </cell>
          <cell r="BB33">
            <v>524942384</v>
          </cell>
          <cell r="BC33">
            <v>985560234</v>
          </cell>
          <cell r="BD33">
            <v>0</v>
          </cell>
          <cell r="BE33">
            <v>492780117</v>
          </cell>
          <cell r="BF33">
            <v>492780117</v>
          </cell>
          <cell r="BG33">
            <v>488340771</v>
          </cell>
          <cell r="BH33">
            <v>488340771</v>
          </cell>
          <cell r="BI33">
            <v>488340771</v>
          </cell>
          <cell r="BJ33">
            <v>488340771</v>
          </cell>
          <cell r="BK33">
            <v>488340771</v>
          </cell>
          <cell r="BL33">
            <v>488340771</v>
          </cell>
          <cell r="BM33">
            <v>488340771</v>
          </cell>
          <cell r="BO33">
            <v>5914448249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978794319</v>
          </cell>
          <cell r="BX33">
            <v>978794319</v>
          </cell>
          <cell r="BZ33">
            <v>0</v>
          </cell>
          <cell r="CB33">
            <v>0</v>
          </cell>
          <cell r="CE33">
            <v>0</v>
          </cell>
          <cell r="CF33">
            <v>0</v>
          </cell>
          <cell r="CR33">
            <v>0</v>
          </cell>
          <cell r="CS33">
            <v>0</v>
          </cell>
          <cell r="CT33">
            <v>0</v>
          </cell>
          <cell r="CV33">
            <v>55227413</v>
          </cell>
          <cell r="CW33">
            <v>911252320</v>
          </cell>
          <cell r="CY33">
            <v>966479733</v>
          </cell>
          <cell r="CZ33">
            <v>55227413</v>
          </cell>
          <cell r="DA33">
            <v>76468726</v>
          </cell>
          <cell r="DB33">
            <v>76468726</v>
          </cell>
          <cell r="DC33">
            <v>76468726</v>
          </cell>
          <cell r="DD33">
            <v>76468726</v>
          </cell>
          <cell r="DE33">
            <v>76468726</v>
          </cell>
          <cell r="DF33">
            <v>152937452</v>
          </cell>
          <cell r="DG33">
            <v>76468726</v>
          </cell>
          <cell r="DH33">
            <v>76468726</v>
          </cell>
          <cell r="DI33">
            <v>76468726</v>
          </cell>
          <cell r="DJ33">
            <v>76468726</v>
          </cell>
          <cell r="DK33">
            <v>70096334</v>
          </cell>
          <cell r="DM33">
            <v>966479733</v>
          </cell>
          <cell r="DN33">
            <v>0</v>
          </cell>
        </row>
        <row r="34">
          <cell r="C34" t="str">
            <v>Quindío</v>
          </cell>
          <cell r="D34">
            <v>3369758333</v>
          </cell>
          <cell r="E34">
            <v>2284464988</v>
          </cell>
          <cell r="F34">
            <v>168700000</v>
          </cell>
          <cell r="G34">
            <v>59368499667</v>
          </cell>
          <cell r="H34">
            <v>733609490</v>
          </cell>
          <cell r="Q34">
            <v>65925032478</v>
          </cell>
          <cell r="R34">
            <v>65191422988</v>
          </cell>
          <cell r="S34">
            <v>0</v>
          </cell>
          <cell r="T34">
            <v>733609490</v>
          </cell>
          <cell r="U34">
            <v>65925032478</v>
          </cell>
          <cell r="V34" t="str">
            <v>Junio incluye giro a la CNSC por $1.675.000, según autorización radicada 2010EE50016</v>
          </cell>
          <cell r="X34">
            <v>4034464252</v>
          </cell>
          <cell r="Y34">
            <v>4550789210</v>
          </cell>
          <cell r="Z34">
            <v>4550789210</v>
          </cell>
          <cell r="AA34">
            <v>4550789209</v>
          </cell>
          <cell r="AB34">
            <v>4550789209</v>
          </cell>
          <cell r="AC34">
            <v>4550789209</v>
          </cell>
          <cell r="AD34">
            <v>4552464209</v>
          </cell>
          <cell r="AE34">
            <v>4550789209</v>
          </cell>
          <cell r="AF34">
            <v>4550789209</v>
          </cell>
          <cell r="AG34">
            <v>4550789209</v>
          </cell>
          <cell r="AH34">
            <v>4550789209</v>
          </cell>
          <cell r="AI34">
            <v>1955788108</v>
          </cell>
          <cell r="AK34">
            <v>51499819452</v>
          </cell>
          <cell r="AM34">
            <v>1280040968</v>
          </cell>
          <cell r="AN34">
            <v>1412281894</v>
          </cell>
          <cell r="AO34">
            <v>0</v>
          </cell>
          <cell r="AP34">
            <v>706140947</v>
          </cell>
          <cell r="AQ34">
            <v>706140947</v>
          </cell>
          <cell r="AR34">
            <v>771991750</v>
          </cell>
          <cell r="AS34">
            <v>771991750</v>
          </cell>
          <cell r="AT34">
            <v>771991750</v>
          </cell>
          <cell r="AU34">
            <v>771991750</v>
          </cell>
          <cell r="AV34">
            <v>771991750</v>
          </cell>
          <cell r="AW34">
            <v>771991750</v>
          </cell>
          <cell r="AX34">
            <v>771991750</v>
          </cell>
          <cell r="AZ34">
            <v>9508547006</v>
          </cell>
          <cell r="BB34">
            <v>508418101</v>
          </cell>
          <cell r="BC34">
            <v>668116078</v>
          </cell>
          <cell r="BD34">
            <v>0</v>
          </cell>
          <cell r="BE34">
            <v>334058039</v>
          </cell>
          <cell r="BF34">
            <v>334058039</v>
          </cell>
          <cell r="BG34">
            <v>334058039</v>
          </cell>
          <cell r="BH34">
            <v>334058039</v>
          </cell>
          <cell r="BI34">
            <v>334058039</v>
          </cell>
          <cell r="BJ34">
            <v>334058039</v>
          </cell>
          <cell r="BK34">
            <v>334058039</v>
          </cell>
          <cell r="BL34">
            <v>334058039</v>
          </cell>
          <cell r="BM34">
            <v>334058039</v>
          </cell>
          <cell r="BO34">
            <v>4183056530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733609490</v>
          </cell>
          <cell r="BX34">
            <v>733609490</v>
          </cell>
          <cell r="BZ34">
            <v>0</v>
          </cell>
          <cell r="CB34">
            <v>0</v>
          </cell>
          <cell r="CE34">
            <v>0</v>
          </cell>
          <cell r="CF34">
            <v>0</v>
          </cell>
          <cell r="CR34">
            <v>0</v>
          </cell>
          <cell r="CS34">
            <v>0</v>
          </cell>
          <cell r="CT34">
            <v>0</v>
          </cell>
          <cell r="CV34">
            <v>107452200</v>
          </cell>
          <cell r="CW34">
            <v>1772961300</v>
          </cell>
          <cell r="CY34">
            <v>1880413500</v>
          </cell>
          <cell r="CZ34">
            <v>107452200</v>
          </cell>
          <cell r="DA34">
            <v>148779969</v>
          </cell>
          <cell r="DB34">
            <v>148779969</v>
          </cell>
          <cell r="DC34">
            <v>148779969</v>
          </cell>
          <cell r="DD34">
            <v>148779969</v>
          </cell>
          <cell r="DE34">
            <v>148779969</v>
          </cell>
          <cell r="DF34">
            <v>297559938</v>
          </cell>
          <cell r="DG34">
            <v>148779969</v>
          </cell>
          <cell r="DH34">
            <v>148779969</v>
          </cell>
          <cell r="DI34">
            <v>148779969</v>
          </cell>
          <cell r="DJ34">
            <v>148779969</v>
          </cell>
          <cell r="DK34">
            <v>136381641</v>
          </cell>
          <cell r="DM34">
            <v>1880413500</v>
          </cell>
          <cell r="DN34">
            <v>0</v>
          </cell>
        </row>
        <row r="35">
          <cell r="C35" t="str">
            <v>Risaralda</v>
          </cell>
          <cell r="D35">
            <v>3563396111</v>
          </cell>
          <cell r="E35">
            <v>1415385684</v>
          </cell>
          <cell r="F35">
            <v>247805555</v>
          </cell>
          <cell r="G35">
            <v>64902935167</v>
          </cell>
          <cell r="H35">
            <v>827270601</v>
          </cell>
          <cell r="Q35">
            <v>70956793118</v>
          </cell>
          <cell r="R35">
            <v>70129522517</v>
          </cell>
          <cell r="S35">
            <v>0</v>
          </cell>
          <cell r="T35">
            <v>827270601</v>
          </cell>
          <cell r="U35">
            <v>70956793118</v>
          </cell>
          <cell r="X35">
            <v>3950583223</v>
          </cell>
          <cell r="Y35">
            <v>4879135707</v>
          </cell>
          <cell r="Z35">
            <v>4879135707</v>
          </cell>
          <cell r="AA35">
            <v>4879135708</v>
          </cell>
          <cell r="AB35">
            <v>4879135708</v>
          </cell>
          <cell r="AC35">
            <v>4879135708</v>
          </cell>
          <cell r="AD35">
            <v>4900719274</v>
          </cell>
          <cell r="AE35">
            <v>4900719274</v>
          </cell>
          <cell r="AF35">
            <v>4900719274</v>
          </cell>
          <cell r="AG35">
            <v>4900719274</v>
          </cell>
          <cell r="AH35">
            <v>4900719274</v>
          </cell>
          <cell r="AI35">
            <v>4900719273</v>
          </cell>
          <cell r="AK35">
            <v>57750577404</v>
          </cell>
          <cell r="AM35">
            <v>899217277</v>
          </cell>
          <cell r="AN35">
            <v>1392309498</v>
          </cell>
          <cell r="AO35">
            <v>0</v>
          </cell>
          <cell r="AP35">
            <v>696154749</v>
          </cell>
          <cell r="AQ35">
            <v>696154749</v>
          </cell>
          <cell r="AR35">
            <v>702811160</v>
          </cell>
          <cell r="AS35">
            <v>702811160</v>
          </cell>
          <cell r="AT35">
            <v>702811160</v>
          </cell>
          <cell r="AU35">
            <v>702811160</v>
          </cell>
          <cell r="AV35">
            <v>702811160</v>
          </cell>
          <cell r="AW35">
            <v>702811160</v>
          </cell>
          <cell r="AX35">
            <v>702811160</v>
          </cell>
          <cell r="AZ35">
            <v>8603514393</v>
          </cell>
          <cell r="BB35">
            <v>376786850</v>
          </cell>
          <cell r="BC35">
            <v>649952754</v>
          </cell>
          <cell r="BD35">
            <v>0</v>
          </cell>
          <cell r="BE35">
            <v>324976377</v>
          </cell>
          <cell r="BF35">
            <v>324976377</v>
          </cell>
          <cell r="BG35">
            <v>299819766</v>
          </cell>
          <cell r="BH35">
            <v>299819766</v>
          </cell>
          <cell r="BI35">
            <v>299819766</v>
          </cell>
          <cell r="BJ35">
            <v>299819766</v>
          </cell>
          <cell r="BK35">
            <v>299819766</v>
          </cell>
          <cell r="BL35">
            <v>299819766</v>
          </cell>
          <cell r="BM35">
            <v>299819766</v>
          </cell>
          <cell r="BO35">
            <v>3775430720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827270601</v>
          </cell>
          <cell r="BX35">
            <v>827270601</v>
          </cell>
          <cell r="BZ35">
            <v>0</v>
          </cell>
          <cell r="CB35">
            <v>0</v>
          </cell>
          <cell r="CE35">
            <v>0</v>
          </cell>
          <cell r="CF35">
            <v>0</v>
          </cell>
          <cell r="CR35">
            <v>0</v>
          </cell>
          <cell r="CS35">
            <v>0</v>
          </cell>
          <cell r="CT35">
            <v>0</v>
          </cell>
          <cell r="CV35">
            <v>381233417</v>
          </cell>
          <cell r="CW35">
            <v>5624311094</v>
          </cell>
          <cell r="CY35">
            <v>6005544511</v>
          </cell>
          <cell r="CZ35">
            <v>381233417</v>
          </cell>
          <cell r="DA35">
            <v>471970162</v>
          </cell>
          <cell r="DB35">
            <v>471970162</v>
          </cell>
          <cell r="DC35">
            <v>471970162</v>
          </cell>
          <cell r="DD35">
            <v>471970162</v>
          </cell>
          <cell r="DE35">
            <v>471970162</v>
          </cell>
          <cell r="DF35">
            <v>943940324</v>
          </cell>
          <cell r="DG35">
            <v>471970162</v>
          </cell>
          <cell r="DH35">
            <v>471970162</v>
          </cell>
          <cell r="DI35">
            <v>471970162</v>
          </cell>
          <cell r="DJ35">
            <v>471970162</v>
          </cell>
          <cell r="DK35">
            <v>432639312</v>
          </cell>
          <cell r="DM35">
            <v>6005544511</v>
          </cell>
          <cell r="DN35">
            <v>0</v>
          </cell>
        </row>
        <row r="36">
          <cell r="C36" t="str">
            <v>San Andrés</v>
          </cell>
          <cell r="D36">
            <v>748547778</v>
          </cell>
          <cell r="E36">
            <v>1068477840</v>
          </cell>
          <cell r="F36">
            <v>0</v>
          </cell>
          <cell r="G36">
            <v>12728360333</v>
          </cell>
          <cell r="H36">
            <v>146814450</v>
          </cell>
          <cell r="Q36">
            <v>14692200401</v>
          </cell>
          <cell r="R36">
            <v>14545385951</v>
          </cell>
          <cell r="S36">
            <v>0</v>
          </cell>
          <cell r="T36">
            <v>146814450</v>
          </cell>
          <cell r="U36">
            <v>14692200401</v>
          </cell>
          <cell r="X36">
            <v>1749675505</v>
          </cell>
          <cell r="Y36">
            <v>1174875402</v>
          </cell>
          <cell r="Z36">
            <v>1174875402</v>
          </cell>
          <cell r="AA36">
            <v>1174875402</v>
          </cell>
          <cell r="AB36">
            <v>1174875402</v>
          </cell>
          <cell r="AC36">
            <v>1174875402</v>
          </cell>
          <cell r="AD36">
            <v>1174875402</v>
          </cell>
          <cell r="AE36">
            <v>1174875402</v>
          </cell>
          <cell r="AF36">
            <v>1174875402</v>
          </cell>
          <cell r="AG36">
            <v>1174875402</v>
          </cell>
          <cell r="AH36">
            <v>192345747</v>
          </cell>
          <cell r="AK36">
            <v>12515899870</v>
          </cell>
          <cell r="AM36">
            <v>50269160</v>
          </cell>
          <cell r="AN36">
            <v>286422204</v>
          </cell>
          <cell r="AO36">
            <v>0</v>
          </cell>
          <cell r="AP36">
            <v>143211102</v>
          </cell>
          <cell r="AQ36">
            <v>143211102</v>
          </cell>
          <cell r="AR36">
            <v>156647977</v>
          </cell>
          <cell r="AS36">
            <v>156647977</v>
          </cell>
          <cell r="AT36">
            <v>156647977</v>
          </cell>
          <cell r="AU36">
            <v>156647977</v>
          </cell>
          <cell r="AV36">
            <v>156647977</v>
          </cell>
          <cell r="AZ36">
            <v>1406353453</v>
          </cell>
          <cell r="BB36">
            <v>17080953</v>
          </cell>
          <cell r="BC36">
            <v>134678150</v>
          </cell>
          <cell r="BD36">
            <v>0</v>
          </cell>
          <cell r="BE36">
            <v>67339075</v>
          </cell>
          <cell r="BF36">
            <v>67339075</v>
          </cell>
          <cell r="BG36">
            <v>67339075</v>
          </cell>
          <cell r="BH36">
            <v>67339075</v>
          </cell>
          <cell r="BI36">
            <v>67339075</v>
          </cell>
          <cell r="BJ36">
            <v>67339075</v>
          </cell>
          <cell r="BK36">
            <v>67339075</v>
          </cell>
          <cell r="BO36">
            <v>623132628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146814450</v>
          </cell>
          <cell r="BX36">
            <v>146814450</v>
          </cell>
          <cell r="BZ36">
            <v>0</v>
          </cell>
          <cell r="CB36">
            <v>0</v>
          </cell>
          <cell r="CE36">
            <v>0</v>
          </cell>
          <cell r="CF36">
            <v>0</v>
          </cell>
          <cell r="CR36">
            <v>0</v>
          </cell>
          <cell r="CS36">
            <v>0</v>
          </cell>
          <cell r="CT36">
            <v>0</v>
          </cell>
          <cell r="CV36">
            <v>81931758</v>
          </cell>
          <cell r="CW36">
            <v>1351874003</v>
          </cell>
          <cell r="CY36">
            <v>1433805761</v>
          </cell>
          <cell r="CZ36">
            <v>81931758</v>
          </cell>
          <cell r="DA36">
            <v>113443972</v>
          </cell>
          <cell r="DB36">
            <v>113443972</v>
          </cell>
          <cell r="DC36">
            <v>113443972</v>
          </cell>
          <cell r="DD36">
            <v>113443972</v>
          </cell>
          <cell r="DE36">
            <v>113443972</v>
          </cell>
          <cell r="DF36">
            <v>226887944</v>
          </cell>
          <cell r="DG36">
            <v>113443972</v>
          </cell>
          <cell r="DH36">
            <v>113443972</v>
          </cell>
          <cell r="DI36">
            <v>113443972</v>
          </cell>
          <cell r="DJ36">
            <v>113443972</v>
          </cell>
          <cell r="DK36">
            <v>103990311</v>
          </cell>
          <cell r="DM36">
            <v>1433805761</v>
          </cell>
          <cell r="DN36">
            <v>0</v>
          </cell>
        </row>
        <row r="37">
          <cell r="C37" t="str">
            <v>Santander</v>
          </cell>
          <cell r="D37">
            <v>11692340555</v>
          </cell>
          <cell r="E37">
            <v>13865222005</v>
          </cell>
          <cell r="F37">
            <v>508467222</v>
          </cell>
          <cell r="G37">
            <v>188343530833</v>
          </cell>
          <cell r="H37">
            <v>2225626139</v>
          </cell>
          <cell r="Q37">
            <v>216635186754</v>
          </cell>
          <cell r="R37">
            <v>214409560615</v>
          </cell>
          <cell r="S37">
            <v>0</v>
          </cell>
          <cell r="T37">
            <v>2225626139</v>
          </cell>
          <cell r="U37">
            <v>216635186754</v>
          </cell>
          <cell r="X37">
            <v>19175273526</v>
          </cell>
          <cell r="Y37">
            <v>15730069411</v>
          </cell>
          <cell r="Z37">
            <v>15730069411</v>
          </cell>
          <cell r="AA37">
            <v>15730069411</v>
          </cell>
          <cell r="AB37">
            <v>15730069411</v>
          </cell>
          <cell r="AC37">
            <v>21777736205</v>
          </cell>
          <cell r="AD37">
            <v>19479855871</v>
          </cell>
          <cell r="AE37">
            <v>17111970110</v>
          </cell>
          <cell r="AF37">
            <v>17111970110</v>
          </cell>
          <cell r="AG37">
            <v>17111970110</v>
          </cell>
          <cell r="AH37">
            <v>1977375620</v>
          </cell>
          <cell r="AK37">
            <v>176666429196</v>
          </cell>
          <cell r="AM37">
            <v>5670486529</v>
          </cell>
          <cell r="AN37">
            <v>4602167610</v>
          </cell>
          <cell r="AO37">
            <v>0</v>
          </cell>
          <cell r="AP37">
            <v>2301083805</v>
          </cell>
          <cell r="AQ37">
            <v>2301083805</v>
          </cell>
          <cell r="AR37">
            <v>2417457664</v>
          </cell>
          <cell r="AS37">
            <v>2417457664</v>
          </cell>
          <cell r="AT37">
            <v>2417457664</v>
          </cell>
          <cell r="AU37">
            <v>2417457664</v>
          </cell>
          <cell r="AV37">
            <v>2417457664</v>
          </cell>
          <cell r="AZ37">
            <v>26962110069</v>
          </cell>
          <cell r="BB37">
            <v>1220269727</v>
          </cell>
          <cell r="BC37">
            <v>2171575644</v>
          </cell>
          <cell r="BD37">
            <v>0</v>
          </cell>
          <cell r="BE37">
            <v>1085787822</v>
          </cell>
          <cell r="BF37">
            <v>1085787822</v>
          </cell>
          <cell r="BG37">
            <v>1043520067</v>
          </cell>
          <cell r="BH37">
            <v>1043520067</v>
          </cell>
          <cell r="BI37">
            <v>1043520067</v>
          </cell>
          <cell r="BJ37">
            <v>1043520067</v>
          </cell>
          <cell r="BK37">
            <v>1043520067</v>
          </cell>
          <cell r="BO37">
            <v>10781021350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2225626139</v>
          </cell>
          <cell r="BX37">
            <v>2225626139</v>
          </cell>
          <cell r="BZ37">
            <v>0</v>
          </cell>
          <cell r="CB37">
            <v>0</v>
          </cell>
          <cell r="CE37">
            <v>0</v>
          </cell>
          <cell r="CF37">
            <v>0</v>
          </cell>
          <cell r="CR37">
            <v>0</v>
          </cell>
          <cell r="CS37">
            <v>0</v>
          </cell>
          <cell r="CT37">
            <v>0</v>
          </cell>
          <cell r="CV37">
            <v>931099525</v>
          </cell>
          <cell r="CW37">
            <v>15363142153</v>
          </cell>
          <cell r="CY37">
            <v>16294241678</v>
          </cell>
          <cell r="CZ37">
            <v>931099525</v>
          </cell>
          <cell r="DA37">
            <v>1289214726</v>
          </cell>
          <cell r="DB37">
            <v>1289214726</v>
          </cell>
          <cell r="DC37">
            <v>1289214726</v>
          </cell>
          <cell r="DD37">
            <v>1289214726</v>
          </cell>
          <cell r="DE37">
            <v>1289214726</v>
          </cell>
          <cell r="DF37">
            <v>2578429452</v>
          </cell>
          <cell r="DG37">
            <v>1289214726</v>
          </cell>
          <cell r="DH37">
            <v>1289214726</v>
          </cell>
          <cell r="DI37">
            <v>1289214726</v>
          </cell>
          <cell r="DJ37">
            <v>1289214726</v>
          </cell>
          <cell r="DK37">
            <v>1181780167</v>
          </cell>
          <cell r="DM37">
            <v>16294241678</v>
          </cell>
          <cell r="DN37">
            <v>0</v>
          </cell>
        </row>
        <row r="38">
          <cell r="C38" t="str">
            <v>Sucre</v>
          </cell>
          <cell r="D38">
            <v>10336180555</v>
          </cell>
          <cell r="E38">
            <v>5646742860</v>
          </cell>
          <cell r="F38">
            <v>0</v>
          </cell>
          <cell r="G38">
            <v>176134830667</v>
          </cell>
          <cell r="H38">
            <v>2324864153</v>
          </cell>
          <cell r="Q38">
            <v>194442618235</v>
          </cell>
          <cell r="R38">
            <v>192117754082</v>
          </cell>
          <cell r="S38">
            <v>0</v>
          </cell>
          <cell r="T38">
            <v>2324864153</v>
          </cell>
          <cell r="U38">
            <v>194442618235</v>
          </cell>
          <cell r="X38">
            <v>12999825244</v>
          </cell>
          <cell r="Y38">
            <v>13183579346</v>
          </cell>
          <cell r="Z38">
            <v>13183579346</v>
          </cell>
          <cell r="AA38">
            <v>13183579346</v>
          </cell>
          <cell r="AB38">
            <v>13183579346</v>
          </cell>
          <cell r="AC38">
            <v>13183579346</v>
          </cell>
          <cell r="AD38">
            <v>13147948930</v>
          </cell>
          <cell r="AE38">
            <v>13147948932</v>
          </cell>
          <cell r="AF38">
            <v>13147948930</v>
          </cell>
          <cell r="AG38">
            <v>13147948930</v>
          </cell>
          <cell r="AH38">
            <v>13147948930</v>
          </cell>
          <cell r="AI38">
            <v>13147948929</v>
          </cell>
          <cell r="AK38">
            <v>157805415555</v>
          </cell>
          <cell r="AM38">
            <v>2085444487</v>
          </cell>
          <cell r="AN38">
            <v>3844817570</v>
          </cell>
          <cell r="AO38">
            <v>0</v>
          </cell>
          <cell r="AP38">
            <v>1922408785</v>
          </cell>
          <cell r="AQ38">
            <v>1922408785</v>
          </cell>
          <cell r="AR38">
            <v>1998099498</v>
          </cell>
          <cell r="AS38">
            <v>1998099498</v>
          </cell>
          <cell r="AT38">
            <v>1998099498</v>
          </cell>
          <cell r="AU38">
            <v>1998099498</v>
          </cell>
          <cell r="AV38">
            <v>1998099498</v>
          </cell>
          <cell r="AW38">
            <v>1998099498</v>
          </cell>
          <cell r="AX38">
            <v>1998099498</v>
          </cell>
          <cell r="AZ38">
            <v>23761776113</v>
          </cell>
          <cell r="BB38">
            <v>897653684</v>
          </cell>
          <cell r="BC38">
            <v>1812538404</v>
          </cell>
          <cell r="BD38">
            <v>0</v>
          </cell>
          <cell r="BE38">
            <v>906269202</v>
          </cell>
          <cell r="BF38">
            <v>906269202</v>
          </cell>
          <cell r="BG38">
            <v>861118846</v>
          </cell>
          <cell r="BH38">
            <v>861118846</v>
          </cell>
          <cell r="BI38">
            <v>861118846</v>
          </cell>
          <cell r="BJ38">
            <v>861118846</v>
          </cell>
          <cell r="BK38">
            <v>861118846</v>
          </cell>
          <cell r="BL38">
            <v>861118846</v>
          </cell>
          <cell r="BM38">
            <v>861118846</v>
          </cell>
          <cell r="BO38">
            <v>10550562414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2324864153</v>
          </cell>
          <cell r="BX38">
            <v>2324864153</v>
          </cell>
          <cell r="BZ38">
            <v>0</v>
          </cell>
          <cell r="CB38">
            <v>0</v>
          </cell>
          <cell r="CE38">
            <v>0</v>
          </cell>
          <cell r="CF38">
            <v>0</v>
          </cell>
          <cell r="CR38">
            <v>0</v>
          </cell>
          <cell r="CS38">
            <v>0</v>
          </cell>
          <cell r="CT38">
            <v>0</v>
          </cell>
          <cell r="CV38">
            <v>157240223</v>
          </cell>
          <cell r="CW38">
            <v>2594463685</v>
          </cell>
          <cell r="CY38">
            <v>2751703908</v>
          </cell>
          <cell r="CZ38">
            <v>157240223</v>
          </cell>
          <cell r="DA38">
            <v>217717232</v>
          </cell>
          <cell r="DB38">
            <v>217717232</v>
          </cell>
          <cell r="DC38">
            <v>217717232</v>
          </cell>
          <cell r="DD38">
            <v>217717232</v>
          </cell>
          <cell r="DE38">
            <v>217717232</v>
          </cell>
          <cell r="DF38">
            <v>435434464</v>
          </cell>
          <cell r="DG38">
            <v>217717232</v>
          </cell>
          <cell r="DH38">
            <v>217717232</v>
          </cell>
          <cell r="DI38">
            <v>217717232</v>
          </cell>
          <cell r="DJ38">
            <v>217717232</v>
          </cell>
          <cell r="DK38">
            <v>199574133</v>
          </cell>
          <cell r="DM38">
            <v>2751703908</v>
          </cell>
          <cell r="DN38">
            <v>0</v>
          </cell>
        </row>
        <row r="39">
          <cell r="C39" t="str">
            <v>Tolima</v>
          </cell>
          <cell r="D39">
            <v>10997494445</v>
          </cell>
          <cell r="E39">
            <v>5387717016</v>
          </cell>
          <cell r="F39">
            <v>1714036667</v>
          </cell>
          <cell r="G39">
            <v>229989611500</v>
          </cell>
          <cell r="H39">
            <v>2795220294</v>
          </cell>
          <cell r="Q39">
            <v>250884079922</v>
          </cell>
          <cell r="R39">
            <v>248088859628</v>
          </cell>
          <cell r="S39">
            <v>0</v>
          </cell>
          <cell r="T39">
            <v>2795220294</v>
          </cell>
          <cell r="U39">
            <v>250884079922</v>
          </cell>
          <cell r="X39">
            <v>14939583150</v>
          </cell>
          <cell r="Y39">
            <v>17488443750</v>
          </cell>
          <cell r="Z39">
            <v>17488443750</v>
          </cell>
          <cell r="AA39">
            <v>17488443750</v>
          </cell>
          <cell r="AB39">
            <v>17488443750</v>
          </cell>
          <cell r="AC39">
            <v>17488443750</v>
          </cell>
          <cell r="AD39">
            <v>17473203398</v>
          </cell>
          <cell r="AE39">
            <v>17473203398</v>
          </cell>
          <cell r="AF39">
            <v>17473203398</v>
          </cell>
          <cell r="AG39">
            <v>17473203398</v>
          </cell>
          <cell r="AH39">
            <v>17473203398</v>
          </cell>
          <cell r="AI39">
            <v>17473203397</v>
          </cell>
          <cell r="AK39">
            <v>207221022287</v>
          </cell>
          <cell r="AM39">
            <v>2138465736</v>
          </cell>
          <cell r="AN39">
            <v>4647143588</v>
          </cell>
          <cell r="AO39">
            <v>0</v>
          </cell>
          <cell r="AP39">
            <v>2323571794</v>
          </cell>
          <cell r="AQ39">
            <v>2323571794</v>
          </cell>
          <cell r="AR39">
            <v>2399611336</v>
          </cell>
          <cell r="AS39">
            <v>2399611336</v>
          </cell>
          <cell r="AT39">
            <v>2399611336</v>
          </cell>
          <cell r="AU39">
            <v>2399611336</v>
          </cell>
          <cell r="AV39">
            <v>2399611336</v>
          </cell>
          <cell r="AW39">
            <v>2399611336</v>
          </cell>
          <cell r="AX39">
            <v>2399611336</v>
          </cell>
          <cell r="AZ39">
            <v>28230032264</v>
          </cell>
          <cell r="BB39">
            <v>1021199242</v>
          </cell>
          <cell r="BC39">
            <v>2192261912</v>
          </cell>
          <cell r="BD39">
            <v>0</v>
          </cell>
          <cell r="BE39">
            <v>1096130956</v>
          </cell>
          <cell r="BF39">
            <v>1096130956</v>
          </cell>
          <cell r="BG39">
            <v>1033154573</v>
          </cell>
          <cell r="BH39">
            <v>1033154573</v>
          </cell>
          <cell r="BI39">
            <v>1033154573</v>
          </cell>
          <cell r="BJ39">
            <v>1033154573</v>
          </cell>
          <cell r="BK39">
            <v>1033154573</v>
          </cell>
          <cell r="BL39">
            <v>1033154573</v>
          </cell>
          <cell r="BM39">
            <v>1033154573</v>
          </cell>
          <cell r="BO39">
            <v>12637805077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2795220294</v>
          </cell>
          <cell r="BX39">
            <v>2795220294</v>
          </cell>
          <cell r="BZ39">
            <v>0</v>
          </cell>
          <cell r="CB39">
            <v>0</v>
          </cell>
          <cell r="CE39">
            <v>0</v>
          </cell>
          <cell r="CF39">
            <v>0</v>
          </cell>
          <cell r="CR39">
            <v>0</v>
          </cell>
          <cell r="CS39">
            <v>0</v>
          </cell>
          <cell r="CT39">
            <v>0</v>
          </cell>
          <cell r="CV39">
            <v>1499352228</v>
          </cell>
          <cell r="CW39">
            <v>23364311760</v>
          </cell>
          <cell r="CY39">
            <v>24863663988</v>
          </cell>
          <cell r="CZ39">
            <v>0</v>
          </cell>
          <cell r="DA39">
            <v>1960641546</v>
          </cell>
          <cell r="DB39">
            <v>1960641546</v>
          </cell>
          <cell r="DC39">
            <v>1960641546</v>
          </cell>
          <cell r="DD39">
            <v>1960641546</v>
          </cell>
          <cell r="DE39">
            <v>1960641546</v>
          </cell>
          <cell r="DF39">
            <v>3921283092</v>
          </cell>
          <cell r="DG39">
            <v>1960641546</v>
          </cell>
          <cell r="DH39">
            <v>1960641546</v>
          </cell>
          <cell r="DI39">
            <v>1960641546</v>
          </cell>
          <cell r="DJ39">
            <v>1960641546</v>
          </cell>
          <cell r="DK39">
            <v>3296606982</v>
          </cell>
          <cell r="DM39">
            <v>24863663988</v>
          </cell>
          <cell r="DN39">
            <v>0</v>
          </cell>
        </row>
        <row r="40">
          <cell r="C40" t="str">
            <v>Valle del Cauca</v>
          </cell>
          <cell r="D40">
            <v>10420742222</v>
          </cell>
          <cell r="E40">
            <v>10232737234</v>
          </cell>
          <cell r="F40">
            <v>2304586111</v>
          </cell>
          <cell r="G40">
            <v>197572747167</v>
          </cell>
          <cell r="H40">
            <v>2435520799</v>
          </cell>
          <cell r="Q40">
            <v>222966333533</v>
          </cell>
          <cell r="R40">
            <v>220530812734</v>
          </cell>
          <cell r="S40">
            <v>0</v>
          </cell>
          <cell r="T40">
            <v>2435520799</v>
          </cell>
          <cell r="U40">
            <v>222966333533</v>
          </cell>
          <cell r="X40">
            <v>18688333982</v>
          </cell>
          <cell r="Y40">
            <v>17620222924</v>
          </cell>
          <cell r="Z40">
            <v>17620222924</v>
          </cell>
          <cell r="AA40">
            <v>17620222924</v>
          </cell>
          <cell r="AB40">
            <v>17620222924</v>
          </cell>
          <cell r="AC40">
            <v>17620222924</v>
          </cell>
          <cell r="AD40">
            <v>17620222924</v>
          </cell>
          <cell r="AE40">
            <v>17620222924</v>
          </cell>
          <cell r="AF40">
            <v>17620222924</v>
          </cell>
          <cell r="AG40">
            <v>17620222924</v>
          </cell>
          <cell r="AH40">
            <v>2404953787</v>
          </cell>
          <cell r="AK40">
            <v>179675294085</v>
          </cell>
          <cell r="AM40">
            <v>2984300206</v>
          </cell>
          <cell r="AN40">
            <v>4811019444</v>
          </cell>
          <cell r="AO40">
            <v>0</v>
          </cell>
          <cell r="AP40">
            <v>2405509722</v>
          </cell>
          <cell r="AQ40">
            <v>2405509722</v>
          </cell>
          <cell r="AR40">
            <v>2634249511</v>
          </cell>
          <cell r="AS40">
            <v>2634249511</v>
          </cell>
          <cell r="AT40">
            <v>2634249511</v>
          </cell>
          <cell r="AU40">
            <v>2634249511</v>
          </cell>
          <cell r="AV40">
            <v>2634249511</v>
          </cell>
          <cell r="AW40">
            <v>2634249511</v>
          </cell>
          <cell r="AZ40">
            <v>28411836160</v>
          </cell>
          <cell r="BB40">
            <v>1285431379</v>
          </cell>
          <cell r="BC40">
            <v>2231650222</v>
          </cell>
          <cell r="BD40">
            <v>0</v>
          </cell>
          <cell r="BE40">
            <v>1115825111</v>
          </cell>
          <cell r="BF40">
            <v>1115825111</v>
          </cell>
          <cell r="BG40">
            <v>1115825111</v>
          </cell>
          <cell r="BH40">
            <v>1115825111</v>
          </cell>
          <cell r="BI40">
            <v>1115825111</v>
          </cell>
          <cell r="BJ40">
            <v>1115825111</v>
          </cell>
          <cell r="BK40">
            <v>1115825111</v>
          </cell>
          <cell r="BL40">
            <v>1115825111</v>
          </cell>
          <cell r="BO40">
            <v>12443682489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2435520799</v>
          </cell>
          <cell r="BX40">
            <v>2435520799</v>
          </cell>
          <cell r="BZ40">
            <v>0</v>
          </cell>
          <cell r="CB40">
            <v>0</v>
          </cell>
          <cell r="CE40">
            <v>0</v>
          </cell>
          <cell r="CF40">
            <v>0</v>
          </cell>
          <cell r="CR40">
            <v>0</v>
          </cell>
          <cell r="CS40">
            <v>0</v>
          </cell>
          <cell r="CT40">
            <v>0</v>
          </cell>
          <cell r="CV40">
            <v>2071778539</v>
          </cell>
          <cell r="CW40">
            <v>34184345892</v>
          </cell>
          <cell r="CY40">
            <v>36256124431</v>
          </cell>
          <cell r="CZ40">
            <v>2071778539</v>
          </cell>
          <cell r="DA40">
            <v>2868616438</v>
          </cell>
          <cell r="DB40">
            <v>2868616438</v>
          </cell>
          <cell r="DC40">
            <v>2868616438</v>
          </cell>
          <cell r="DD40">
            <v>2868616438</v>
          </cell>
          <cell r="DE40">
            <v>2868616438</v>
          </cell>
          <cell r="DF40">
            <v>5737232876</v>
          </cell>
          <cell r="DG40">
            <v>2868616438</v>
          </cell>
          <cell r="DH40">
            <v>2868616438</v>
          </cell>
          <cell r="DI40">
            <v>2868616438</v>
          </cell>
          <cell r="DJ40">
            <v>2868616438</v>
          </cell>
          <cell r="DK40">
            <v>2629565074</v>
          </cell>
          <cell r="DM40">
            <v>36256124431</v>
          </cell>
          <cell r="DN40">
            <v>0</v>
          </cell>
        </row>
        <row r="41">
          <cell r="C41" t="str">
            <v>Vaupés</v>
          </cell>
          <cell r="D41">
            <v>1030425333</v>
          </cell>
          <cell r="E41">
            <v>0</v>
          </cell>
          <cell r="F41">
            <v>23241111</v>
          </cell>
          <cell r="G41">
            <v>17322754167</v>
          </cell>
          <cell r="H41">
            <v>250520895</v>
          </cell>
          <cell r="Q41">
            <v>18626941506</v>
          </cell>
          <cell r="R41">
            <v>18376420611</v>
          </cell>
          <cell r="S41">
            <v>0</v>
          </cell>
          <cell r="T41">
            <v>250520895</v>
          </cell>
          <cell r="U41">
            <v>18626941506</v>
          </cell>
          <cell r="X41">
            <v>892024702</v>
          </cell>
          <cell r="Y41">
            <v>1439786848</v>
          </cell>
          <cell r="Z41">
            <v>1439786848</v>
          </cell>
          <cell r="AA41">
            <v>1439786848</v>
          </cell>
          <cell r="AB41">
            <v>1439786848</v>
          </cell>
          <cell r="AC41">
            <v>1439786848</v>
          </cell>
          <cell r="AD41">
            <v>1439591555</v>
          </cell>
          <cell r="AE41">
            <v>1439591555</v>
          </cell>
          <cell r="AF41">
            <v>1439591555</v>
          </cell>
          <cell r="AG41">
            <v>1439591555</v>
          </cell>
          <cell r="AH41">
            <v>1439591555</v>
          </cell>
          <cell r="AI41">
            <v>1439591552</v>
          </cell>
          <cell r="AK41">
            <v>16728508269</v>
          </cell>
          <cell r="AM41">
            <v>113918982</v>
          </cell>
          <cell r="AN41">
            <v>184802432</v>
          </cell>
          <cell r="AO41">
            <v>0</v>
          </cell>
          <cell r="AP41">
            <v>92401216</v>
          </cell>
          <cell r="AQ41">
            <v>92401216</v>
          </cell>
          <cell r="AR41">
            <v>95297391</v>
          </cell>
          <cell r="AS41">
            <v>95297391</v>
          </cell>
          <cell r="AT41">
            <v>95297391</v>
          </cell>
          <cell r="AU41">
            <v>95297391</v>
          </cell>
          <cell r="AV41">
            <v>95297391</v>
          </cell>
          <cell r="AW41">
            <v>95297391</v>
          </cell>
          <cell r="AX41">
            <v>95297391</v>
          </cell>
          <cell r="AZ41">
            <v>1150605583</v>
          </cell>
          <cell r="BB41">
            <v>47722760</v>
          </cell>
          <cell r="BC41">
            <v>85215538</v>
          </cell>
          <cell r="BD41">
            <v>0</v>
          </cell>
          <cell r="BE41">
            <v>42607769</v>
          </cell>
          <cell r="BF41">
            <v>42607769</v>
          </cell>
          <cell r="BG41">
            <v>39878989</v>
          </cell>
          <cell r="BH41">
            <v>39878989</v>
          </cell>
          <cell r="BI41">
            <v>39878989</v>
          </cell>
          <cell r="BJ41">
            <v>39878989</v>
          </cell>
          <cell r="BK41">
            <v>39878989</v>
          </cell>
          <cell r="BL41">
            <v>39878989</v>
          </cell>
          <cell r="BM41">
            <v>39878989</v>
          </cell>
          <cell r="BO41">
            <v>497306759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250520895</v>
          </cell>
          <cell r="BX41">
            <v>250520895</v>
          </cell>
          <cell r="BZ41">
            <v>0</v>
          </cell>
          <cell r="CB41">
            <v>0</v>
          </cell>
          <cell r="CE41">
            <v>0</v>
          </cell>
          <cell r="CF41">
            <v>0</v>
          </cell>
          <cell r="CR41">
            <v>0</v>
          </cell>
          <cell r="CS41">
            <v>0</v>
          </cell>
          <cell r="CT41">
            <v>0</v>
          </cell>
          <cell r="CV41">
            <v>4483977</v>
          </cell>
          <cell r="CW41">
            <v>73985615</v>
          </cell>
          <cell r="CY41">
            <v>78469592</v>
          </cell>
          <cell r="CZ41">
            <v>4483977</v>
          </cell>
          <cell r="DA41">
            <v>6208583</v>
          </cell>
          <cell r="DB41">
            <v>6208583</v>
          </cell>
          <cell r="DC41">
            <v>6208583</v>
          </cell>
          <cell r="DD41">
            <v>6208583</v>
          </cell>
          <cell r="DE41">
            <v>6208583</v>
          </cell>
          <cell r="DF41">
            <v>12417166</v>
          </cell>
          <cell r="DG41">
            <v>6208583</v>
          </cell>
          <cell r="DH41">
            <v>6208583</v>
          </cell>
          <cell r="DI41">
            <v>6208583</v>
          </cell>
          <cell r="DJ41">
            <v>6208583</v>
          </cell>
          <cell r="DK41">
            <v>5691202</v>
          </cell>
          <cell r="DM41">
            <v>78469592</v>
          </cell>
          <cell r="DN41">
            <v>0</v>
          </cell>
        </row>
        <row r="42">
          <cell r="C42" t="str">
            <v>Vichada</v>
          </cell>
          <cell r="D42">
            <v>2060552000</v>
          </cell>
          <cell r="E42">
            <v>0</v>
          </cell>
          <cell r="F42">
            <v>49138889</v>
          </cell>
          <cell r="G42">
            <v>35762420833</v>
          </cell>
          <cell r="H42">
            <v>513046394</v>
          </cell>
          <cell r="Q42">
            <v>38385158116</v>
          </cell>
          <cell r="R42">
            <v>37872111722</v>
          </cell>
          <cell r="S42">
            <v>0</v>
          </cell>
          <cell r="T42">
            <v>513046394</v>
          </cell>
          <cell r="U42">
            <v>38385158116</v>
          </cell>
          <cell r="X42">
            <v>1840036703</v>
          </cell>
          <cell r="Y42">
            <v>3029115920</v>
          </cell>
          <cell r="Z42">
            <v>3029115920</v>
          </cell>
          <cell r="AA42">
            <v>3029115921</v>
          </cell>
          <cell r="AB42">
            <v>3029115921</v>
          </cell>
          <cell r="AC42">
            <v>3029115921</v>
          </cell>
          <cell r="AD42">
            <v>3030038515</v>
          </cell>
          <cell r="AE42">
            <v>3030038515</v>
          </cell>
          <cell r="AF42">
            <v>3030038515</v>
          </cell>
          <cell r="AG42">
            <v>3030038515</v>
          </cell>
          <cell r="AH42">
            <v>3030038515</v>
          </cell>
          <cell r="AI42">
            <v>3030038517</v>
          </cell>
          <cell r="AK42">
            <v>35165847398</v>
          </cell>
          <cell r="AM42">
            <v>191379817</v>
          </cell>
          <cell r="AN42">
            <v>303897636</v>
          </cell>
          <cell r="AO42">
            <v>0</v>
          </cell>
          <cell r="AP42">
            <v>151948818</v>
          </cell>
          <cell r="AQ42">
            <v>151948818</v>
          </cell>
          <cell r="AR42">
            <v>156328027</v>
          </cell>
          <cell r="AS42">
            <v>156328027</v>
          </cell>
          <cell r="AT42">
            <v>156328027</v>
          </cell>
          <cell r="AU42">
            <v>156328027</v>
          </cell>
          <cell r="AV42">
            <v>156328027</v>
          </cell>
          <cell r="AW42">
            <v>156328027</v>
          </cell>
          <cell r="AX42">
            <v>156328027</v>
          </cell>
          <cell r="AZ42">
            <v>1893471278</v>
          </cell>
          <cell r="BB42">
            <v>78274369</v>
          </cell>
          <cell r="BC42">
            <v>140128858</v>
          </cell>
          <cell r="BD42">
            <v>0</v>
          </cell>
          <cell r="BE42">
            <v>70064429</v>
          </cell>
          <cell r="BF42">
            <v>70064429</v>
          </cell>
          <cell r="BG42">
            <v>64894423</v>
          </cell>
          <cell r="BH42">
            <v>64894423</v>
          </cell>
          <cell r="BI42">
            <v>64894423</v>
          </cell>
          <cell r="BJ42">
            <v>64894423</v>
          </cell>
          <cell r="BK42">
            <v>64894423</v>
          </cell>
          <cell r="BL42">
            <v>64894423</v>
          </cell>
          <cell r="BM42">
            <v>64894423</v>
          </cell>
          <cell r="BO42">
            <v>812793046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513046394</v>
          </cell>
          <cell r="BX42">
            <v>513046394</v>
          </cell>
          <cell r="BZ42">
            <v>0</v>
          </cell>
          <cell r="CB42">
            <v>0</v>
          </cell>
          <cell r="CE42">
            <v>0</v>
          </cell>
          <cell r="CF42">
            <v>0</v>
          </cell>
          <cell r="CR42">
            <v>0</v>
          </cell>
          <cell r="CS42">
            <v>0</v>
          </cell>
          <cell r="CT42">
            <v>0</v>
          </cell>
          <cell r="CV42">
            <v>13743724</v>
          </cell>
          <cell r="CW42">
            <v>226771449</v>
          </cell>
          <cell r="CY42">
            <v>240515173</v>
          </cell>
          <cell r="CZ42">
            <v>13743724</v>
          </cell>
          <cell r="DA42">
            <v>19029772</v>
          </cell>
          <cell r="DB42">
            <v>19029772</v>
          </cell>
          <cell r="DC42">
            <v>19029772</v>
          </cell>
          <cell r="DD42">
            <v>19029772</v>
          </cell>
          <cell r="DE42">
            <v>19029772</v>
          </cell>
          <cell r="DF42">
            <v>38059544</v>
          </cell>
          <cell r="DG42">
            <v>19029772</v>
          </cell>
          <cell r="DH42">
            <v>19029772</v>
          </cell>
          <cell r="DI42">
            <v>19029772</v>
          </cell>
          <cell r="DJ42">
            <v>19029772</v>
          </cell>
          <cell r="DK42">
            <v>17443957</v>
          </cell>
          <cell r="DM42">
            <v>240515173</v>
          </cell>
          <cell r="DN42">
            <v>0</v>
          </cell>
        </row>
        <row r="43">
          <cell r="C43" t="str">
            <v>Armenia</v>
          </cell>
          <cell r="D43">
            <v>3128703889</v>
          </cell>
          <cell r="E43">
            <v>1599773495</v>
          </cell>
          <cell r="F43">
            <v>71155000</v>
          </cell>
          <cell r="G43">
            <v>53582133000</v>
          </cell>
          <cell r="H43">
            <v>605685076</v>
          </cell>
          <cell r="Q43">
            <v>58987450460</v>
          </cell>
          <cell r="R43">
            <v>58381765384</v>
          </cell>
          <cell r="S43">
            <v>0</v>
          </cell>
          <cell r="T43">
            <v>605685076</v>
          </cell>
          <cell r="U43">
            <v>58987450460</v>
          </cell>
          <cell r="V43" t="str">
            <v>Junio incluye giro adicional por $644.358.128 efetuado el día 30</v>
          </cell>
          <cell r="X43">
            <v>3867505702</v>
          </cell>
          <cell r="Y43">
            <v>3980260401</v>
          </cell>
          <cell r="Z43">
            <v>3980260401</v>
          </cell>
          <cell r="AA43">
            <v>3980260402</v>
          </cell>
          <cell r="AB43">
            <v>3980260402</v>
          </cell>
          <cell r="AC43">
            <v>3980260402</v>
          </cell>
          <cell r="AD43">
            <v>3975371700</v>
          </cell>
          <cell r="AE43">
            <v>3975371700</v>
          </cell>
          <cell r="AF43">
            <v>3975371700</v>
          </cell>
          <cell r="AG43">
            <v>3975371700</v>
          </cell>
          <cell r="AH43">
            <v>3975371700</v>
          </cell>
          <cell r="AI43">
            <v>3975371705</v>
          </cell>
          <cell r="AK43">
            <v>47621037915</v>
          </cell>
          <cell r="AM43">
            <v>651198878</v>
          </cell>
          <cell r="AN43">
            <v>1210143930</v>
          </cell>
          <cell r="AO43">
            <v>0</v>
          </cell>
          <cell r="AP43">
            <v>605071965</v>
          </cell>
          <cell r="AQ43">
            <v>605071965</v>
          </cell>
          <cell r="AR43">
            <v>626617383</v>
          </cell>
          <cell r="AS43">
            <v>626617383</v>
          </cell>
          <cell r="AT43">
            <v>626617383</v>
          </cell>
          <cell r="AU43">
            <v>626617383</v>
          </cell>
          <cell r="AV43">
            <v>626617383</v>
          </cell>
          <cell r="AW43">
            <v>626617383</v>
          </cell>
          <cell r="AX43">
            <v>626617383</v>
          </cell>
          <cell r="AZ43">
            <v>7457808419</v>
          </cell>
          <cell r="BB43">
            <v>280927804</v>
          </cell>
          <cell r="BC43">
            <v>571541268</v>
          </cell>
          <cell r="BD43">
            <v>0</v>
          </cell>
          <cell r="BE43">
            <v>285770634</v>
          </cell>
          <cell r="BF43">
            <v>285770634</v>
          </cell>
          <cell r="BG43">
            <v>268415530</v>
          </cell>
          <cell r="BH43">
            <v>268415530</v>
          </cell>
          <cell r="BI43">
            <v>268415530</v>
          </cell>
          <cell r="BJ43">
            <v>268415530</v>
          </cell>
          <cell r="BK43">
            <v>268415530</v>
          </cell>
          <cell r="BL43">
            <v>268415530</v>
          </cell>
          <cell r="BM43">
            <v>268415530</v>
          </cell>
          <cell r="BO43">
            <v>3302919050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605685076</v>
          </cell>
          <cell r="BX43">
            <v>605685076</v>
          </cell>
          <cell r="BZ43">
            <v>143676139</v>
          </cell>
          <cell r="CA43">
            <v>8061000</v>
          </cell>
          <cell r="CB43">
            <v>2370656282</v>
          </cell>
          <cell r="CC43">
            <v>1109113000</v>
          </cell>
          <cell r="CE43">
            <v>3631506421</v>
          </cell>
          <cell r="CF43">
            <v>151737139</v>
          </cell>
          <cell r="CG43">
            <v>215514207</v>
          </cell>
          <cell r="CH43">
            <v>215514207</v>
          </cell>
          <cell r="CI43">
            <v>215514207</v>
          </cell>
          <cell r="CJ43">
            <v>1324627207</v>
          </cell>
          <cell r="CK43">
            <v>215514207</v>
          </cell>
          <cell r="CL43">
            <v>215514207</v>
          </cell>
          <cell r="CM43">
            <v>215514207</v>
          </cell>
          <cell r="CN43">
            <v>215514207</v>
          </cell>
          <cell r="CO43">
            <v>215514207</v>
          </cell>
          <cell r="CP43">
            <v>215514207</v>
          </cell>
          <cell r="CQ43">
            <v>215514212</v>
          </cell>
          <cell r="CS43">
            <v>3631506421</v>
          </cell>
          <cell r="CT43">
            <v>0</v>
          </cell>
          <cell r="CV43">
            <v>0</v>
          </cell>
          <cell r="CW43">
            <v>0</v>
          </cell>
          <cell r="CY43">
            <v>0</v>
          </cell>
          <cell r="DF43">
            <v>0</v>
          </cell>
          <cell r="DK43">
            <v>0</v>
          </cell>
          <cell r="DM43">
            <v>0</v>
          </cell>
          <cell r="DN43">
            <v>0</v>
          </cell>
        </row>
        <row r="44">
          <cell r="C44" t="str">
            <v>Barrancabermeja</v>
          </cell>
          <cell r="D44">
            <v>2551771111</v>
          </cell>
          <cell r="E44">
            <v>545493056</v>
          </cell>
          <cell r="F44">
            <v>39344445</v>
          </cell>
          <cell r="G44">
            <v>42690464667</v>
          </cell>
          <cell r="H44">
            <v>496864713</v>
          </cell>
          <cell r="Q44">
            <v>46323937992</v>
          </cell>
          <cell r="R44">
            <v>45827073279</v>
          </cell>
          <cell r="S44">
            <v>0</v>
          </cell>
          <cell r="T44">
            <v>496864713</v>
          </cell>
          <cell r="U44">
            <v>46323937992</v>
          </cell>
          <cell r="X44">
            <v>2424182784</v>
          </cell>
          <cell r="Y44">
            <v>3207526473</v>
          </cell>
          <cell r="Z44">
            <v>3207526473</v>
          </cell>
          <cell r="AA44">
            <v>3207526473</v>
          </cell>
          <cell r="AB44">
            <v>3207526473</v>
          </cell>
          <cell r="AC44">
            <v>3207526473</v>
          </cell>
          <cell r="AD44">
            <v>3340792834</v>
          </cell>
          <cell r="AE44">
            <v>3340792834</v>
          </cell>
          <cell r="AF44">
            <v>3340792834</v>
          </cell>
          <cell r="AG44">
            <v>3340792834</v>
          </cell>
          <cell r="AH44">
            <v>3340792834</v>
          </cell>
          <cell r="AI44">
            <v>3340792835</v>
          </cell>
          <cell r="AK44">
            <v>38506572154</v>
          </cell>
          <cell r="AM44">
            <v>476066058</v>
          </cell>
          <cell r="AN44">
            <v>916100358</v>
          </cell>
          <cell r="AO44">
            <v>0</v>
          </cell>
          <cell r="AP44">
            <v>458050179</v>
          </cell>
          <cell r="AQ44">
            <v>458050179</v>
          </cell>
          <cell r="AR44">
            <v>343821870</v>
          </cell>
          <cell r="AS44">
            <v>343821870</v>
          </cell>
          <cell r="AT44">
            <v>343821870</v>
          </cell>
          <cell r="AU44">
            <v>343821870</v>
          </cell>
          <cell r="AV44">
            <v>343821870</v>
          </cell>
          <cell r="AW44">
            <v>343821870</v>
          </cell>
          <cell r="AX44">
            <v>343821870</v>
          </cell>
          <cell r="AZ44">
            <v>4715019864</v>
          </cell>
          <cell r="BB44">
            <v>236359770</v>
          </cell>
          <cell r="BC44">
            <v>430749362</v>
          </cell>
          <cell r="BD44">
            <v>0</v>
          </cell>
          <cell r="BE44">
            <v>215374681</v>
          </cell>
          <cell r="BF44">
            <v>215374681</v>
          </cell>
          <cell r="BG44">
            <v>215374681</v>
          </cell>
          <cell r="BH44">
            <v>215374681</v>
          </cell>
          <cell r="BI44">
            <v>215374681</v>
          </cell>
          <cell r="BJ44">
            <v>215374681</v>
          </cell>
          <cell r="BK44">
            <v>215374681</v>
          </cell>
          <cell r="BL44">
            <v>215374681</v>
          </cell>
          <cell r="BM44">
            <v>215374681</v>
          </cell>
          <cell r="BO44">
            <v>2605481261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496864713</v>
          </cell>
          <cell r="BX44">
            <v>496864713</v>
          </cell>
          <cell r="BZ44">
            <v>109275919</v>
          </cell>
          <cell r="CA44">
            <v>0</v>
          </cell>
          <cell r="CB44">
            <v>2070075976</v>
          </cell>
          <cell r="CC44">
            <v>1055833000</v>
          </cell>
          <cell r="CE44">
            <v>3235184895</v>
          </cell>
          <cell r="CF44">
            <v>109275919</v>
          </cell>
          <cell r="CG44">
            <v>188188725</v>
          </cell>
          <cell r="CH44">
            <v>188188725</v>
          </cell>
          <cell r="CI44">
            <v>188188725</v>
          </cell>
          <cell r="CJ44">
            <v>1244021725</v>
          </cell>
          <cell r="CK44">
            <v>188188725</v>
          </cell>
          <cell r="CL44">
            <v>188188725</v>
          </cell>
          <cell r="CM44">
            <v>188188725</v>
          </cell>
          <cell r="CN44">
            <v>188188725</v>
          </cell>
          <cell r="CO44">
            <v>188188725</v>
          </cell>
          <cell r="CP44">
            <v>188188725</v>
          </cell>
          <cell r="CQ44">
            <v>188188726</v>
          </cell>
          <cell r="CS44">
            <v>3235184895</v>
          </cell>
          <cell r="CT44">
            <v>0</v>
          </cell>
          <cell r="CV44">
            <v>0</v>
          </cell>
          <cell r="CW44">
            <v>0</v>
          </cell>
          <cell r="CY44">
            <v>0</v>
          </cell>
          <cell r="DF44">
            <v>0</v>
          </cell>
          <cell r="DK44">
            <v>0</v>
          </cell>
          <cell r="DM44">
            <v>0</v>
          </cell>
          <cell r="DN44">
            <v>0</v>
          </cell>
        </row>
        <row r="45">
          <cell r="C45" t="str">
            <v>Barranquilla</v>
          </cell>
          <cell r="D45">
            <v>10848817222</v>
          </cell>
          <cell r="E45">
            <v>0</v>
          </cell>
          <cell r="F45">
            <v>2112028889</v>
          </cell>
          <cell r="G45">
            <v>217252429167</v>
          </cell>
          <cell r="H45">
            <v>2327438955</v>
          </cell>
          <cell r="Q45">
            <v>232540714233</v>
          </cell>
          <cell r="R45">
            <v>230213275278</v>
          </cell>
          <cell r="S45">
            <v>0</v>
          </cell>
          <cell r="T45">
            <v>2327438955</v>
          </cell>
          <cell r="U45">
            <v>232540714233</v>
          </cell>
          <cell r="X45">
            <v>9729853406</v>
          </cell>
          <cell r="Y45">
            <v>16886260050</v>
          </cell>
          <cell r="Z45">
            <v>16886260050</v>
          </cell>
          <cell r="AA45">
            <v>16886260050</v>
          </cell>
          <cell r="AB45">
            <v>16886260050</v>
          </cell>
          <cell r="AC45">
            <v>16886260050</v>
          </cell>
          <cell r="AD45">
            <v>16669215819</v>
          </cell>
          <cell r="AE45">
            <v>16669215819</v>
          </cell>
          <cell r="AF45">
            <v>16669215819</v>
          </cell>
          <cell r="AG45">
            <v>16669215819</v>
          </cell>
          <cell r="AH45">
            <v>16669215819</v>
          </cell>
          <cell r="AI45">
            <v>16669215818</v>
          </cell>
          <cell r="AK45">
            <v>194176448569</v>
          </cell>
          <cell r="AM45">
            <v>2231797394</v>
          </cell>
          <cell r="AN45">
            <v>3912882946</v>
          </cell>
          <cell r="AO45">
            <v>0</v>
          </cell>
          <cell r="AP45">
            <v>1956441473</v>
          </cell>
          <cell r="AQ45">
            <v>1956441473</v>
          </cell>
          <cell r="AR45">
            <v>2142479386</v>
          </cell>
          <cell r="AS45">
            <v>2142479386</v>
          </cell>
          <cell r="AT45">
            <v>2142479386</v>
          </cell>
          <cell r="AU45">
            <v>2142479386</v>
          </cell>
          <cell r="AV45">
            <v>2142479386</v>
          </cell>
          <cell r="AW45">
            <v>2142479386</v>
          </cell>
          <cell r="AX45">
            <v>2142479386</v>
          </cell>
          <cell r="AZ45">
            <v>25054918988</v>
          </cell>
          <cell r="BB45">
            <v>999195311</v>
          </cell>
          <cell r="BC45">
            <v>1815038620</v>
          </cell>
          <cell r="BD45">
            <v>0</v>
          </cell>
          <cell r="BE45">
            <v>907519310</v>
          </cell>
          <cell r="BF45">
            <v>907519310</v>
          </cell>
          <cell r="BG45">
            <v>907519310</v>
          </cell>
          <cell r="BH45">
            <v>907519310</v>
          </cell>
          <cell r="BI45">
            <v>907519310</v>
          </cell>
          <cell r="BJ45">
            <v>907519310</v>
          </cell>
          <cell r="BK45">
            <v>907519310</v>
          </cell>
          <cell r="BL45">
            <v>907519310</v>
          </cell>
          <cell r="BM45">
            <v>907519310</v>
          </cell>
          <cell r="BO45">
            <v>10981907721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2327438955</v>
          </cell>
          <cell r="BX45">
            <v>2327438955</v>
          </cell>
          <cell r="BZ45">
            <v>392465270</v>
          </cell>
          <cell r="CA45">
            <v>6258000</v>
          </cell>
          <cell r="CB45">
            <v>9356089447</v>
          </cell>
          <cell r="CC45">
            <v>3732373000</v>
          </cell>
          <cell r="CE45">
            <v>13487185717</v>
          </cell>
          <cell r="CF45">
            <v>398723270</v>
          </cell>
          <cell r="CG45">
            <v>850553586</v>
          </cell>
          <cell r="CH45">
            <v>850553586</v>
          </cell>
          <cell r="CI45">
            <v>850553586</v>
          </cell>
          <cell r="CJ45">
            <v>4582926586</v>
          </cell>
          <cell r="CK45">
            <v>850553586</v>
          </cell>
          <cell r="CL45">
            <v>850553586</v>
          </cell>
          <cell r="CM45">
            <v>850553586</v>
          </cell>
          <cell r="CN45">
            <v>850553586</v>
          </cell>
          <cell r="CO45">
            <v>850553586</v>
          </cell>
          <cell r="CP45">
            <v>850553586</v>
          </cell>
          <cell r="CQ45">
            <v>850553587</v>
          </cell>
          <cell r="CS45">
            <v>13487185717</v>
          </cell>
          <cell r="CT45">
            <v>0</v>
          </cell>
          <cell r="CV45">
            <v>0</v>
          </cell>
          <cell r="CW45">
            <v>0</v>
          </cell>
          <cell r="CY45">
            <v>0</v>
          </cell>
          <cell r="DF45">
            <v>0</v>
          </cell>
          <cell r="DK45">
            <v>0</v>
          </cell>
          <cell r="DM45">
            <v>0</v>
          </cell>
          <cell r="DN45">
            <v>0</v>
          </cell>
        </row>
        <row r="46">
          <cell r="C46" t="str">
            <v>Bello</v>
          </cell>
          <cell r="D46">
            <v>3993393889</v>
          </cell>
          <cell r="E46">
            <v>0</v>
          </cell>
          <cell r="F46">
            <v>359997222</v>
          </cell>
          <cell r="G46">
            <v>71781270000</v>
          </cell>
          <cell r="H46">
            <v>661649254</v>
          </cell>
          <cell r="Q46">
            <v>76796310365</v>
          </cell>
          <cell r="R46">
            <v>76134661111</v>
          </cell>
          <cell r="S46">
            <v>0</v>
          </cell>
          <cell r="T46">
            <v>661649254</v>
          </cell>
          <cell r="U46">
            <v>76796310365</v>
          </cell>
          <cell r="X46">
            <v>3810757013</v>
          </cell>
          <cell r="Y46">
            <v>5838006638</v>
          </cell>
          <cell r="Z46">
            <v>5838006638</v>
          </cell>
          <cell r="AA46">
            <v>5838006638</v>
          </cell>
          <cell r="AB46">
            <v>5838006638</v>
          </cell>
          <cell r="AC46">
            <v>5838006638</v>
          </cell>
          <cell r="AD46">
            <v>5845371903</v>
          </cell>
          <cell r="AE46">
            <v>5845371903</v>
          </cell>
          <cell r="AF46">
            <v>5845371903</v>
          </cell>
          <cell r="AG46">
            <v>5845371903</v>
          </cell>
          <cell r="AH46">
            <v>5845371903</v>
          </cell>
          <cell r="AI46">
            <v>5845371901</v>
          </cell>
          <cell r="AK46">
            <v>68073021619</v>
          </cell>
          <cell r="AM46">
            <v>375662447</v>
          </cell>
          <cell r="AN46">
            <v>934094872</v>
          </cell>
          <cell r="AO46">
            <v>0</v>
          </cell>
          <cell r="AP46">
            <v>467047436</v>
          </cell>
          <cell r="AQ46">
            <v>467047436</v>
          </cell>
          <cell r="AR46">
            <v>477060524</v>
          </cell>
          <cell r="AS46">
            <v>477060524</v>
          </cell>
          <cell r="AT46">
            <v>477060524</v>
          </cell>
          <cell r="AU46">
            <v>477060524</v>
          </cell>
          <cell r="AV46">
            <v>477060524</v>
          </cell>
          <cell r="AW46">
            <v>477060524</v>
          </cell>
          <cell r="AX46">
            <v>477060524</v>
          </cell>
          <cell r="AZ46">
            <v>5583275859</v>
          </cell>
          <cell r="BB46">
            <v>166971651</v>
          </cell>
          <cell r="BC46">
            <v>441031852</v>
          </cell>
          <cell r="BD46">
            <v>0</v>
          </cell>
          <cell r="BE46">
            <v>220515926</v>
          </cell>
          <cell r="BF46">
            <v>220515926</v>
          </cell>
          <cell r="BG46">
            <v>204189754</v>
          </cell>
          <cell r="BH46">
            <v>204189754</v>
          </cell>
          <cell r="BI46">
            <v>204189754</v>
          </cell>
          <cell r="BJ46">
            <v>204189754</v>
          </cell>
          <cell r="BK46">
            <v>204189754</v>
          </cell>
          <cell r="BL46">
            <v>204189754</v>
          </cell>
          <cell r="BM46">
            <v>204189754</v>
          </cell>
          <cell r="BO46">
            <v>2478363633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661649254</v>
          </cell>
          <cell r="BX46">
            <v>661649254</v>
          </cell>
          <cell r="BZ46">
            <v>123210369</v>
          </cell>
          <cell r="CA46">
            <v>0</v>
          </cell>
          <cell r="CB46">
            <v>2105194858</v>
          </cell>
          <cell r="CC46">
            <v>1146499000</v>
          </cell>
          <cell r="CE46">
            <v>3374904227</v>
          </cell>
          <cell r="CF46">
            <v>123210369</v>
          </cell>
          <cell r="CG46">
            <v>191381351</v>
          </cell>
          <cell r="CH46">
            <v>191381351</v>
          </cell>
          <cell r="CI46">
            <v>191381351</v>
          </cell>
          <cell r="CJ46">
            <v>1337880351</v>
          </cell>
          <cell r="CK46">
            <v>191381351</v>
          </cell>
          <cell r="CL46">
            <v>191381351</v>
          </cell>
          <cell r="CM46">
            <v>191381351</v>
          </cell>
          <cell r="CN46">
            <v>191381351</v>
          </cell>
          <cell r="CO46">
            <v>191381351</v>
          </cell>
          <cell r="CP46">
            <v>191381351</v>
          </cell>
          <cell r="CQ46">
            <v>191381348</v>
          </cell>
          <cell r="CS46">
            <v>3374904227</v>
          </cell>
          <cell r="CT46">
            <v>0</v>
          </cell>
          <cell r="CV46">
            <v>0</v>
          </cell>
          <cell r="CW46">
            <v>0</v>
          </cell>
          <cell r="CY46">
            <v>0</v>
          </cell>
          <cell r="DF46">
            <v>0</v>
          </cell>
          <cell r="DK46">
            <v>0</v>
          </cell>
          <cell r="DM46">
            <v>0</v>
          </cell>
          <cell r="DN46">
            <v>0</v>
          </cell>
        </row>
        <row r="47">
          <cell r="C47" t="str">
            <v>Bogotá</v>
          </cell>
          <cell r="D47">
            <v>62247258333</v>
          </cell>
          <cell r="E47">
            <v>15019140675</v>
          </cell>
          <cell r="F47">
            <v>1603226667</v>
          </cell>
          <cell r="G47">
            <v>1067054781833</v>
          </cell>
          <cell r="H47">
            <v>5098675862</v>
          </cell>
          <cell r="Q47">
            <v>1151023083370</v>
          </cell>
          <cell r="R47">
            <v>1145924407508</v>
          </cell>
          <cell r="S47">
            <v>0</v>
          </cell>
          <cell r="T47">
            <v>5098675862</v>
          </cell>
          <cell r="U47">
            <v>1151023083370</v>
          </cell>
          <cell r="X47">
            <v>62079975652</v>
          </cell>
          <cell r="Y47">
            <v>82414194022</v>
          </cell>
          <cell r="Z47">
            <v>82414194022</v>
          </cell>
          <cell r="AA47">
            <v>82414194022</v>
          </cell>
          <cell r="AB47">
            <v>82414194022</v>
          </cell>
          <cell r="AC47">
            <v>82414194022</v>
          </cell>
          <cell r="AD47">
            <v>81336737049</v>
          </cell>
          <cell r="AE47">
            <v>81336737049</v>
          </cell>
          <cell r="AF47">
            <v>81336737049</v>
          </cell>
          <cell r="AG47">
            <v>81336737049</v>
          </cell>
          <cell r="AH47">
            <v>81336737049</v>
          </cell>
          <cell r="AI47">
            <v>81336737047</v>
          </cell>
          <cell r="AK47">
            <v>962171368054</v>
          </cell>
          <cell r="AM47">
            <v>11837405077</v>
          </cell>
          <cell r="AN47">
            <v>19809190660</v>
          </cell>
          <cell r="AO47">
            <v>0</v>
          </cell>
          <cell r="AP47">
            <v>9904595330</v>
          </cell>
          <cell r="AQ47">
            <v>9904595330</v>
          </cell>
          <cell r="AR47">
            <v>10828129878</v>
          </cell>
          <cell r="AS47">
            <v>10828129878</v>
          </cell>
          <cell r="AT47">
            <v>10828129878</v>
          </cell>
          <cell r="AU47">
            <v>10828129878</v>
          </cell>
          <cell r="AV47">
            <v>10828129878</v>
          </cell>
          <cell r="AW47">
            <v>10828129878</v>
          </cell>
          <cell r="AX47">
            <v>10828129878</v>
          </cell>
          <cell r="AZ47">
            <v>127252695543</v>
          </cell>
          <cell r="BB47">
            <v>4952244946</v>
          </cell>
          <cell r="BC47">
            <v>9372381630</v>
          </cell>
          <cell r="BD47">
            <v>0</v>
          </cell>
          <cell r="BE47">
            <v>4686190815</v>
          </cell>
          <cell r="BF47">
            <v>4686190815</v>
          </cell>
          <cell r="BG47">
            <v>4686190815</v>
          </cell>
          <cell r="BH47">
            <v>4686190815</v>
          </cell>
          <cell r="BI47">
            <v>4686190815</v>
          </cell>
          <cell r="BJ47">
            <v>4686190815</v>
          </cell>
          <cell r="BK47">
            <v>4686190815</v>
          </cell>
          <cell r="BL47">
            <v>4686190815</v>
          </cell>
          <cell r="BM47">
            <v>4686190815</v>
          </cell>
          <cell r="BO47">
            <v>56500343911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5098675862</v>
          </cell>
          <cell r="BX47">
            <v>5098675862</v>
          </cell>
          <cell r="BZ47">
            <v>1747675267</v>
          </cell>
          <cell r="CA47">
            <v>0</v>
          </cell>
          <cell r="CB47">
            <v>33720645521</v>
          </cell>
          <cell r="CC47">
            <v>19400493000</v>
          </cell>
          <cell r="CE47">
            <v>54868813788</v>
          </cell>
          <cell r="CF47">
            <v>1747675267</v>
          </cell>
          <cell r="CG47">
            <v>3065513229</v>
          </cell>
          <cell r="CH47">
            <v>3065513229</v>
          </cell>
          <cell r="CI47">
            <v>3065513229</v>
          </cell>
          <cell r="CJ47">
            <v>3065513229</v>
          </cell>
          <cell r="CK47">
            <v>22466006229</v>
          </cell>
          <cell r="CL47">
            <v>3065513229</v>
          </cell>
          <cell r="CM47">
            <v>3065513229</v>
          </cell>
          <cell r="CN47">
            <v>3065513229</v>
          </cell>
          <cell r="CO47">
            <v>3065513229</v>
          </cell>
          <cell r="CP47">
            <v>3065513229</v>
          </cell>
          <cell r="CQ47">
            <v>3065513231</v>
          </cell>
          <cell r="CS47">
            <v>54868813788</v>
          </cell>
          <cell r="CT47">
            <v>0</v>
          </cell>
          <cell r="CV47">
            <v>2348449080</v>
          </cell>
          <cell r="CW47">
            <v>38749409820</v>
          </cell>
          <cell r="CY47">
            <v>41097858900</v>
          </cell>
          <cell r="CZ47">
            <v>2348449080</v>
          </cell>
          <cell r="DA47">
            <v>3251698726</v>
          </cell>
          <cell r="DB47">
            <v>3251698726</v>
          </cell>
          <cell r="DC47">
            <v>3251698726</v>
          </cell>
          <cell r="DD47">
            <v>3251698726</v>
          </cell>
          <cell r="DE47">
            <v>3251698726</v>
          </cell>
          <cell r="DF47">
            <v>6503397452</v>
          </cell>
          <cell r="DG47">
            <v>3251698726</v>
          </cell>
          <cell r="DH47">
            <v>3251698726</v>
          </cell>
          <cell r="DI47">
            <v>3251698726</v>
          </cell>
          <cell r="DJ47">
            <v>3251698726</v>
          </cell>
          <cell r="DK47">
            <v>2980723834</v>
          </cell>
          <cell r="DM47">
            <v>41097858900</v>
          </cell>
          <cell r="DN47">
            <v>0</v>
          </cell>
        </row>
        <row r="48">
          <cell r="C48" t="str">
            <v>Bucaramanga</v>
          </cell>
          <cell r="D48">
            <v>5904638333</v>
          </cell>
          <cell r="E48">
            <v>1593524497</v>
          </cell>
          <cell r="F48">
            <v>0</v>
          </cell>
          <cell r="G48">
            <v>91958465500</v>
          </cell>
          <cell r="H48">
            <v>988573014</v>
          </cell>
          <cell r="Q48">
            <v>100445201344</v>
          </cell>
          <cell r="R48">
            <v>99456628330</v>
          </cell>
          <cell r="S48">
            <v>0</v>
          </cell>
          <cell r="T48">
            <v>988573014</v>
          </cell>
          <cell r="U48">
            <v>100445201344</v>
          </cell>
          <cell r="V48" t="str">
            <v>De acuerdo con la información enviada por la entidad territorial, se programa mensualmente los recursos para el pago de la contratación de la prestación del servicio así: abril incluye anticipo por $421.450.000 girados el día 5. Junio incluye anticipo por</v>
          </cell>
          <cell r="X48">
            <v>5850343392</v>
          </cell>
          <cell r="Y48">
            <v>6901441062</v>
          </cell>
          <cell r="Z48">
            <v>6901441062</v>
          </cell>
          <cell r="AA48">
            <v>6901441061</v>
          </cell>
          <cell r="AB48">
            <v>7322891061</v>
          </cell>
          <cell r="AC48">
            <v>6901441061</v>
          </cell>
          <cell r="AD48">
            <v>9877416313</v>
          </cell>
          <cell r="AE48">
            <v>7229996812</v>
          </cell>
          <cell r="AF48">
            <v>8538165219</v>
          </cell>
          <cell r="AG48">
            <v>7229996812</v>
          </cell>
          <cell r="AH48">
            <v>8729088151</v>
          </cell>
          <cell r="AK48">
            <v>82383662006</v>
          </cell>
          <cell r="AM48">
            <v>1146055590</v>
          </cell>
          <cell r="AN48">
            <v>2094762566</v>
          </cell>
          <cell r="AO48">
            <v>0</v>
          </cell>
          <cell r="AP48">
            <v>1047381283</v>
          </cell>
          <cell r="AQ48">
            <v>1047381283</v>
          </cell>
          <cell r="AR48">
            <v>1080646552</v>
          </cell>
          <cell r="AS48">
            <v>1080646552</v>
          </cell>
          <cell r="AT48">
            <v>1080646552</v>
          </cell>
          <cell r="AU48">
            <v>1080646552</v>
          </cell>
          <cell r="AV48">
            <v>1080646552</v>
          </cell>
          <cell r="AW48">
            <v>1080646552</v>
          </cell>
          <cell r="AZ48">
            <v>11819460034</v>
          </cell>
          <cell r="BB48">
            <v>501763848</v>
          </cell>
          <cell r="BC48">
            <v>993052946</v>
          </cell>
          <cell r="BD48">
            <v>0</v>
          </cell>
          <cell r="BE48">
            <v>496526473</v>
          </cell>
          <cell r="BF48">
            <v>496526473</v>
          </cell>
          <cell r="BG48">
            <v>460939425</v>
          </cell>
          <cell r="BH48">
            <v>460939425</v>
          </cell>
          <cell r="BI48">
            <v>460939425</v>
          </cell>
          <cell r="BJ48">
            <v>460939425</v>
          </cell>
          <cell r="BK48">
            <v>460939425</v>
          </cell>
          <cell r="BL48">
            <v>460939425</v>
          </cell>
          <cell r="BO48">
            <v>5253506290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988573014</v>
          </cell>
          <cell r="BX48">
            <v>988573014</v>
          </cell>
          <cell r="BZ48">
            <v>226677671</v>
          </cell>
          <cell r="CA48">
            <v>0</v>
          </cell>
          <cell r="CB48">
            <v>3740181577</v>
          </cell>
          <cell r="CC48">
            <v>1529255000</v>
          </cell>
          <cell r="CE48">
            <v>5496114248</v>
          </cell>
          <cell r="CF48">
            <v>226677671</v>
          </cell>
          <cell r="CG48">
            <v>340016507</v>
          </cell>
          <cell r="CH48">
            <v>340016507</v>
          </cell>
          <cell r="CI48">
            <v>340016507</v>
          </cell>
          <cell r="CJ48">
            <v>1869271507</v>
          </cell>
          <cell r="CK48">
            <v>340016507</v>
          </cell>
          <cell r="CL48">
            <v>340016507</v>
          </cell>
          <cell r="CM48">
            <v>340016507</v>
          </cell>
          <cell r="CN48">
            <v>340016507</v>
          </cell>
          <cell r="CO48">
            <v>340016507</v>
          </cell>
          <cell r="CP48">
            <v>340016507</v>
          </cell>
          <cell r="CQ48">
            <v>340016507</v>
          </cell>
          <cell r="CS48">
            <v>5496114248</v>
          </cell>
          <cell r="CT48">
            <v>0</v>
          </cell>
          <cell r="CV48">
            <v>0</v>
          </cell>
          <cell r="CW48">
            <v>0</v>
          </cell>
          <cell r="CY48">
            <v>0</v>
          </cell>
          <cell r="DF48">
            <v>0</v>
          </cell>
          <cell r="DK48">
            <v>0</v>
          </cell>
          <cell r="DM48">
            <v>0</v>
          </cell>
          <cell r="DN48">
            <v>0</v>
          </cell>
        </row>
        <row r="49">
          <cell r="C49" t="str">
            <v>Buenaventura</v>
          </cell>
          <cell r="D49">
            <v>5081969445</v>
          </cell>
          <cell r="E49">
            <v>0</v>
          </cell>
          <cell r="F49">
            <v>640332222</v>
          </cell>
          <cell r="G49">
            <v>96407235833</v>
          </cell>
          <cell r="H49">
            <v>650186861</v>
          </cell>
          <cell r="Q49">
            <v>102779724361</v>
          </cell>
          <cell r="R49">
            <v>102129537500</v>
          </cell>
          <cell r="S49">
            <v>0</v>
          </cell>
          <cell r="T49">
            <v>650186861</v>
          </cell>
          <cell r="U49">
            <v>102779724361</v>
          </cell>
          <cell r="X49">
            <v>4625347486</v>
          </cell>
          <cell r="Y49">
            <v>7857739516</v>
          </cell>
          <cell r="Z49">
            <v>7857739516</v>
          </cell>
          <cell r="AA49">
            <v>7857739517</v>
          </cell>
          <cell r="AB49">
            <v>7857739517</v>
          </cell>
          <cell r="AC49">
            <v>7857739517</v>
          </cell>
          <cell r="AD49">
            <v>7807725473</v>
          </cell>
          <cell r="AE49">
            <v>7807725473</v>
          </cell>
          <cell r="AF49">
            <v>7807725473</v>
          </cell>
          <cell r="AG49">
            <v>7807725473</v>
          </cell>
          <cell r="AH49">
            <v>7807725473</v>
          </cell>
          <cell r="AI49">
            <v>7807725471</v>
          </cell>
          <cell r="AK49">
            <v>90760397905</v>
          </cell>
          <cell r="AM49">
            <v>772975667</v>
          </cell>
          <cell r="AN49">
            <v>1238579192</v>
          </cell>
          <cell r="AO49">
            <v>0</v>
          </cell>
          <cell r="AP49">
            <v>619289596</v>
          </cell>
          <cell r="AQ49">
            <v>619289596</v>
          </cell>
          <cell r="AR49">
            <v>673672071</v>
          </cell>
          <cell r="AS49">
            <v>673672071</v>
          </cell>
          <cell r="AT49">
            <v>673672071</v>
          </cell>
          <cell r="AU49">
            <v>673672071</v>
          </cell>
          <cell r="AV49">
            <v>673672071</v>
          </cell>
          <cell r="AW49">
            <v>673672071</v>
          </cell>
          <cell r="AX49">
            <v>673672071</v>
          </cell>
          <cell r="AZ49">
            <v>7965838548</v>
          </cell>
          <cell r="BB49">
            <v>323978514</v>
          </cell>
          <cell r="BC49">
            <v>574530110</v>
          </cell>
          <cell r="BD49">
            <v>0</v>
          </cell>
          <cell r="BE49">
            <v>287265055</v>
          </cell>
          <cell r="BF49">
            <v>287265055</v>
          </cell>
          <cell r="BG49">
            <v>275751759</v>
          </cell>
          <cell r="BH49">
            <v>275751759</v>
          </cell>
          <cell r="BI49">
            <v>275751759</v>
          </cell>
          <cell r="BJ49">
            <v>275751759</v>
          </cell>
          <cell r="BK49">
            <v>275751759</v>
          </cell>
          <cell r="BL49">
            <v>275751759</v>
          </cell>
          <cell r="BM49">
            <v>275751759</v>
          </cell>
          <cell r="BO49">
            <v>3403301047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650186861</v>
          </cell>
          <cell r="BX49">
            <v>650186861</v>
          </cell>
          <cell r="BZ49">
            <v>180658932</v>
          </cell>
          <cell r="CA49">
            <v>0</v>
          </cell>
          <cell r="CB49">
            <v>3445095060</v>
          </cell>
          <cell r="CC49">
            <v>867300000</v>
          </cell>
          <cell r="CE49">
            <v>4493053992</v>
          </cell>
          <cell r="CF49">
            <v>180658932</v>
          </cell>
          <cell r="CG49">
            <v>313190460</v>
          </cell>
          <cell r="CH49">
            <v>313190460</v>
          </cell>
          <cell r="CI49">
            <v>313190460</v>
          </cell>
          <cell r="CJ49">
            <v>1180490460</v>
          </cell>
          <cell r="CK49">
            <v>313190460</v>
          </cell>
          <cell r="CL49">
            <v>313190460</v>
          </cell>
          <cell r="CM49">
            <v>313190460</v>
          </cell>
          <cell r="CN49">
            <v>313190460</v>
          </cell>
          <cell r="CO49">
            <v>313190460</v>
          </cell>
          <cell r="CP49">
            <v>313190460</v>
          </cell>
          <cell r="CQ49">
            <v>313190460</v>
          </cell>
          <cell r="CS49">
            <v>4493053992</v>
          </cell>
          <cell r="CT49">
            <v>0</v>
          </cell>
          <cell r="CV49">
            <v>0</v>
          </cell>
          <cell r="CW49">
            <v>0</v>
          </cell>
          <cell r="CY49">
            <v>0</v>
          </cell>
          <cell r="CZ49">
            <v>0</v>
          </cell>
          <cell r="DF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</row>
        <row r="50">
          <cell r="C50" t="str">
            <v>Buga</v>
          </cell>
          <cell r="D50">
            <v>1227103333</v>
          </cell>
          <cell r="E50">
            <v>892347747</v>
          </cell>
          <cell r="F50">
            <v>0</v>
          </cell>
          <cell r="G50">
            <v>20359095167</v>
          </cell>
          <cell r="H50">
            <v>243329741</v>
          </cell>
          <cell r="Q50">
            <v>22721875988</v>
          </cell>
          <cell r="R50">
            <v>22478546247</v>
          </cell>
          <cell r="S50">
            <v>0</v>
          </cell>
          <cell r="T50">
            <v>243329741</v>
          </cell>
          <cell r="U50">
            <v>22721875988</v>
          </cell>
          <cell r="X50">
            <v>1585557392</v>
          </cell>
          <cell r="Y50">
            <v>1628720775</v>
          </cell>
          <cell r="Z50">
            <v>1628720775</v>
          </cell>
          <cell r="AA50">
            <v>1628720775</v>
          </cell>
          <cell r="AB50">
            <v>1628720775</v>
          </cell>
          <cell r="AC50">
            <v>1628720775</v>
          </cell>
          <cell r="AD50">
            <v>1628720775</v>
          </cell>
          <cell r="AE50">
            <v>1628720775</v>
          </cell>
          <cell r="AF50">
            <v>1628720775</v>
          </cell>
          <cell r="AG50">
            <v>1628720775</v>
          </cell>
          <cell r="AH50">
            <v>1628720775</v>
          </cell>
          <cell r="AI50">
            <v>217943585</v>
          </cell>
          <cell r="AK50">
            <v>18090708727</v>
          </cell>
          <cell r="AM50">
            <v>360649401</v>
          </cell>
          <cell r="AN50">
            <v>457799524</v>
          </cell>
          <cell r="AO50">
            <v>0</v>
          </cell>
          <cell r="AP50">
            <v>228899762</v>
          </cell>
          <cell r="AQ50">
            <v>228899762</v>
          </cell>
          <cell r="AR50">
            <v>250339658</v>
          </cell>
          <cell r="AS50">
            <v>250339658</v>
          </cell>
          <cell r="AT50">
            <v>250339658</v>
          </cell>
          <cell r="AU50">
            <v>250339658</v>
          </cell>
          <cell r="AV50">
            <v>250339658</v>
          </cell>
          <cell r="AW50">
            <v>250339658</v>
          </cell>
          <cell r="AX50">
            <v>250339658</v>
          </cell>
          <cell r="AZ50">
            <v>3028626055</v>
          </cell>
          <cell r="BB50">
            <v>173244287</v>
          </cell>
          <cell r="BC50">
            <v>215630396</v>
          </cell>
          <cell r="BD50">
            <v>0</v>
          </cell>
          <cell r="BE50">
            <v>107815198</v>
          </cell>
          <cell r="BF50">
            <v>107815198</v>
          </cell>
          <cell r="BG50">
            <v>107815198</v>
          </cell>
          <cell r="BH50">
            <v>107815198</v>
          </cell>
          <cell r="BI50">
            <v>107815198</v>
          </cell>
          <cell r="BJ50">
            <v>107815198</v>
          </cell>
          <cell r="BK50">
            <v>107815198</v>
          </cell>
          <cell r="BL50">
            <v>107815198</v>
          </cell>
          <cell r="BM50">
            <v>107815198</v>
          </cell>
          <cell r="BO50">
            <v>1359211465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243329741</v>
          </cell>
          <cell r="BX50">
            <v>243329741</v>
          </cell>
          <cell r="BZ50">
            <v>53281921</v>
          </cell>
          <cell r="CA50">
            <v>0</v>
          </cell>
          <cell r="CB50">
            <v>879151693</v>
          </cell>
          <cell r="CC50">
            <v>486808000</v>
          </cell>
          <cell r="CE50">
            <v>1419241614</v>
          </cell>
          <cell r="CF50">
            <v>53281921</v>
          </cell>
          <cell r="CG50">
            <v>79922881</v>
          </cell>
          <cell r="CH50">
            <v>79922881</v>
          </cell>
          <cell r="CI50">
            <v>79922881</v>
          </cell>
          <cell r="CJ50">
            <v>566730881</v>
          </cell>
          <cell r="CK50">
            <v>79922881</v>
          </cell>
          <cell r="CL50">
            <v>79922881</v>
          </cell>
          <cell r="CM50">
            <v>79922881</v>
          </cell>
          <cell r="CN50">
            <v>79922881</v>
          </cell>
          <cell r="CO50">
            <v>79922881</v>
          </cell>
          <cell r="CP50">
            <v>79922881</v>
          </cell>
          <cell r="CQ50">
            <v>79922883</v>
          </cell>
          <cell r="CS50">
            <v>1419241614</v>
          </cell>
          <cell r="CT50">
            <v>0</v>
          </cell>
          <cell r="CV50">
            <v>0</v>
          </cell>
          <cell r="CW50">
            <v>0</v>
          </cell>
          <cell r="CY50">
            <v>0</v>
          </cell>
          <cell r="CZ50">
            <v>0</v>
          </cell>
          <cell r="DF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</row>
        <row r="51">
          <cell r="C51" t="str">
            <v>Cali</v>
          </cell>
          <cell r="D51">
            <v>16921096667</v>
          </cell>
          <cell r="E51">
            <v>4010668022</v>
          </cell>
          <cell r="F51">
            <v>974843333</v>
          </cell>
          <cell r="G51">
            <v>300298133667</v>
          </cell>
          <cell r="H51">
            <v>2173797319</v>
          </cell>
          <cell r="Q51">
            <v>324378539008</v>
          </cell>
          <cell r="R51">
            <v>322204741689</v>
          </cell>
          <cell r="S51">
            <v>0</v>
          </cell>
          <cell r="T51">
            <v>2173797319</v>
          </cell>
          <cell r="U51">
            <v>324378539008</v>
          </cell>
          <cell r="X51">
            <v>19012625255</v>
          </cell>
          <cell r="Y51">
            <v>24236639638</v>
          </cell>
          <cell r="Z51">
            <v>24236639638</v>
          </cell>
          <cell r="AA51">
            <v>24236639638</v>
          </cell>
          <cell r="AB51">
            <v>24236639638</v>
          </cell>
          <cell r="AC51">
            <v>24236639638</v>
          </cell>
          <cell r="AD51">
            <v>24236639638</v>
          </cell>
          <cell r="AE51">
            <v>24236639638</v>
          </cell>
          <cell r="AF51">
            <v>24236639638</v>
          </cell>
          <cell r="AG51">
            <v>24236639638</v>
          </cell>
          <cell r="AH51">
            <v>24236639638</v>
          </cell>
          <cell r="AI51">
            <v>23462087682</v>
          </cell>
          <cell r="AK51">
            <v>284841109317</v>
          </cell>
          <cell r="AM51">
            <v>1906113964</v>
          </cell>
          <cell r="AN51">
            <v>4165041176</v>
          </cell>
          <cell r="AO51">
            <v>0</v>
          </cell>
          <cell r="AP51">
            <v>2082520588</v>
          </cell>
          <cell r="AQ51">
            <v>2082520588</v>
          </cell>
          <cell r="AR51">
            <v>2217026582</v>
          </cell>
          <cell r="AS51">
            <v>2217026582</v>
          </cell>
          <cell r="AT51">
            <v>2217026582</v>
          </cell>
          <cell r="AU51">
            <v>2217026582</v>
          </cell>
          <cell r="AV51">
            <v>2217026582</v>
          </cell>
          <cell r="AW51">
            <v>2217026582</v>
          </cell>
          <cell r="AX51">
            <v>2217026582</v>
          </cell>
          <cell r="AZ51">
            <v>25755382390</v>
          </cell>
          <cell r="BB51">
            <v>987868803</v>
          </cell>
          <cell r="BC51">
            <v>1961340214</v>
          </cell>
          <cell r="BD51">
            <v>0</v>
          </cell>
          <cell r="BE51">
            <v>980670107</v>
          </cell>
          <cell r="BF51">
            <v>980670107</v>
          </cell>
          <cell r="BG51">
            <v>956814393</v>
          </cell>
          <cell r="BH51">
            <v>956814393</v>
          </cell>
          <cell r="BI51">
            <v>956814393</v>
          </cell>
          <cell r="BJ51">
            <v>956814393</v>
          </cell>
          <cell r="BK51">
            <v>956814393</v>
          </cell>
          <cell r="BL51">
            <v>956814393</v>
          </cell>
          <cell r="BM51">
            <v>956814393</v>
          </cell>
          <cell r="BO51">
            <v>11608249982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2173797319</v>
          </cell>
          <cell r="BX51">
            <v>2173797319</v>
          </cell>
          <cell r="BZ51">
            <v>515441953</v>
          </cell>
          <cell r="CA51">
            <v>0</v>
          </cell>
          <cell r="CB51">
            <v>8504792231</v>
          </cell>
          <cell r="CC51">
            <v>3198216000</v>
          </cell>
          <cell r="CE51">
            <v>12218450184</v>
          </cell>
          <cell r="CF51">
            <v>515441953</v>
          </cell>
          <cell r="CG51">
            <v>773162930</v>
          </cell>
          <cell r="CH51">
            <v>773162930</v>
          </cell>
          <cell r="CI51">
            <v>773162930</v>
          </cell>
          <cell r="CJ51">
            <v>3971378930</v>
          </cell>
          <cell r="CK51">
            <v>773162930</v>
          </cell>
          <cell r="CL51">
            <v>773162930</v>
          </cell>
          <cell r="CM51">
            <v>773162930</v>
          </cell>
          <cell r="CN51">
            <v>773162930</v>
          </cell>
          <cell r="CO51">
            <v>773162930</v>
          </cell>
          <cell r="CP51">
            <v>773162930</v>
          </cell>
          <cell r="CQ51">
            <v>773162931</v>
          </cell>
          <cell r="CS51">
            <v>12218450184</v>
          </cell>
          <cell r="CT51">
            <v>0</v>
          </cell>
          <cell r="CV51">
            <v>0</v>
          </cell>
          <cell r="CW51">
            <v>0</v>
          </cell>
          <cell r="CY51">
            <v>0</v>
          </cell>
          <cell r="CZ51">
            <v>0</v>
          </cell>
          <cell r="DF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</row>
        <row r="52">
          <cell r="C52" t="str">
            <v>Cartagena</v>
          </cell>
          <cell r="D52">
            <v>11215971111</v>
          </cell>
          <cell r="E52">
            <v>2421288018</v>
          </cell>
          <cell r="F52">
            <v>270750000</v>
          </cell>
          <cell r="G52">
            <v>190977372667</v>
          </cell>
          <cell r="H52">
            <v>1640199919</v>
          </cell>
          <cell r="Q52">
            <v>206525581715</v>
          </cell>
          <cell r="R52">
            <v>204885381796</v>
          </cell>
          <cell r="S52">
            <v>0</v>
          </cell>
          <cell r="T52">
            <v>1640199919</v>
          </cell>
          <cell r="U52">
            <v>206525581715</v>
          </cell>
          <cell r="X52">
            <v>11657831633</v>
          </cell>
          <cell r="Y52">
            <v>15126907137</v>
          </cell>
          <cell r="Z52">
            <v>15126907137</v>
          </cell>
          <cell r="AA52">
            <v>15126907137</v>
          </cell>
          <cell r="AB52">
            <v>15126907137</v>
          </cell>
          <cell r="AC52">
            <v>15126907137</v>
          </cell>
          <cell r="AD52">
            <v>15126907137</v>
          </cell>
          <cell r="AE52">
            <v>15126907137</v>
          </cell>
          <cell r="AF52">
            <v>15126907137</v>
          </cell>
          <cell r="AG52">
            <v>15126907137</v>
          </cell>
          <cell r="AH52">
            <v>15126907137</v>
          </cell>
          <cell r="AI52">
            <v>11440067019</v>
          </cell>
          <cell r="AK52">
            <v>174366970022</v>
          </cell>
          <cell r="AM52">
            <v>1579657803</v>
          </cell>
          <cell r="AN52">
            <v>3036030476</v>
          </cell>
          <cell r="AO52">
            <v>0</v>
          </cell>
          <cell r="AP52">
            <v>1518015238</v>
          </cell>
          <cell r="AQ52">
            <v>1518015238</v>
          </cell>
          <cell r="AR52">
            <v>1966176002</v>
          </cell>
          <cell r="AS52">
            <v>1966176002</v>
          </cell>
          <cell r="AT52">
            <v>1966176002</v>
          </cell>
          <cell r="AU52">
            <v>1966176002</v>
          </cell>
          <cell r="AV52">
            <v>1966176002</v>
          </cell>
          <cell r="AW52">
            <v>1966176002</v>
          </cell>
          <cell r="AX52">
            <v>1966176002</v>
          </cell>
          <cell r="AZ52">
            <v>21414950769</v>
          </cell>
          <cell r="BB52">
            <v>670519693</v>
          </cell>
          <cell r="BC52">
            <v>1433313916</v>
          </cell>
          <cell r="BD52">
            <v>0</v>
          </cell>
          <cell r="BE52">
            <v>716656958</v>
          </cell>
          <cell r="BF52">
            <v>716656958</v>
          </cell>
          <cell r="BG52">
            <v>795187640</v>
          </cell>
          <cell r="BH52">
            <v>795187640</v>
          </cell>
          <cell r="BI52">
            <v>795187640</v>
          </cell>
          <cell r="BJ52">
            <v>795187640</v>
          </cell>
          <cell r="BK52">
            <v>795187640</v>
          </cell>
          <cell r="BL52">
            <v>795187640</v>
          </cell>
          <cell r="BM52">
            <v>795187640</v>
          </cell>
          <cell r="BO52">
            <v>9103461005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1640199919</v>
          </cell>
          <cell r="BX52">
            <v>1640199919</v>
          </cell>
          <cell r="BZ52">
            <v>382430536</v>
          </cell>
          <cell r="CA52">
            <v>0</v>
          </cell>
          <cell r="CB52">
            <v>7373988969</v>
          </cell>
          <cell r="CC52">
            <v>3875027000</v>
          </cell>
          <cell r="CE52">
            <v>11631446505</v>
          </cell>
          <cell r="CF52">
            <v>382430536</v>
          </cell>
          <cell r="CG52">
            <v>670362634</v>
          </cell>
          <cell r="CH52">
            <v>670362634</v>
          </cell>
          <cell r="CI52">
            <v>670362634</v>
          </cell>
          <cell r="CJ52">
            <v>4545389634</v>
          </cell>
          <cell r="CK52">
            <v>670362634</v>
          </cell>
          <cell r="CL52">
            <v>670362634</v>
          </cell>
          <cell r="CM52">
            <v>670362634</v>
          </cell>
          <cell r="CN52">
            <v>670362634</v>
          </cell>
          <cell r="CO52">
            <v>670362634</v>
          </cell>
          <cell r="CP52">
            <v>670362634</v>
          </cell>
          <cell r="CQ52">
            <v>670362629</v>
          </cell>
          <cell r="CS52">
            <v>11631446505</v>
          </cell>
          <cell r="CT52">
            <v>0</v>
          </cell>
          <cell r="CV52">
            <v>0</v>
          </cell>
          <cell r="CW52">
            <v>0</v>
          </cell>
          <cell r="CY52">
            <v>0</v>
          </cell>
          <cell r="CZ52">
            <v>0</v>
          </cell>
          <cell r="DF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</row>
        <row r="53">
          <cell r="C53" t="str">
            <v>Cartago</v>
          </cell>
          <cell r="D53">
            <v>1553468889</v>
          </cell>
          <cell r="E53">
            <v>187411872</v>
          </cell>
          <cell r="F53">
            <v>0</v>
          </cell>
          <cell r="G53">
            <v>24296750500</v>
          </cell>
          <cell r="H53">
            <v>271070553</v>
          </cell>
          <cell r="Q53">
            <v>26308701814</v>
          </cell>
          <cell r="R53">
            <v>26037631261</v>
          </cell>
          <cell r="S53">
            <v>0</v>
          </cell>
          <cell r="T53">
            <v>271070553</v>
          </cell>
          <cell r="U53">
            <v>26308701814</v>
          </cell>
          <cell r="X53">
            <v>1318951144</v>
          </cell>
          <cell r="Y53">
            <v>1848557475</v>
          </cell>
          <cell r="Z53">
            <v>1848557475</v>
          </cell>
          <cell r="AA53">
            <v>1848557476</v>
          </cell>
          <cell r="AB53">
            <v>1848557476</v>
          </cell>
          <cell r="AC53">
            <v>1848557476</v>
          </cell>
          <cell r="AD53">
            <v>1821941599</v>
          </cell>
          <cell r="AE53">
            <v>1821941599</v>
          </cell>
          <cell r="AF53">
            <v>1821941599</v>
          </cell>
          <cell r="AG53">
            <v>1821941599</v>
          </cell>
          <cell r="AH53">
            <v>1821941599</v>
          </cell>
          <cell r="AI53">
            <v>1821941596</v>
          </cell>
          <cell r="AK53">
            <v>21493388113</v>
          </cell>
          <cell r="AM53">
            <v>297125393</v>
          </cell>
          <cell r="AN53">
            <v>489139856</v>
          </cell>
          <cell r="AO53">
            <v>0</v>
          </cell>
          <cell r="AP53">
            <v>244569928</v>
          </cell>
          <cell r="AQ53">
            <v>244569928</v>
          </cell>
          <cell r="AR53">
            <v>267383536</v>
          </cell>
          <cell r="AS53">
            <v>267383536</v>
          </cell>
          <cell r="AT53">
            <v>267383536</v>
          </cell>
          <cell r="AU53">
            <v>267383536</v>
          </cell>
          <cell r="AV53">
            <v>267383536</v>
          </cell>
          <cell r="AW53">
            <v>267383536</v>
          </cell>
          <cell r="AX53">
            <v>267383536</v>
          </cell>
          <cell r="AZ53">
            <v>3147089857</v>
          </cell>
          <cell r="BB53">
            <v>124804224</v>
          </cell>
          <cell r="BC53">
            <v>231336194</v>
          </cell>
          <cell r="BD53">
            <v>0</v>
          </cell>
          <cell r="BE53">
            <v>115668097</v>
          </cell>
          <cell r="BF53">
            <v>115668097</v>
          </cell>
          <cell r="BG53">
            <v>115668097</v>
          </cell>
          <cell r="BH53">
            <v>115668097</v>
          </cell>
          <cell r="BI53">
            <v>115668097</v>
          </cell>
          <cell r="BJ53">
            <v>115668097</v>
          </cell>
          <cell r="BK53">
            <v>115668097</v>
          </cell>
          <cell r="BL53">
            <v>115668097</v>
          </cell>
          <cell r="BM53">
            <v>115668097</v>
          </cell>
          <cell r="BO53">
            <v>1397153291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271070553</v>
          </cell>
          <cell r="BX53">
            <v>271070553</v>
          </cell>
          <cell r="BZ53">
            <v>62388720</v>
          </cell>
          <cell r="CA53">
            <v>0</v>
          </cell>
          <cell r="CB53">
            <v>1029413884</v>
          </cell>
          <cell r="CC53">
            <v>545664000</v>
          </cell>
          <cell r="CE53">
            <v>1637466604</v>
          </cell>
          <cell r="CF53">
            <v>62388720</v>
          </cell>
          <cell r="CG53">
            <v>93583080</v>
          </cell>
          <cell r="CH53">
            <v>93583080</v>
          </cell>
          <cell r="CI53">
            <v>93583080</v>
          </cell>
          <cell r="CJ53">
            <v>639247080</v>
          </cell>
          <cell r="CK53">
            <v>93583080</v>
          </cell>
          <cell r="CL53">
            <v>93583080</v>
          </cell>
          <cell r="CM53">
            <v>93583080</v>
          </cell>
          <cell r="CN53">
            <v>93583080</v>
          </cell>
          <cell r="CO53">
            <v>93583080</v>
          </cell>
          <cell r="CP53">
            <v>93583080</v>
          </cell>
          <cell r="CQ53">
            <v>93583084</v>
          </cell>
          <cell r="CS53">
            <v>1637466604</v>
          </cell>
          <cell r="CT53">
            <v>0</v>
          </cell>
          <cell r="CV53">
            <v>0</v>
          </cell>
          <cell r="CW53">
            <v>0</v>
          </cell>
          <cell r="CY53">
            <v>0</v>
          </cell>
          <cell r="CZ53">
            <v>0</v>
          </cell>
          <cell r="DF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</row>
        <row r="54">
          <cell r="C54" t="str">
            <v>Ciénaga</v>
          </cell>
          <cell r="D54">
            <v>1330737778</v>
          </cell>
          <cell r="E54">
            <v>1233450913</v>
          </cell>
          <cell r="F54">
            <v>221756667</v>
          </cell>
          <cell r="G54">
            <v>26230348833</v>
          </cell>
          <cell r="H54">
            <v>318807316</v>
          </cell>
          <cell r="Q54">
            <v>29335101507</v>
          </cell>
          <cell r="R54">
            <v>29016294191</v>
          </cell>
          <cell r="S54">
            <v>0</v>
          </cell>
          <cell r="T54">
            <v>318807316</v>
          </cell>
          <cell r="U54">
            <v>29335101507</v>
          </cell>
          <cell r="X54">
            <v>2054598415</v>
          </cell>
          <cell r="Y54">
            <v>2161020113</v>
          </cell>
          <cell r="Z54">
            <v>2161020113</v>
          </cell>
          <cell r="AA54">
            <v>2161020113</v>
          </cell>
          <cell r="AB54">
            <v>2161020113</v>
          </cell>
          <cell r="AC54">
            <v>2161020113</v>
          </cell>
          <cell r="AD54">
            <v>2161020113</v>
          </cell>
          <cell r="AE54">
            <v>2161020113</v>
          </cell>
          <cell r="AF54">
            <v>2161020113</v>
          </cell>
          <cell r="AG54">
            <v>2161020113</v>
          </cell>
          <cell r="AH54">
            <v>2023232734</v>
          </cell>
          <cell r="AK54">
            <v>23527012166</v>
          </cell>
          <cell r="AM54">
            <v>602075569</v>
          </cell>
          <cell r="AN54">
            <v>632124182</v>
          </cell>
          <cell r="AO54">
            <v>0</v>
          </cell>
          <cell r="AP54">
            <v>316062091</v>
          </cell>
          <cell r="AQ54">
            <v>316062091</v>
          </cell>
          <cell r="AR54">
            <v>336747278</v>
          </cell>
          <cell r="AS54">
            <v>336747278</v>
          </cell>
          <cell r="AT54">
            <v>336747278</v>
          </cell>
          <cell r="AU54">
            <v>336747278</v>
          </cell>
          <cell r="AV54">
            <v>336747278</v>
          </cell>
          <cell r="AW54">
            <v>336747278</v>
          </cell>
          <cell r="AZ54">
            <v>3886807601</v>
          </cell>
          <cell r="BB54">
            <v>129271374</v>
          </cell>
          <cell r="BC54">
            <v>298273592</v>
          </cell>
          <cell r="BD54">
            <v>0</v>
          </cell>
          <cell r="BE54">
            <v>149136796</v>
          </cell>
          <cell r="BF54">
            <v>149136796</v>
          </cell>
          <cell r="BG54">
            <v>146109311</v>
          </cell>
          <cell r="BH54">
            <v>146109311</v>
          </cell>
          <cell r="BI54">
            <v>146109311</v>
          </cell>
          <cell r="BJ54">
            <v>146109311</v>
          </cell>
          <cell r="BK54">
            <v>146109311</v>
          </cell>
          <cell r="BL54">
            <v>146109311</v>
          </cell>
          <cell r="BO54">
            <v>1602474424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318807316</v>
          </cell>
          <cell r="BX54">
            <v>318807316</v>
          </cell>
          <cell r="BZ54">
            <v>99110984</v>
          </cell>
          <cell r="CA54">
            <v>66000</v>
          </cell>
          <cell r="CB54">
            <v>1836740794</v>
          </cell>
          <cell r="CC54">
            <v>569591000</v>
          </cell>
          <cell r="CE54">
            <v>2505508778</v>
          </cell>
          <cell r="CF54">
            <v>99176984</v>
          </cell>
          <cell r="CG54">
            <v>166976436</v>
          </cell>
          <cell r="CH54">
            <v>166976436</v>
          </cell>
          <cell r="CI54">
            <v>166976436</v>
          </cell>
          <cell r="CJ54">
            <v>736567436</v>
          </cell>
          <cell r="CK54">
            <v>166976436</v>
          </cell>
          <cell r="CL54">
            <v>166976436</v>
          </cell>
          <cell r="CM54">
            <v>166976436</v>
          </cell>
          <cell r="CN54">
            <v>166976436</v>
          </cell>
          <cell r="CO54">
            <v>166976436</v>
          </cell>
          <cell r="CP54">
            <v>166976436</v>
          </cell>
          <cell r="CQ54">
            <v>166976434</v>
          </cell>
          <cell r="CS54">
            <v>2505508778</v>
          </cell>
          <cell r="CT54">
            <v>0</v>
          </cell>
          <cell r="CV54">
            <v>0</v>
          </cell>
          <cell r="CW54">
            <v>0</v>
          </cell>
          <cell r="CY54">
            <v>0</v>
          </cell>
          <cell r="CZ54">
            <v>0</v>
          </cell>
          <cell r="DF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</row>
        <row r="55">
          <cell r="C55" t="str">
            <v>Cúcuta</v>
          </cell>
          <cell r="D55">
            <v>6650975000</v>
          </cell>
          <cell r="E55">
            <v>4425278859</v>
          </cell>
          <cell r="F55">
            <v>1571965555</v>
          </cell>
          <cell r="G55">
            <v>137867293667</v>
          </cell>
          <cell r="H55">
            <v>1379693505</v>
          </cell>
          <cell r="Q55">
            <v>151895206586</v>
          </cell>
          <cell r="R55">
            <v>150515513081</v>
          </cell>
          <cell r="S55">
            <v>0</v>
          </cell>
          <cell r="T55">
            <v>1379693505</v>
          </cell>
          <cell r="U55">
            <v>151895206586</v>
          </cell>
          <cell r="X55">
            <v>8645688441</v>
          </cell>
          <cell r="Y55">
            <v>10268584285</v>
          </cell>
          <cell r="Z55">
            <v>10268584285</v>
          </cell>
          <cell r="AA55">
            <v>10268584285</v>
          </cell>
          <cell r="AB55">
            <v>10268584285</v>
          </cell>
          <cell r="AC55">
            <v>10268584285</v>
          </cell>
          <cell r="AD55">
            <v>10635863190</v>
          </cell>
          <cell r="AE55">
            <v>10635863190</v>
          </cell>
          <cell r="AF55">
            <v>10635863190</v>
          </cell>
          <cell r="AG55">
            <v>10635863190</v>
          </cell>
          <cell r="AH55">
            <v>10635863190</v>
          </cell>
          <cell r="AI55">
            <v>10635863187</v>
          </cell>
          <cell r="AK55">
            <v>123803789003</v>
          </cell>
          <cell r="AM55">
            <v>2849765579</v>
          </cell>
          <cell r="AN55">
            <v>3073487368</v>
          </cell>
          <cell r="AO55">
            <v>0</v>
          </cell>
          <cell r="AP55">
            <v>1536743684</v>
          </cell>
          <cell r="AQ55">
            <v>1536743684</v>
          </cell>
          <cell r="AR55">
            <v>1369592208</v>
          </cell>
          <cell r="AS55">
            <v>1369592208</v>
          </cell>
          <cell r="AT55">
            <v>1369592208</v>
          </cell>
          <cell r="AU55">
            <v>1369592208</v>
          </cell>
          <cell r="AV55">
            <v>1369592208</v>
          </cell>
          <cell r="AW55">
            <v>1369592208</v>
          </cell>
          <cell r="AX55">
            <v>1369592208</v>
          </cell>
          <cell r="AZ55">
            <v>18583885771</v>
          </cell>
          <cell r="BB55">
            <v>1152765394</v>
          </cell>
          <cell r="BC55">
            <v>1456124728</v>
          </cell>
          <cell r="BD55">
            <v>0</v>
          </cell>
          <cell r="BE55">
            <v>728062364</v>
          </cell>
          <cell r="BF55">
            <v>728062364</v>
          </cell>
          <cell r="BG55">
            <v>580403351</v>
          </cell>
          <cell r="BH55">
            <v>580403351</v>
          </cell>
          <cell r="BI55">
            <v>580403351</v>
          </cell>
          <cell r="BJ55">
            <v>580403351</v>
          </cell>
          <cell r="BK55">
            <v>580403351</v>
          </cell>
          <cell r="BL55">
            <v>580403351</v>
          </cell>
          <cell r="BM55">
            <v>580403351</v>
          </cell>
          <cell r="BO55">
            <v>8127838307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1379693505</v>
          </cell>
          <cell r="BX55">
            <v>1379693505</v>
          </cell>
          <cell r="BZ55">
            <v>315315407</v>
          </cell>
          <cell r="CA55">
            <v>1518000</v>
          </cell>
          <cell r="CB55">
            <v>6083158054</v>
          </cell>
          <cell r="CC55">
            <v>3196440000</v>
          </cell>
          <cell r="CE55">
            <v>9596431461</v>
          </cell>
          <cell r="CF55">
            <v>316833407</v>
          </cell>
          <cell r="CG55">
            <v>553014369</v>
          </cell>
          <cell r="CH55">
            <v>553014369</v>
          </cell>
          <cell r="CI55">
            <v>553014369</v>
          </cell>
          <cell r="CJ55">
            <v>3749454369</v>
          </cell>
          <cell r="CK55">
            <v>553014369</v>
          </cell>
          <cell r="CL55">
            <v>553014369</v>
          </cell>
          <cell r="CM55">
            <v>553014369</v>
          </cell>
          <cell r="CN55">
            <v>553014369</v>
          </cell>
          <cell r="CO55">
            <v>553014369</v>
          </cell>
          <cell r="CP55">
            <v>553014369</v>
          </cell>
          <cell r="CQ55">
            <v>553014364</v>
          </cell>
          <cell r="CS55">
            <v>9596431461</v>
          </cell>
          <cell r="CT55">
            <v>0</v>
          </cell>
          <cell r="CV55">
            <v>0</v>
          </cell>
          <cell r="CW55">
            <v>0</v>
          </cell>
          <cell r="CY55">
            <v>0</v>
          </cell>
          <cell r="CZ55">
            <v>0</v>
          </cell>
          <cell r="DF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</row>
        <row r="56">
          <cell r="C56" t="str">
            <v>Dosquebradas</v>
          </cell>
          <cell r="D56">
            <v>1914211667</v>
          </cell>
          <cell r="E56">
            <v>0</v>
          </cell>
          <cell r="F56">
            <v>97377778</v>
          </cell>
          <cell r="G56">
            <v>33806127667</v>
          </cell>
          <cell r="H56">
            <v>393135189</v>
          </cell>
          <cell r="Q56">
            <v>36210852301</v>
          </cell>
          <cell r="R56">
            <v>35817717112</v>
          </cell>
          <cell r="S56">
            <v>0</v>
          </cell>
          <cell r="T56">
            <v>393135189</v>
          </cell>
          <cell r="U56">
            <v>36210852301</v>
          </cell>
          <cell r="X56">
            <v>956841618</v>
          </cell>
          <cell r="Y56">
            <v>2582503540</v>
          </cell>
          <cell r="Z56">
            <v>2582503540</v>
          </cell>
          <cell r="AA56">
            <v>2582503540</v>
          </cell>
          <cell r="AB56">
            <v>2582503540</v>
          </cell>
          <cell r="AC56">
            <v>2582503540</v>
          </cell>
          <cell r="AD56">
            <v>2546229864</v>
          </cell>
          <cell r="AE56">
            <v>2546229864</v>
          </cell>
          <cell r="AF56">
            <v>2546229864</v>
          </cell>
          <cell r="AG56">
            <v>2546229864</v>
          </cell>
          <cell r="AH56">
            <v>2546229864</v>
          </cell>
          <cell r="AI56">
            <v>2546229863</v>
          </cell>
          <cell r="AK56">
            <v>29146738501</v>
          </cell>
          <cell r="AM56">
            <v>736283681</v>
          </cell>
          <cell r="AN56">
            <v>666450536</v>
          </cell>
          <cell r="AO56">
            <v>0</v>
          </cell>
          <cell r="AP56">
            <v>333225268</v>
          </cell>
          <cell r="AQ56">
            <v>333225268</v>
          </cell>
          <cell r="AR56">
            <v>364316991</v>
          </cell>
          <cell r="AS56">
            <v>364316991</v>
          </cell>
          <cell r="AT56">
            <v>364316991</v>
          </cell>
          <cell r="AU56">
            <v>364316991</v>
          </cell>
          <cell r="AV56">
            <v>364316991</v>
          </cell>
          <cell r="AW56">
            <v>364316991</v>
          </cell>
          <cell r="AX56">
            <v>364316991</v>
          </cell>
          <cell r="AZ56">
            <v>4619403690</v>
          </cell>
          <cell r="BB56">
            <v>318464146</v>
          </cell>
          <cell r="BC56">
            <v>315111050</v>
          </cell>
          <cell r="BD56">
            <v>0</v>
          </cell>
          <cell r="BE56">
            <v>157555525</v>
          </cell>
          <cell r="BF56">
            <v>157555525</v>
          </cell>
          <cell r="BG56">
            <v>157555525</v>
          </cell>
          <cell r="BH56">
            <v>157555525</v>
          </cell>
          <cell r="BI56">
            <v>157555525</v>
          </cell>
          <cell r="BJ56">
            <v>157555525</v>
          </cell>
          <cell r="BK56">
            <v>157555525</v>
          </cell>
          <cell r="BL56">
            <v>157555525</v>
          </cell>
          <cell r="BM56">
            <v>157555525</v>
          </cell>
          <cell r="BO56">
            <v>2051574921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393135189</v>
          </cell>
          <cell r="BX56">
            <v>393135189</v>
          </cell>
          <cell r="BZ56">
            <v>81371005</v>
          </cell>
          <cell r="CA56">
            <v>0</v>
          </cell>
          <cell r="CB56">
            <v>1342621588</v>
          </cell>
          <cell r="CC56">
            <v>687908000</v>
          </cell>
          <cell r="CE56">
            <v>2111900593</v>
          </cell>
          <cell r="CF56">
            <v>81371005</v>
          </cell>
          <cell r="CG56">
            <v>122056508</v>
          </cell>
          <cell r="CH56">
            <v>122056508</v>
          </cell>
          <cell r="CI56">
            <v>122056508</v>
          </cell>
          <cell r="CJ56">
            <v>809964508</v>
          </cell>
          <cell r="CK56">
            <v>122056508</v>
          </cell>
          <cell r="CL56">
            <v>122056508</v>
          </cell>
          <cell r="CM56">
            <v>122056508</v>
          </cell>
          <cell r="CN56">
            <v>122056508</v>
          </cell>
          <cell r="CO56">
            <v>122056508</v>
          </cell>
          <cell r="CP56">
            <v>122056508</v>
          </cell>
          <cell r="CQ56">
            <v>122056508</v>
          </cell>
          <cell r="CS56">
            <v>2111900593</v>
          </cell>
          <cell r="CT56">
            <v>0</v>
          </cell>
          <cell r="CV56">
            <v>0</v>
          </cell>
          <cell r="CW56">
            <v>0</v>
          </cell>
          <cell r="CY56">
            <v>0</v>
          </cell>
          <cell r="CZ56">
            <v>0</v>
          </cell>
          <cell r="DF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</row>
        <row r="57">
          <cell r="C57" t="str">
            <v>Duitama</v>
          </cell>
          <cell r="D57">
            <v>1408231111</v>
          </cell>
          <cell r="E57">
            <v>5007061085</v>
          </cell>
          <cell r="F57">
            <v>3011667</v>
          </cell>
          <cell r="G57">
            <v>23852486167</v>
          </cell>
          <cell r="H57">
            <v>238084227</v>
          </cell>
          <cell r="Q57">
            <v>30508874257</v>
          </cell>
          <cell r="R57">
            <v>30270790030</v>
          </cell>
          <cell r="S57">
            <v>0</v>
          </cell>
          <cell r="T57">
            <v>238084227</v>
          </cell>
          <cell r="U57">
            <v>30508874257</v>
          </cell>
          <cell r="X57">
            <v>5627076783</v>
          </cell>
          <cell r="Y57">
            <v>1789341867</v>
          </cell>
          <cell r="Z57">
            <v>1789341867</v>
          </cell>
          <cell r="AA57">
            <v>1789341867</v>
          </cell>
          <cell r="AB57">
            <v>2777171218</v>
          </cell>
          <cell r="AC57">
            <v>2219937588</v>
          </cell>
          <cell r="AD57">
            <v>2190765802</v>
          </cell>
          <cell r="AE57">
            <v>2190765802</v>
          </cell>
          <cell r="AF57">
            <v>2190765802</v>
          </cell>
          <cell r="AG57">
            <v>2190765802</v>
          </cell>
          <cell r="AH57">
            <v>918252350</v>
          </cell>
          <cell r="AK57">
            <v>25673526748</v>
          </cell>
          <cell r="AM57">
            <v>648098676</v>
          </cell>
          <cell r="AN57">
            <v>513879284</v>
          </cell>
          <cell r="AO57">
            <v>0</v>
          </cell>
          <cell r="AP57">
            <v>256939642</v>
          </cell>
          <cell r="AQ57">
            <v>256939642</v>
          </cell>
          <cell r="AR57">
            <v>266669015</v>
          </cell>
          <cell r="AS57">
            <v>266669015</v>
          </cell>
          <cell r="AT57">
            <v>266669015</v>
          </cell>
          <cell r="AU57">
            <v>266669015</v>
          </cell>
          <cell r="AV57">
            <v>266669015</v>
          </cell>
          <cell r="AW57">
            <v>266669015</v>
          </cell>
          <cell r="AZ57">
            <v>3275871334</v>
          </cell>
          <cell r="BB57">
            <v>143128404</v>
          </cell>
          <cell r="BC57">
            <v>244252648</v>
          </cell>
          <cell r="BD57">
            <v>0</v>
          </cell>
          <cell r="BE57">
            <v>122126324</v>
          </cell>
          <cell r="BF57">
            <v>122126324</v>
          </cell>
          <cell r="BG57">
            <v>114959708</v>
          </cell>
          <cell r="BH57">
            <v>114959708</v>
          </cell>
          <cell r="BI57">
            <v>114959708</v>
          </cell>
          <cell r="BJ57">
            <v>114959708</v>
          </cell>
          <cell r="BK57">
            <v>114959708</v>
          </cell>
          <cell r="BL57">
            <v>114959708</v>
          </cell>
          <cell r="BO57">
            <v>1321391948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238084227</v>
          </cell>
          <cell r="BX57">
            <v>238084227</v>
          </cell>
          <cell r="BZ57">
            <v>49194953</v>
          </cell>
          <cell r="CA57">
            <v>0</v>
          </cell>
          <cell r="CB57">
            <v>811716725</v>
          </cell>
          <cell r="CC57">
            <v>439744000</v>
          </cell>
          <cell r="CE57">
            <v>1300655678</v>
          </cell>
          <cell r="CF57">
            <v>49194953</v>
          </cell>
          <cell r="CG57">
            <v>73792430</v>
          </cell>
          <cell r="CH57">
            <v>73792430</v>
          </cell>
          <cell r="CI57">
            <v>73792430</v>
          </cell>
          <cell r="CJ57">
            <v>513536430</v>
          </cell>
          <cell r="CK57">
            <v>73792430</v>
          </cell>
          <cell r="CL57">
            <v>73792430</v>
          </cell>
          <cell r="CM57">
            <v>73792430</v>
          </cell>
          <cell r="CN57">
            <v>73792430</v>
          </cell>
          <cell r="CO57">
            <v>73792430</v>
          </cell>
          <cell r="CP57">
            <v>73792430</v>
          </cell>
          <cell r="CQ57">
            <v>73792425</v>
          </cell>
          <cell r="CS57">
            <v>1300655678</v>
          </cell>
          <cell r="CT57">
            <v>0</v>
          </cell>
          <cell r="CV57">
            <v>0</v>
          </cell>
          <cell r="CW57">
            <v>0</v>
          </cell>
          <cell r="CY57">
            <v>0</v>
          </cell>
          <cell r="CZ57">
            <v>0</v>
          </cell>
          <cell r="DF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</row>
        <row r="58">
          <cell r="C58" t="str">
            <v>Envigado</v>
          </cell>
          <cell r="D58">
            <v>877500555</v>
          </cell>
          <cell r="E58">
            <v>0</v>
          </cell>
          <cell r="F58">
            <v>334802222</v>
          </cell>
          <cell r="G58">
            <v>20479963167</v>
          </cell>
          <cell r="H58">
            <v>221107423</v>
          </cell>
          <cell r="Q58">
            <v>21913373367</v>
          </cell>
          <cell r="R58">
            <v>21692265944</v>
          </cell>
          <cell r="S58">
            <v>0</v>
          </cell>
          <cell r="T58">
            <v>221107423</v>
          </cell>
          <cell r="U58">
            <v>21913373367</v>
          </cell>
          <cell r="X58">
            <v>1148088504</v>
          </cell>
          <cell r="Y58">
            <v>1607064162</v>
          </cell>
          <cell r="Z58">
            <v>1607064162</v>
          </cell>
          <cell r="AA58">
            <v>1607064162</v>
          </cell>
          <cell r="AB58">
            <v>1607064162</v>
          </cell>
          <cell r="AC58">
            <v>1607064162</v>
          </cell>
          <cell r="AD58">
            <v>1587757975</v>
          </cell>
          <cell r="AE58">
            <v>1587757975</v>
          </cell>
          <cell r="AF58">
            <v>1587757975</v>
          </cell>
          <cell r="AG58">
            <v>1587757975</v>
          </cell>
          <cell r="AH58">
            <v>1587757975</v>
          </cell>
          <cell r="AI58">
            <v>1587757974</v>
          </cell>
          <cell r="AK58">
            <v>18709957163</v>
          </cell>
          <cell r="AM58">
            <v>46701589</v>
          </cell>
          <cell r="AN58">
            <v>348052796</v>
          </cell>
          <cell r="AO58">
            <v>0</v>
          </cell>
          <cell r="AP58">
            <v>174026398</v>
          </cell>
          <cell r="AQ58">
            <v>174026398</v>
          </cell>
          <cell r="AR58">
            <v>190574559</v>
          </cell>
          <cell r="AS58">
            <v>190574559</v>
          </cell>
          <cell r="AT58">
            <v>190574559</v>
          </cell>
          <cell r="AU58">
            <v>190574559</v>
          </cell>
          <cell r="AV58">
            <v>190574559</v>
          </cell>
          <cell r="AW58">
            <v>190574559</v>
          </cell>
          <cell r="AX58">
            <v>190574559</v>
          </cell>
          <cell r="AZ58">
            <v>2076829094</v>
          </cell>
          <cell r="BB58">
            <v>17512684</v>
          </cell>
          <cell r="BC58">
            <v>161448546</v>
          </cell>
          <cell r="BD58">
            <v>0</v>
          </cell>
          <cell r="BE58">
            <v>80724273</v>
          </cell>
          <cell r="BF58">
            <v>80724273</v>
          </cell>
          <cell r="BG58">
            <v>80724273</v>
          </cell>
          <cell r="BH58">
            <v>80724273</v>
          </cell>
          <cell r="BI58">
            <v>80724273</v>
          </cell>
          <cell r="BJ58">
            <v>80724273</v>
          </cell>
          <cell r="BK58">
            <v>80724273</v>
          </cell>
          <cell r="BL58">
            <v>80724273</v>
          </cell>
          <cell r="BM58">
            <v>80724273</v>
          </cell>
          <cell r="BO58">
            <v>905479687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221107423</v>
          </cell>
          <cell r="BX58">
            <v>221107423</v>
          </cell>
          <cell r="BZ58">
            <v>47503716</v>
          </cell>
          <cell r="CA58">
            <v>0</v>
          </cell>
          <cell r="CB58">
            <v>783811306</v>
          </cell>
          <cell r="CC58">
            <v>222571000</v>
          </cell>
          <cell r="CE58">
            <v>1053886022</v>
          </cell>
          <cell r="CF58">
            <v>47503716</v>
          </cell>
          <cell r="CG58">
            <v>71255573</v>
          </cell>
          <cell r="CH58">
            <v>71255573</v>
          </cell>
          <cell r="CI58">
            <v>71255573</v>
          </cell>
          <cell r="CJ58">
            <v>293826573</v>
          </cell>
          <cell r="CK58">
            <v>71255573</v>
          </cell>
          <cell r="CL58">
            <v>71255573</v>
          </cell>
          <cell r="CM58">
            <v>71255573</v>
          </cell>
          <cell r="CN58">
            <v>71255573</v>
          </cell>
          <cell r="CO58">
            <v>71255573</v>
          </cell>
          <cell r="CP58">
            <v>71255573</v>
          </cell>
          <cell r="CQ58">
            <v>71255576</v>
          </cell>
          <cell r="CS58">
            <v>1053886022</v>
          </cell>
          <cell r="CT58">
            <v>0</v>
          </cell>
          <cell r="CV58">
            <v>0</v>
          </cell>
          <cell r="CW58">
            <v>0</v>
          </cell>
          <cell r="CY58">
            <v>0</v>
          </cell>
          <cell r="CZ58">
            <v>0</v>
          </cell>
          <cell r="DF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</row>
        <row r="59">
          <cell r="C59" t="str">
            <v>Florencia</v>
          </cell>
          <cell r="D59">
            <v>2068370555</v>
          </cell>
          <cell r="E59">
            <v>2331282304</v>
          </cell>
          <cell r="F59">
            <v>163385555</v>
          </cell>
          <cell r="G59">
            <v>37893157500</v>
          </cell>
          <cell r="H59">
            <v>406729989</v>
          </cell>
          <cell r="Q59">
            <v>42862925903</v>
          </cell>
          <cell r="R59">
            <v>42456195914</v>
          </cell>
          <cell r="S59">
            <v>0</v>
          </cell>
          <cell r="T59">
            <v>406729989</v>
          </cell>
          <cell r="U59">
            <v>42862925903</v>
          </cell>
          <cell r="X59">
            <v>3813022484</v>
          </cell>
          <cell r="Y59">
            <v>3090104813</v>
          </cell>
          <cell r="Z59">
            <v>3090104813</v>
          </cell>
          <cell r="AA59">
            <v>3090104812</v>
          </cell>
          <cell r="AB59">
            <v>4444129430</v>
          </cell>
          <cell r="AC59">
            <v>3462659373</v>
          </cell>
          <cell r="AD59">
            <v>3462659373</v>
          </cell>
          <cell r="AE59">
            <v>3432924441</v>
          </cell>
          <cell r="AF59">
            <v>3432924441</v>
          </cell>
          <cell r="AG59">
            <v>3370921708</v>
          </cell>
          <cell r="AK59">
            <v>34689555688</v>
          </cell>
          <cell r="AM59">
            <v>526034883</v>
          </cell>
          <cell r="AN59">
            <v>943200344</v>
          </cell>
          <cell r="AO59">
            <v>0</v>
          </cell>
          <cell r="AP59">
            <v>471600172</v>
          </cell>
          <cell r="AQ59">
            <v>471600172</v>
          </cell>
          <cell r="AR59">
            <v>494784606</v>
          </cell>
          <cell r="AS59">
            <v>494784606</v>
          </cell>
          <cell r="AT59">
            <v>494784606</v>
          </cell>
          <cell r="AU59">
            <v>494784606</v>
          </cell>
          <cell r="AV59">
            <v>494784606</v>
          </cell>
          <cell r="AW59">
            <v>494784606</v>
          </cell>
          <cell r="AZ59">
            <v>5381143207</v>
          </cell>
          <cell r="BB59">
            <v>223981047</v>
          </cell>
          <cell r="BC59">
            <v>444957972</v>
          </cell>
          <cell r="BD59">
            <v>0</v>
          </cell>
          <cell r="BE59">
            <v>222478986</v>
          </cell>
          <cell r="BF59">
            <v>222478986</v>
          </cell>
          <cell r="BG59">
            <v>211933338</v>
          </cell>
          <cell r="BH59">
            <v>211933338</v>
          </cell>
          <cell r="BI59">
            <v>211933338</v>
          </cell>
          <cell r="BJ59">
            <v>211933338</v>
          </cell>
          <cell r="BK59">
            <v>211933338</v>
          </cell>
          <cell r="BL59">
            <v>211933338</v>
          </cell>
          <cell r="BO59">
            <v>2385497019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406729989</v>
          </cell>
          <cell r="BX59">
            <v>406729989</v>
          </cell>
          <cell r="BZ59">
            <v>97356152</v>
          </cell>
          <cell r="CA59">
            <v>33000</v>
          </cell>
          <cell r="CB59">
            <v>1927774077</v>
          </cell>
          <cell r="CC59">
            <v>820516000</v>
          </cell>
          <cell r="CE59">
            <v>2845679229</v>
          </cell>
          <cell r="CF59">
            <v>97389152</v>
          </cell>
          <cell r="CG59">
            <v>175252189</v>
          </cell>
          <cell r="CH59">
            <v>175252189</v>
          </cell>
          <cell r="CI59">
            <v>175252189</v>
          </cell>
          <cell r="CJ59">
            <v>995768189</v>
          </cell>
          <cell r="CK59">
            <v>175252189</v>
          </cell>
          <cell r="CL59">
            <v>175252189</v>
          </cell>
          <cell r="CM59">
            <v>175252189</v>
          </cell>
          <cell r="CN59">
            <v>175252189</v>
          </cell>
          <cell r="CO59">
            <v>175252189</v>
          </cell>
          <cell r="CP59">
            <v>175252189</v>
          </cell>
          <cell r="CQ59">
            <v>175252187</v>
          </cell>
          <cell r="CS59">
            <v>2845679229</v>
          </cell>
          <cell r="CT59">
            <v>0</v>
          </cell>
          <cell r="CV59">
            <v>0</v>
          </cell>
          <cell r="CW59">
            <v>0</v>
          </cell>
          <cell r="CY59">
            <v>0</v>
          </cell>
          <cell r="CZ59">
            <v>0</v>
          </cell>
          <cell r="DF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</row>
        <row r="60">
          <cell r="C60" t="str">
            <v>Floridablanca</v>
          </cell>
          <cell r="D60">
            <v>2295953333</v>
          </cell>
          <cell r="E60">
            <v>263114733</v>
          </cell>
          <cell r="F60">
            <v>0</v>
          </cell>
          <cell r="G60">
            <v>37399985333</v>
          </cell>
          <cell r="H60">
            <v>419912697</v>
          </cell>
          <cell r="Q60">
            <v>40378966096</v>
          </cell>
          <cell r="R60">
            <v>39959053399</v>
          </cell>
          <cell r="S60">
            <v>0</v>
          </cell>
          <cell r="T60">
            <v>419912697</v>
          </cell>
          <cell r="U60">
            <v>40378966096</v>
          </cell>
          <cell r="X60">
            <v>1923257264</v>
          </cell>
          <cell r="Y60">
            <v>2794109848</v>
          </cell>
          <cell r="Z60">
            <v>2794109848</v>
          </cell>
          <cell r="AA60">
            <v>2794109849</v>
          </cell>
          <cell r="AB60">
            <v>2794109849</v>
          </cell>
          <cell r="AC60">
            <v>2794109849</v>
          </cell>
          <cell r="AD60">
            <v>2749380680</v>
          </cell>
          <cell r="AE60">
            <v>2749380680</v>
          </cell>
          <cell r="AF60">
            <v>2749380680</v>
          </cell>
          <cell r="AG60">
            <v>2749380680</v>
          </cell>
          <cell r="AH60">
            <v>2749380680</v>
          </cell>
          <cell r="AI60">
            <v>2749380679</v>
          </cell>
          <cell r="AK60">
            <v>32390090586</v>
          </cell>
          <cell r="AM60">
            <v>444602533</v>
          </cell>
          <cell r="AN60">
            <v>822529028</v>
          </cell>
          <cell r="AO60">
            <v>0</v>
          </cell>
          <cell r="AP60">
            <v>411264514</v>
          </cell>
          <cell r="AQ60">
            <v>411264514</v>
          </cell>
          <cell r="AR60">
            <v>449603800</v>
          </cell>
          <cell r="AS60">
            <v>449603800</v>
          </cell>
          <cell r="AT60">
            <v>449603800</v>
          </cell>
          <cell r="AU60">
            <v>449603800</v>
          </cell>
          <cell r="AV60">
            <v>449603800</v>
          </cell>
          <cell r="AW60">
            <v>449603800</v>
          </cell>
          <cell r="AX60">
            <v>449603800</v>
          </cell>
          <cell r="AZ60">
            <v>5236887189</v>
          </cell>
          <cell r="BB60">
            <v>191208269</v>
          </cell>
          <cell r="BC60">
            <v>389248610</v>
          </cell>
          <cell r="BD60">
            <v>0</v>
          </cell>
          <cell r="BE60">
            <v>194624305</v>
          </cell>
          <cell r="BF60">
            <v>194624305</v>
          </cell>
          <cell r="BG60">
            <v>194624305</v>
          </cell>
          <cell r="BH60">
            <v>194624305</v>
          </cell>
          <cell r="BI60">
            <v>194624305</v>
          </cell>
          <cell r="BJ60">
            <v>194624305</v>
          </cell>
          <cell r="BK60">
            <v>194624305</v>
          </cell>
          <cell r="BL60">
            <v>194624305</v>
          </cell>
          <cell r="BM60">
            <v>194624305</v>
          </cell>
          <cell r="BO60">
            <v>2332075624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419912697</v>
          </cell>
          <cell r="BX60">
            <v>419912697</v>
          </cell>
          <cell r="BZ60">
            <v>91964029</v>
          </cell>
          <cell r="CA60">
            <v>0</v>
          </cell>
          <cell r="CB60">
            <v>1517406471</v>
          </cell>
          <cell r="CC60">
            <v>779535000</v>
          </cell>
          <cell r="CE60">
            <v>2388905500</v>
          </cell>
          <cell r="CF60">
            <v>91964029</v>
          </cell>
          <cell r="CG60">
            <v>137946043</v>
          </cell>
          <cell r="CH60">
            <v>137946043</v>
          </cell>
          <cell r="CI60">
            <v>137946043</v>
          </cell>
          <cell r="CJ60">
            <v>917481043</v>
          </cell>
          <cell r="CK60">
            <v>137946043</v>
          </cell>
          <cell r="CL60">
            <v>137946043</v>
          </cell>
          <cell r="CM60">
            <v>137946043</v>
          </cell>
          <cell r="CN60">
            <v>137946043</v>
          </cell>
          <cell r="CO60">
            <v>137946043</v>
          </cell>
          <cell r="CP60">
            <v>137946043</v>
          </cell>
          <cell r="CQ60">
            <v>137946041</v>
          </cell>
          <cell r="CS60">
            <v>2388905500</v>
          </cell>
          <cell r="CT60">
            <v>0</v>
          </cell>
          <cell r="CV60">
            <v>0</v>
          </cell>
          <cell r="CW60">
            <v>0</v>
          </cell>
          <cell r="CY60">
            <v>0</v>
          </cell>
          <cell r="CZ60">
            <v>0</v>
          </cell>
          <cell r="DF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</row>
        <row r="61">
          <cell r="C61" t="str">
            <v>Fusagasugá</v>
          </cell>
          <cell r="D61">
            <v>1328180000</v>
          </cell>
          <cell r="E61">
            <v>420454314</v>
          </cell>
          <cell r="F61">
            <v>0</v>
          </cell>
          <cell r="G61">
            <v>21558221667</v>
          </cell>
          <cell r="H61">
            <v>258722614</v>
          </cell>
          <cell r="Q61">
            <v>23565578595</v>
          </cell>
          <cell r="R61">
            <v>23306855981</v>
          </cell>
          <cell r="S61">
            <v>0</v>
          </cell>
          <cell r="T61">
            <v>258722614</v>
          </cell>
          <cell r="U61">
            <v>23565578595</v>
          </cell>
          <cell r="X61">
            <v>1324461357</v>
          </cell>
          <cell r="Y61">
            <v>1614540574</v>
          </cell>
          <cell r="Z61">
            <v>1614540574</v>
          </cell>
          <cell r="AA61">
            <v>1614540573</v>
          </cell>
          <cell r="AB61">
            <v>1614540573</v>
          </cell>
          <cell r="AC61">
            <v>1614540573</v>
          </cell>
          <cell r="AD61">
            <v>1614540573</v>
          </cell>
          <cell r="AE61">
            <v>1614540573</v>
          </cell>
          <cell r="AF61">
            <v>1614540573</v>
          </cell>
          <cell r="AG61">
            <v>1614540573</v>
          </cell>
          <cell r="AH61">
            <v>1614540573</v>
          </cell>
          <cell r="AI61">
            <v>1230869574</v>
          </cell>
          <cell r="AK61">
            <v>18700736663</v>
          </cell>
          <cell r="AM61">
            <v>296457864</v>
          </cell>
          <cell r="AN61">
            <v>496721954</v>
          </cell>
          <cell r="AO61">
            <v>0</v>
          </cell>
          <cell r="AP61">
            <v>248360977</v>
          </cell>
          <cell r="AQ61">
            <v>248360977</v>
          </cell>
          <cell r="AR61">
            <v>271616707</v>
          </cell>
          <cell r="AS61">
            <v>271616707</v>
          </cell>
          <cell r="AT61">
            <v>271616707</v>
          </cell>
          <cell r="AU61">
            <v>271616707</v>
          </cell>
          <cell r="AV61">
            <v>271616707</v>
          </cell>
          <cell r="AW61">
            <v>271616707</v>
          </cell>
          <cell r="AX61">
            <v>271616707</v>
          </cell>
          <cell r="AZ61">
            <v>3191218721</v>
          </cell>
          <cell r="BB61">
            <v>127715093</v>
          </cell>
          <cell r="BC61">
            <v>234033728</v>
          </cell>
          <cell r="BD61">
            <v>0</v>
          </cell>
          <cell r="BE61">
            <v>117016864</v>
          </cell>
          <cell r="BF61">
            <v>117016864</v>
          </cell>
          <cell r="BG61">
            <v>117016864</v>
          </cell>
          <cell r="BH61">
            <v>117016864</v>
          </cell>
          <cell r="BI61">
            <v>117016864</v>
          </cell>
          <cell r="BJ61">
            <v>117016864</v>
          </cell>
          <cell r="BK61">
            <v>117016864</v>
          </cell>
          <cell r="BL61">
            <v>117016864</v>
          </cell>
          <cell r="BM61">
            <v>117016864</v>
          </cell>
          <cell r="BO61">
            <v>1414900597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258722614</v>
          </cell>
          <cell r="BX61">
            <v>258722614</v>
          </cell>
          <cell r="BZ61">
            <v>52730833</v>
          </cell>
          <cell r="CA61">
            <v>0</v>
          </cell>
          <cell r="CB61">
            <v>940726373</v>
          </cell>
          <cell r="CC61">
            <v>521387000</v>
          </cell>
          <cell r="CE61">
            <v>1514844206</v>
          </cell>
          <cell r="CF61">
            <v>52730833</v>
          </cell>
          <cell r="CG61">
            <v>85520579</v>
          </cell>
          <cell r="CH61">
            <v>85520579</v>
          </cell>
          <cell r="CI61">
            <v>85520579</v>
          </cell>
          <cell r="CJ61">
            <v>606907579</v>
          </cell>
          <cell r="CK61">
            <v>85520579</v>
          </cell>
          <cell r="CL61">
            <v>85520579</v>
          </cell>
          <cell r="CM61">
            <v>85520579</v>
          </cell>
          <cell r="CN61">
            <v>85520579</v>
          </cell>
          <cell r="CO61">
            <v>85520579</v>
          </cell>
          <cell r="CP61">
            <v>85520579</v>
          </cell>
          <cell r="CQ61">
            <v>85520583</v>
          </cell>
          <cell r="CS61">
            <v>1514844206</v>
          </cell>
          <cell r="CT61">
            <v>0</v>
          </cell>
          <cell r="CV61">
            <v>0</v>
          </cell>
          <cell r="CW61">
            <v>0</v>
          </cell>
          <cell r="CY61">
            <v>0</v>
          </cell>
          <cell r="CZ61">
            <v>0</v>
          </cell>
          <cell r="DF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</row>
        <row r="62">
          <cell r="C62" t="str">
            <v>Girardot</v>
          </cell>
          <cell r="D62">
            <v>883509445</v>
          </cell>
          <cell r="E62">
            <v>601794102</v>
          </cell>
          <cell r="F62">
            <v>0</v>
          </cell>
          <cell r="G62">
            <v>14398706667</v>
          </cell>
          <cell r="H62">
            <v>167235600</v>
          </cell>
          <cell r="Q62">
            <v>16051245814</v>
          </cell>
          <cell r="R62">
            <v>15884010214</v>
          </cell>
          <cell r="S62">
            <v>0</v>
          </cell>
          <cell r="T62">
            <v>167235600</v>
          </cell>
          <cell r="U62">
            <v>16051245814</v>
          </cell>
          <cell r="X62">
            <v>1198926582</v>
          </cell>
          <cell r="Y62">
            <v>1213423713</v>
          </cell>
          <cell r="Z62">
            <v>1213423713</v>
          </cell>
          <cell r="AA62">
            <v>1213423713</v>
          </cell>
          <cell r="AB62">
            <v>1213423713</v>
          </cell>
          <cell r="AC62">
            <v>1213423713</v>
          </cell>
          <cell r="AD62">
            <v>1213423713</v>
          </cell>
          <cell r="AE62">
            <v>1213423713</v>
          </cell>
          <cell r="AF62">
            <v>1213423713</v>
          </cell>
          <cell r="AG62">
            <v>1213423713</v>
          </cell>
          <cell r="AH62">
            <v>903104992</v>
          </cell>
          <cell r="AK62">
            <v>13022844991</v>
          </cell>
          <cell r="AM62">
            <v>200125420</v>
          </cell>
          <cell r="AN62">
            <v>349052740</v>
          </cell>
          <cell r="AO62">
            <v>0</v>
          </cell>
          <cell r="AP62">
            <v>174526370</v>
          </cell>
          <cell r="AQ62">
            <v>174526370</v>
          </cell>
          <cell r="AR62">
            <v>180706958</v>
          </cell>
          <cell r="AS62">
            <v>180706958</v>
          </cell>
          <cell r="AT62">
            <v>180706958</v>
          </cell>
          <cell r="AU62">
            <v>180706958</v>
          </cell>
          <cell r="AV62">
            <v>180706958</v>
          </cell>
          <cell r="AW62">
            <v>180706958</v>
          </cell>
          <cell r="AZ62">
            <v>1982472648</v>
          </cell>
          <cell r="BB62">
            <v>86251545</v>
          </cell>
          <cell r="BC62">
            <v>165281508</v>
          </cell>
          <cell r="BD62">
            <v>0</v>
          </cell>
          <cell r="BE62">
            <v>82640754</v>
          </cell>
          <cell r="BF62">
            <v>82640754</v>
          </cell>
          <cell r="BG62">
            <v>76979669</v>
          </cell>
          <cell r="BH62">
            <v>76979669</v>
          </cell>
          <cell r="BI62">
            <v>76979669</v>
          </cell>
          <cell r="BJ62">
            <v>76979669</v>
          </cell>
          <cell r="BK62">
            <v>76979669</v>
          </cell>
          <cell r="BL62">
            <v>76979669</v>
          </cell>
          <cell r="BO62">
            <v>878692575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167235600</v>
          </cell>
          <cell r="BX62">
            <v>167235600</v>
          </cell>
          <cell r="BZ62">
            <v>38686432</v>
          </cell>
          <cell r="CA62">
            <v>0</v>
          </cell>
          <cell r="CB62">
            <v>664386730</v>
          </cell>
          <cell r="CC62">
            <v>342847000</v>
          </cell>
          <cell r="CE62">
            <v>1045920162</v>
          </cell>
          <cell r="CF62">
            <v>38686432</v>
          </cell>
          <cell r="CG62">
            <v>60398794</v>
          </cell>
          <cell r="CH62">
            <v>60398794</v>
          </cell>
          <cell r="CI62">
            <v>60398794</v>
          </cell>
          <cell r="CJ62">
            <v>403245794</v>
          </cell>
          <cell r="CK62">
            <v>60398794</v>
          </cell>
          <cell r="CL62">
            <v>60398794</v>
          </cell>
          <cell r="CM62">
            <v>60398794</v>
          </cell>
          <cell r="CN62">
            <v>60398794</v>
          </cell>
          <cell r="CO62">
            <v>60398794</v>
          </cell>
          <cell r="CP62">
            <v>60398794</v>
          </cell>
          <cell r="CQ62">
            <v>60398790</v>
          </cell>
          <cell r="CS62">
            <v>1045920162</v>
          </cell>
          <cell r="CT62">
            <v>0</v>
          </cell>
          <cell r="CV62">
            <v>0</v>
          </cell>
          <cell r="CW62">
            <v>0</v>
          </cell>
          <cell r="CY62">
            <v>0</v>
          </cell>
          <cell r="CZ62">
            <v>0</v>
          </cell>
          <cell r="DF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</row>
        <row r="63">
          <cell r="C63" t="str">
            <v>Girón</v>
          </cell>
          <cell r="D63">
            <v>1496310555</v>
          </cell>
          <cell r="E63">
            <v>642928188</v>
          </cell>
          <cell r="F63">
            <v>0</v>
          </cell>
          <cell r="G63">
            <v>24234618833</v>
          </cell>
          <cell r="H63">
            <v>260877945</v>
          </cell>
          <cell r="Q63">
            <v>26634735521</v>
          </cell>
          <cell r="R63">
            <v>26373857576</v>
          </cell>
          <cell r="S63">
            <v>0</v>
          </cell>
          <cell r="T63">
            <v>260877945</v>
          </cell>
          <cell r="U63">
            <v>26634735521</v>
          </cell>
          <cell r="X63">
            <v>1569362224</v>
          </cell>
          <cell r="Y63">
            <v>1820211163</v>
          </cell>
          <cell r="Z63">
            <v>1820211163</v>
          </cell>
          <cell r="AA63">
            <v>1820211163</v>
          </cell>
          <cell r="AB63">
            <v>2250000000</v>
          </cell>
          <cell r="AC63">
            <v>2250000000</v>
          </cell>
          <cell r="AD63">
            <v>2250000000</v>
          </cell>
          <cell r="AE63">
            <v>2250000000</v>
          </cell>
          <cell r="AF63">
            <v>2250000000</v>
          </cell>
          <cell r="AG63">
            <v>2250000000</v>
          </cell>
          <cell r="AH63">
            <v>1299319800</v>
          </cell>
          <cell r="AK63">
            <v>21829315513</v>
          </cell>
          <cell r="AM63">
            <v>440782005</v>
          </cell>
          <cell r="AN63">
            <v>519786620</v>
          </cell>
          <cell r="AO63">
            <v>0</v>
          </cell>
          <cell r="AP63">
            <v>259893310</v>
          </cell>
          <cell r="AQ63">
            <v>259893310</v>
          </cell>
          <cell r="AR63">
            <v>284110894</v>
          </cell>
          <cell r="AS63">
            <v>284110894</v>
          </cell>
          <cell r="AT63">
            <v>284110894</v>
          </cell>
          <cell r="AU63">
            <v>284110894</v>
          </cell>
          <cell r="AV63">
            <v>284110894</v>
          </cell>
          <cell r="AW63">
            <v>284110894</v>
          </cell>
          <cell r="AZ63">
            <v>3185020609</v>
          </cell>
          <cell r="BB63">
            <v>129094514</v>
          </cell>
          <cell r="BC63">
            <v>246085388</v>
          </cell>
          <cell r="BD63">
            <v>0</v>
          </cell>
          <cell r="BE63">
            <v>123042694</v>
          </cell>
          <cell r="BF63">
            <v>123042694</v>
          </cell>
          <cell r="BG63">
            <v>123042694</v>
          </cell>
          <cell r="BH63">
            <v>123042694</v>
          </cell>
          <cell r="BI63">
            <v>123042694</v>
          </cell>
          <cell r="BJ63">
            <v>123042694</v>
          </cell>
          <cell r="BK63">
            <v>123042694</v>
          </cell>
          <cell r="BL63">
            <v>123042694</v>
          </cell>
          <cell r="BO63">
            <v>1359521454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260877945</v>
          </cell>
          <cell r="BX63">
            <v>260877945</v>
          </cell>
          <cell r="BZ63">
            <v>57861217</v>
          </cell>
          <cell r="CA63">
            <v>0</v>
          </cell>
          <cell r="CB63">
            <v>954710087</v>
          </cell>
          <cell r="CC63">
            <v>484241000</v>
          </cell>
          <cell r="CE63">
            <v>1496812304</v>
          </cell>
          <cell r="CF63">
            <v>57861217</v>
          </cell>
          <cell r="CG63">
            <v>86791826</v>
          </cell>
          <cell r="CH63">
            <v>86791826</v>
          </cell>
          <cell r="CI63">
            <v>86791826</v>
          </cell>
          <cell r="CJ63">
            <v>571032826</v>
          </cell>
          <cell r="CK63">
            <v>86791826</v>
          </cell>
          <cell r="CL63">
            <v>86791826</v>
          </cell>
          <cell r="CM63">
            <v>86791826</v>
          </cell>
          <cell r="CN63">
            <v>86791826</v>
          </cell>
          <cell r="CO63">
            <v>86791826</v>
          </cell>
          <cell r="CP63">
            <v>86791826</v>
          </cell>
          <cell r="CQ63">
            <v>86791827</v>
          </cell>
          <cell r="CS63">
            <v>1496812304</v>
          </cell>
          <cell r="CT63">
            <v>0</v>
          </cell>
          <cell r="CV63">
            <v>0</v>
          </cell>
          <cell r="CW63">
            <v>0</v>
          </cell>
          <cell r="CY63">
            <v>0</v>
          </cell>
          <cell r="CZ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</row>
        <row r="64">
          <cell r="C64" t="str">
            <v>Ibagué</v>
          </cell>
          <cell r="D64">
            <v>4905987778</v>
          </cell>
          <cell r="E64">
            <v>1467261242</v>
          </cell>
          <cell r="F64">
            <v>756940000</v>
          </cell>
          <cell r="G64">
            <v>94433691000</v>
          </cell>
          <cell r="H64">
            <v>1092254971</v>
          </cell>
          <cell r="Q64">
            <v>102656134991</v>
          </cell>
          <cell r="R64">
            <v>101563880020</v>
          </cell>
          <cell r="S64">
            <v>0</v>
          </cell>
          <cell r="T64">
            <v>1092254971</v>
          </cell>
          <cell r="U64">
            <v>102656134991</v>
          </cell>
          <cell r="X64">
            <v>5512644994</v>
          </cell>
          <cell r="Y64">
            <v>7057151395</v>
          </cell>
          <cell r="Z64">
            <v>7057151395</v>
          </cell>
          <cell r="AA64">
            <v>7057151395</v>
          </cell>
          <cell r="AB64">
            <v>7057151395</v>
          </cell>
          <cell r="AC64">
            <v>7057151395</v>
          </cell>
          <cell r="AD64">
            <v>6842636148</v>
          </cell>
          <cell r="AE64">
            <v>6842636148</v>
          </cell>
          <cell r="AF64">
            <v>6842636148</v>
          </cell>
          <cell r="AG64">
            <v>6842636148</v>
          </cell>
          <cell r="AH64">
            <v>6842636148</v>
          </cell>
          <cell r="AI64">
            <v>6842636146</v>
          </cell>
          <cell r="AK64">
            <v>81854218855</v>
          </cell>
          <cell r="AM64">
            <v>1130226386</v>
          </cell>
          <cell r="AN64">
            <v>2145481910</v>
          </cell>
          <cell r="AO64">
            <v>0</v>
          </cell>
          <cell r="AP64">
            <v>1072740955</v>
          </cell>
          <cell r="AQ64">
            <v>1072740955</v>
          </cell>
          <cell r="AR64">
            <v>1172585170</v>
          </cell>
          <cell r="AS64">
            <v>1172585170</v>
          </cell>
          <cell r="AT64">
            <v>1172585170</v>
          </cell>
          <cell r="AU64">
            <v>1172585170</v>
          </cell>
          <cell r="AV64">
            <v>1172585170</v>
          </cell>
          <cell r="AW64">
            <v>1172585170</v>
          </cell>
          <cell r="AX64">
            <v>1172585170</v>
          </cell>
          <cell r="AZ64">
            <v>13629286396</v>
          </cell>
          <cell r="BB64">
            <v>487317640</v>
          </cell>
          <cell r="BC64">
            <v>1016919478</v>
          </cell>
          <cell r="BD64">
            <v>0</v>
          </cell>
          <cell r="BE64">
            <v>508459739</v>
          </cell>
          <cell r="BF64">
            <v>508459739</v>
          </cell>
          <cell r="BG64">
            <v>508459739</v>
          </cell>
          <cell r="BH64">
            <v>508459739</v>
          </cell>
          <cell r="BI64">
            <v>508459739</v>
          </cell>
          <cell r="BJ64">
            <v>508459739</v>
          </cell>
          <cell r="BK64">
            <v>508459739</v>
          </cell>
          <cell r="BL64">
            <v>508459739</v>
          </cell>
          <cell r="BM64">
            <v>508459739</v>
          </cell>
          <cell r="BO64">
            <v>6080374769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1092254971</v>
          </cell>
          <cell r="BX64">
            <v>1092254971</v>
          </cell>
          <cell r="BZ64">
            <v>236405988</v>
          </cell>
          <cell r="CA64">
            <v>71127000</v>
          </cell>
          <cell r="CB64">
            <v>4058383819</v>
          </cell>
          <cell r="CC64">
            <v>2153695000</v>
          </cell>
          <cell r="CE64">
            <v>6519611807</v>
          </cell>
          <cell r="CF64">
            <v>307532988</v>
          </cell>
          <cell r="CG64">
            <v>368943984</v>
          </cell>
          <cell r="CH64">
            <v>368943984</v>
          </cell>
          <cell r="CI64">
            <v>368943984</v>
          </cell>
          <cell r="CJ64">
            <v>2522638984</v>
          </cell>
          <cell r="CK64">
            <v>368943984</v>
          </cell>
          <cell r="CL64">
            <v>368943984</v>
          </cell>
          <cell r="CM64">
            <v>368943984</v>
          </cell>
          <cell r="CN64">
            <v>368943984</v>
          </cell>
          <cell r="CO64">
            <v>368943984</v>
          </cell>
          <cell r="CP64">
            <v>368943984</v>
          </cell>
          <cell r="CQ64">
            <v>368943979</v>
          </cell>
          <cell r="CS64">
            <v>6519611807</v>
          </cell>
          <cell r="CT64">
            <v>0</v>
          </cell>
          <cell r="CV64">
            <v>0</v>
          </cell>
          <cell r="CW64">
            <v>0</v>
          </cell>
          <cell r="CY64">
            <v>0</v>
          </cell>
          <cell r="CZ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</row>
        <row r="65">
          <cell r="C65" t="str">
            <v>Itagüí</v>
          </cell>
          <cell r="D65">
            <v>2416520555</v>
          </cell>
          <cell r="E65">
            <v>0</v>
          </cell>
          <cell r="F65">
            <v>43991667</v>
          </cell>
          <cell r="G65">
            <v>40958030667</v>
          </cell>
          <cell r="H65">
            <v>481697739</v>
          </cell>
          <cell r="Q65">
            <v>43900240628</v>
          </cell>
          <cell r="R65">
            <v>43418542889</v>
          </cell>
          <cell r="S65">
            <v>0</v>
          </cell>
          <cell r="T65">
            <v>481697739</v>
          </cell>
          <cell r="U65">
            <v>43900240628</v>
          </cell>
          <cell r="X65">
            <v>1817418496</v>
          </cell>
          <cell r="Y65">
            <v>3196165522</v>
          </cell>
          <cell r="Z65">
            <v>3196165522</v>
          </cell>
          <cell r="AA65">
            <v>3196165523</v>
          </cell>
          <cell r="AB65">
            <v>3196165523</v>
          </cell>
          <cell r="AC65">
            <v>3196165523</v>
          </cell>
          <cell r="AD65">
            <v>3217140236</v>
          </cell>
          <cell r="AE65">
            <v>3217140236</v>
          </cell>
          <cell r="AF65">
            <v>3217140236</v>
          </cell>
          <cell r="AG65">
            <v>3217140236</v>
          </cell>
          <cell r="AH65">
            <v>3217140236</v>
          </cell>
          <cell r="AI65">
            <v>3217140235</v>
          </cell>
          <cell r="AK65">
            <v>37101087524</v>
          </cell>
          <cell r="AM65">
            <v>448602942</v>
          </cell>
          <cell r="AN65">
            <v>716488244</v>
          </cell>
          <cell r="AO65">
            <v>0</v>
          </cell>
          <cell r="AP65">
            <v>358244122</v>
          </cell>
          <cell r="AQ65">
            <v>358244122</v>
          </cell>
          <cell r="AR65">
            <v>358525765</v>
          </cell>
          <cell r="AS65">
            <v>358525765</v>
          </cell>
          <cell r="AT65">
            <v>358525765</v>
          </cell>
          <cell r="AU65">
            <v>358525765</v>
          </cell>
          <cell r="AV65">
            <v>358525765</v>
          </cell>
          <cell r="AW65">
            <v>358525765</v>
          </cell>
          <cell r="AX65">
            <v>358525765</v>
          </cell>
          <cell r="AZ65">
            <v>4391259785</v>
          </cell>
          <cell r="BB65">
            <v>194490784</v>
          </cell>
          <cell r="BC65">
            <v>338095378</v>
          </cell>
          <cell r="BD65">
            <v>0</v>
          </cell>
          <cell r="BE65">
            <v>169047689</v>
          </cell>
          <cell r="BF65">
            <v>169047689</v>
          </cell>
          <cell r="BG65">
            <v>150787720</v>
          </cell>
          <cell r="BH65">
            <v>150787720</v>
          </cell>
          <cell r="BI65">
            <v>150787720</v>
          </cell>
          <cell r="BJ65">
            <v>150787720</v>
          </cell>
          <cell r="BK65">
            <v>150787720</v>
          </cell>
          <cell r="BL65">
            <v>150787720</v>
          </cell>
          <cell r="BM65">
            <v>150787720</v>
          </cell>
          <cell r="BO65">
            <v>1926195580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481697739</v>
          </cell>
          <cell r="BX65">
            <v>481697739</v>
          </cell>
          <cell r="BZ65">
            <v>89187998</v>
          </cell>
          <cell r="CA65">
            <v>0</v>
          </cell>
          <cell r="CB65">
            <v>1471601989</v>
          </cell>
          <cell r="CC65">
            <v>655603000</v>
          </cell>
          <cell r="CE65">
            <v>2216392987</v>
          </cell>
          <cell r="CF65">
            <v>89187998</v>
          </cell>
          <cell r="CG65">
            <v>133781999</v>
          </cell>
          <cell r="CH65">
            <v>133781999</v>
          </cell>
          <cell r="CI65">
            <v>133781999</v>
          </cell>
          <cell r="CJ65">
            <v>789384999</v>
          </cell>
          <cell r="CK65">
            <v>133781999</v>
          </cell>
          <cell r="CL65">
            <v>133781999</v>
          </cell>
          <cell r="CM65">
            <v>133781999</v>
          </cell>
          <cell r="CN65">
            <v>133781999</v>
          </cell>
          <cell r="CO65">
            <v>133781999</v>
          </cell>
          <cell r="CP65">
            <v>133781999</v>
          </cell>
          <cell r="CQ65">
            <v>133781999</v>
          </cell>
          <cell r="CS65">
            <v>2216392987</v>
          </cell>
          <cell r="CT65">
            <v>0</v>
          </cell>
          <cell r="CV65">
            <v>0</v>
          </cell>
          <cell r="CW65">
            <v>0</v>
          </cell>
          <cell r="CY65">
            <v>0</v>
          </cell>
          <cell r="CZ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</row>
        <row r="66">
          <cell r="C66" t="str">
            <v>Lorica</v>
          </cell>
          <cell r="D66">
            <v>1695242778</v>
          </cell>
          <cell r="E66">
            <v>1161976585</v>
          </cell>
          <cell r="F66">
            <v>134074445</v>
          </cell>
          <cell r="G66">
            <v>31554565167</v>
          </cell>
          <cell r="H66">
            <v>384046530</v>
          </cell>
          <cell r="Q66">
            <v>34929905505</v>
          </cell>
          <cell r="R66">
            <v>34545858975</v>
          </cell>
          <cell r="S66">
            <v>0</v>
          </cell>
          <cell r="T66">
            <v>384046530</v>
          </cell>
          <cell r="U66">
            <v>34929905505</v>
          </cell>
          <cell r="X66">
            <v>2690787809</v>
          </cell>
          <cell r="Y66">
            <v>2471578427</v>
          </cell>
          <cell r="Z66">
            <v>2471578427</v>
          </cell>
          <cell r="AA66">
            <v>2471578427</v>
          </cell>
          <cell r="AB66">
            <v>2471578427</v>
          </cell>
          <cell r="AC66">
            <v>2471578427</v>
          </cell>
          <cell r="AD66">
            <v>2471578427</v>
          </cell>
          <cell r="AE66">
            <v>2471578427</v>
          </cell>
          <cell r="AF66">
            <v>2471578427</v>
          </cell>
          <cell r="AG66">
            <v>2471578427</v>
          </cell>
          <cell r="AH66">
            <v>2471578427</v>
          </cell>
          <cell r="AI66">
            <v>743549422</v>
          </cell>
          <cell r="AK66">
            <v>28150121501</v>
          </cell>
          <cell r="AM66">
            <v>0</v>
          </cell>
          <cell r="AN66">
            <v>736167694</v>
          </cell>
          <cell r="AO66">
            <v>0</v>
          </cell>
          <cell r="AP66">
            <v>368083847</v>
          </cell>
          <cell r="AQ66">
            <v>368083847</v>
          </cell>
          <cell r="AR66">
            <v>391628022</v>
          </cell>
          <cell r="AS66">
            <v>391628022</v>
          </cell>
          <cell r="AT66">
            <v>391628022</v>
          </cell>
          <cell r="AU66">
            <v>391628022</v>
          </cell>
          <cell r="AV66">
            <v>391628022</v>
          </cell>
          <cell r="AW66">
            <v>391628022</v>
          </cell>
          <cell r="AX66">
            <v>391628022</v>
          </cell>
          <cell r="AZ66">
            <v>4213731542</v>
          </cell>
          <cell r="BB66">
            <v>300505999</v>
          </cell>
          <cell r="BC66">
            <v>347542726</v>
          </cell>
          <cell r="BD66">
            <v>0</v>
          </cell>
          <cell r="BE66">
            <v>173771363</v>
          </cell>
          <cell r="BF66">
            <v>173771363</v>
          </cell>
          <cell r="BG66">
            <v>169487783</v>
          </cell>
          <cell r="BH66">
            <v>169487783</v>
          </cell>
          <cell r="BI66">
            <v>169487783</v>
          </cell>
          <cell r="BJ66">
            <v>169487783</v>
          </cell>
          <cell r="BK66">
            <v>169487783</v>
          </cell>
          <cell r="BL66">
            <v>169487783</v>
          </cell>
          <cell r="BM66">
            <v>169487783</v>
          </cell>
          <cell r="BO66">
            <v>2182005932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384046530</v>
          </cell>
          <cell r="BX66">
            <v>384046530</v>
          </cell>
          <cell r="BZ66">
            <v>137312737</v>
          </cell>
          <cell r="CA66">
            <v>0</v>
          </cell>
          <cell r="CB66">
            <v>2667609953</v>
          </cell>
          <cell r="CC66">
            <v>776142000</v>
          </cell>
          <cell r="CE66">
            <v>3581064690</v>
          </cell>
          <cell r="CF66">
            <v>137312737</v>
          </cell>
          <cell r="CG66">
            <v>242509996</v>
          </cell>
          <cell r="CH66">
            <v>242509996</v>
          </cell>
          <cell r="CI66">
            <v>242509996</v>
          </cell>
          <cell r="CJ66">
            <v>1018651996</v>
          </cell>
          <cell r="CK66">
            <v>242509996</v>
          </cell>
          <cell r="CL66">
            <v>242509996</v>
          </cell>
          <cell r="CM66">
            <v>242509996</v>
          </cell>
          <cell r="CN66">
            <v>242509996</v>
          </cell>
          <cell r="CO66">
            <v>242509996</v>
          </cell>
          <cell r="CP66">
            <v>242509996</v>
          </cell>
          <cell r="CQ66">
            <v>242509993</v>
          </cell>
          <cell r="CS66">
            <v>3581064690</v>
          </cell>
          <cell r="CT66">
            <v>0</v>
          </cell>
          <cell r="CV66">
            <v>0</v>
          </cell>
          <cell r="CW66">
            <v>0</v>
          </cell>
          <cell r="CY66">
            <v>0</v>
          </cell>
          <cell r="CZ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</row>
        <row r="67">
          <cell r="C67" t="str">
            <v>Magangué</v>
          </cell>
          <cell r="D67">
            <v>1889540555</v>
          </cell>
          <cell r="E67">
            <v>393242762</v>
          </cell>
          <cell r="F67">
            <v>3102778</v>
          </cell>
          <cell r="G67">
            <v>32903542833</v>
          </cell>
          <cell r="H67">
            <v>377838220</v>
          </cell>
          <cell r="Q67">
            <v>35567267148</v>
          </cell>
          <cell r="R67">
            <v>35189428928</v>
          </cell>
          <cell r="S67">
            <v>0</v>
          </cell>
          <cell r="T67">
            <v>377838220</v>
          </cell>
          <cell r="U67">
            <v>35567267148</v>
          </cell>
          <cell r="X67">
            <v>1644006726</v>
          </cell>
          <cell r="Y67">
            <v>2517352704</v>
          </cell>
          <cell r="Z67">
            <v>2517352704</v>
          </cell>
          <cell r="AA67">
            <v>2517352704</v>
          </cell>
          <cell r="AB67">
            <v>2517352704</v>
          </cell>
          <cell r="AC67">
            <v>2517352704</v>
          </cell>
          <cell r="AD67">
            <v>2482107486</v>
          </cell>
          <cell r="AE67">
            <v>2482107486</v>
          </cell>
          <cell r="AF67">
            <v>2482107486</v>
          </cell>
          <cell r="AG67">
            <v>2482107486</v>
          </cell>
          <cell r="AH67">
            <v>2482107486</v>
          </cell>
          <cell r="AI67">
            <v>2482107488</v>
          </cell>
          <cell r="AK67">
            <v>29123415164</v>
          </cell>
          <cell r="AM67">
            <v>447654016</v>
          </cell>
          <cell r="AN67">
            <v>644476952</v>
          </cell>
          <cell r="AO67">
            <v>0</v>
          </cell>
          <cell r="AP67">
            <v>322238476</v>
          </cell>
          <cell r="AQ67">
            <v>322238476</v>
          </cell>
          <cell r="AR67">
            <v>352448662</v>
          </cell>
          <cell r="AS67">
            <v>352448662</v>
          </cell>
          <cell r="AT67">
            <v>352448662</v>
          </cell>
          <cell r="AU67">
            <v>352448662</v>
          </cell>
          <cell r="AV67">
            <v>352448662</v>
          </cell>
          <cell r="AW67">
            <v>352448662</v>
          </cell>
          <cell r="AX67">
            <v>352448662</v>
          </cell>
          <cell r="AZ67">
            <v>4203748554</v>
          </cell>
          <cell r="BB67">
            <v>194225353</v>
          </cell>
          <cell r="BC67">
            <v>303279974</v>
          </cell>
          <cell r="BD67">
            <v>0</v>
          </cell>
          <cell r="BE67">
            <v>151639987</v>
          </cell>
          <cell r="BF67">
            <v>151639987</v>
          </cell>
          <cell r="BG67">
            <v>151639987</v>
          </cell>
          <cell r="BH67">
            <v>151639987</v>
          </cell>
          <cell r="BI67">
            <v>151639987</v>
          </cell>
          <cell r="BJ67">
            <v>151639987</v>
          </cell>
          <cell r="BK67">
            <v>151639987</v>
          </cell>
          <cell r="BL67">
            <v>151639987</v>
          </cell>
          <cell r="BM67">
            <v>151639987</v>
          </cell>
          <cell r="BO67">
            <v>1862265210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377838220</v>
          </cell>
          <cell r="BX67">
            <v>377838220</v>
          </cell>
          <cell r="BZ67">
            <v>129252872</v>
          </cell>
          <cell r="CA67">
            <v>0</v>
          </cell>
          <cell r="CB67">
            <v>2429967546</v>
          </cell>
          <cell r="CC67">
            <v>779229000</v>
          </cell>
          <cell r="CE67">
            <v>3338449418</v>
          </cell>
          <cell r="CF67">
            <v>129252872</v>
          </cell>
          <cell r="CG67">
            <v>220906141</v>
          </cell>
          <cell r="CH67">
            <v>220906141</v>
          </cell>
          <cell r="CI67">
            <v>220906141</v>
          </cell>
          <cell r="CJ67">
            <v>1000135141</v>
          </cell>
          <cell r="CK67">
            <v>220906141</v>
          </cell>
          <cell r="CL67">
            <v>220906141</v>
          </cell>
          <cell r="CM67">
            <v>220906141</v>
          </cell>
          <cell r="CN67">
            <v>220906141</v>
          </cell>
          <cell r="CO67">
            <v>220906141</v>
          </cell>
          <cell r="CP67">
            <v>220906141</v>
          </cell>
          <cell r="CQ67">
            <v>220906136</v>
          </cell>
          <cell r="CS67">
            <v>3338449418</v>
          </cell>
          <cell r="CT67">
            <v>0</v>
          </cell>
          <cell r="CV67">
            <v>0</v>
          </cell>
          <cell r="CW67">
            <v>0</v>
          </cell>
          <cell r="CY67">
            <v>0</v>
          </cell>
          <cell r="CZ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</row>
        <row r="68">
          <cell r="C68" t="str">
            <v>Maicao</v>
          </cell>
          <cell r="D68">
            <v>2227581667</v>
          </cell>
          <cell r="E68">
            <v>0</v>
          </cell>
          <cell r="F68">
            <v>548198889</v>
          </cell>
          <cell r="G68">
            <v>46239491833</v>
          </cell>
          <cell r="H68">
            <v>524796230</v>
          </cell>
          <cell r="Q68">
            <v>49540068619</v>
          </cell>
          <cell r="R68">
            <v>49015272389</v>
          </cell>
          <cell r="S68">
            <v>0</v>
          </cell>
          <cell r="T68">
            <v>524796230</v>
          </cell>
          <cell r="U68">
            <v>49540068619</v>
          </cell>
          <cell r="X68">
            <v>1825852470</v>
          </cell>
          <cell r="Y68">
            <v>3702132682</v>
          </cell>
          <cell r="Z68">
            <v>3702132682</v>
          </cell>
          <cell r="AA68">
            <v>3702132682</v>
          </cell>
          <cell r="AB68">
            <v>3702132682</v>
          </cell>
          <cell r="AC68">
            <v>3702132682</v>
          </cell>
          <cell r="AD68">
            <v>3760259214</v>
          </cell>
          <cell r="AE68">
            <v>3760259214</v>
          </cell>
          <cell r="AF68">
            <v>3760259214</v>
          </cell>
          <cell r="AG68">
            <v>3760259214</v>
          </cell>
          <cell r="AH68">
            <v>3760259214</v>
          </cell>
          <cell r="AI68">
            <v>3760259212</v>
          </cell>
          <cell r="AK68">
            <v>42898071162</v>
          </cell>
          <cell r="AM68">
            <v>585163443</v>
          </cell>
          <cell r="AN68">
            <v>682146320</v>
          </cell>
          <cell r="AO68">
            <v>0</v>
          </cell>
          <cell r="AP68">
            <v>341073160</v>
          </cell>
          <cell r="AQ68">
            <v>341073160</v>
          </cell>
          <cell r="AR68">
            <v>318741139</v>
          </cell>
          <cell r="AS68">
            <v>318741139</v>
          </cell>
          <cell r="AT68">
            <v>318741139</v>
          </cell>
          <cell r="AU68">
            <v>318741139</v>
          </cell>
          <cell r="AV68">
            <v>318741139</v>
          </cell>
          <cell r="AW68">
            <v>318741139</v>
          </cell>
          <cell r="AX68">
            <v>318741139</v>
          </cell>
          <cell r="AZ68">
            <v>4180644056</v>
          </cell>
          <cell r="BB68">
            <v>364764643</v>
          </cell>
          <cell r="BC68">
            <v>320768650</v>
          </cell>
          <cell r="BD68">
            <v>0</v>
          </cell>
          <cell r="BE68">
            <v>160384325</v>
          </cell>
          <cell r="BF68">
            <v>160384325</v>
          </cell>
          <cell r="BG68">
            <v>132893604</v>
          </cell>
          <cell r="BH68">
            <v>132893604</v>
          </cell>
          <cell r="BI68">
            <v>132893604</v>
          </cell>
          <cell r="BJ68">
            <v>132893604</v>
          </cell>
          <cell r="BK68">
            <v>132893604</v>
          </cell>
          <cell r="BL68">
            <v>132893604</v>
          </cell>
          <cell r="BM68">
            <v>132893604</v>
          </cell>
          <cell r="BO68">
            <v>1936557171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524796230</v>
          </cell>
          <cell r="BX68">
            <v>524796230</v>
          </cell>
          <cell r="BZ68">
            <v>188789647</v>
          </cell>
          <cell r="CA68">
            <v>0</v>
          </cell>
          <cell r="CB68">
            <v>4029098281</v>
          </cell>
          <cell r="CC68">
            <v>1122776000</v>
          </cell>
          <cell r="CE68">
            <v>5340663928</v>
          </cell>
          <cell r="CF68">
            <v>188789647</v>
          </cell>
          <cell r="CG68">
            <v>366281662</v>
          </cell>
          <cell r="CH68">
            <v>366281662</v>
          </cell>
          <cell r="CI68">
            <v>366281662</v>
          </cell>
          <cell r="CJ68">
            <v>1489057662</v>
          </cell>
          <cell r="CK68">
            <v>366281662</v>
          </cell>
          <cell r="CL68">
            <v>366281662</v>
          </cell>
          <cell r="CM68">
            <v>366281662</v>
          </cell>
          <cell r="CN68">
            <v>366281662</v>
          </cell>
          <cell r="CO68">
            <v>366281662</v>
          </cell>
          <cell r="CP68">
            <v>366281662</v>
          </cell>
          <cell r="CQ68">
            <v>366281661</v>
          </cell>
          <cell r="CS68">
            <v>5340663928</v>
          </cell>
          <cell r="CT68">
            <v>0</v>
          </cell>
          <cell r="CV68">
            <v>0</v>
          </cell>
          <cell r="CW68">
            <v>0</v>
          </cell>
          <cell r="CY68">
            <v>0</v>
          </cell>
          <cell r="CZ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</row>
        <row r="69">
          <cell r="C69" t="str">
            <v>Manizales</v>
          </cell>
          <cell r="D69">
            <v>3663078889</v>
          </cell>
          <cell r="E69">
            <v>4979350988</v>
          </cell>
          <cell r="F69">
            <v>99733889</v>
          </cell>
          <cell r="G69">
            <v>62659829833</v>
          </cell>
          <cell r="H69">
            <v>748649859</v>
          </cell>
          <cell r="Q69">
            <v>72150643458</v>
          </cell>
          <cell r="R69">
            <v>71401993599</v>
          </cell>
          <cell r="S69">
            <v>0</v>
          </cell>
          <cell r="T69">
            <v>748649859</v>
          </cell>
          <cell r="U69">
            <v>72150643458</v>
          </cell>
          <cell r="X69">
            <v>7169445695</v>
          </cell>
          <cell r="Y69">
            <v>5768233596</v>
          </cell>
          <cell r="Z69">
            <v>5768233596</v>
          </cell>
          <cell r="AA69">
            <v>5768233596</v>
          </cell>
          <cell r="AB69">
            <v>5768233596</v>
          </cell>
          <cell r="AC69">
            <v>5768233596</v>
          </cell>
          <cell r="AD69">
            <v>5768233596</v>
          </cell>
          <cell r="AE69">
            <v>5768233596</v>
          </cell>
          <cell r="AF69">
            <v>5768233596</v>
          </cell>
          <cell r="AG69">
            <v>5176832224</v>
          </cell>
          <cell r="AK69">
            <v>58492146687</v>
          </cell>
          <cell r="AM69">
            <v>1096613232</v>
          </cell>
          <cell r="AN69">
            <v>1772018546</v>
          </cell>
          <cell r="AO69">
            <v>0</v>
          </cell>
          <cell r="AP69">
            <v>886009273</v>
          </cell>
          <cell r="AQ69">
            <v>886009273</v>
          </cell>
          <cell r="AR69">
            <v>857203625</v>
          </cell>
          <cell r="AS69">
            <v>857203625</v>
          </cell>
          <cell r="AT69">
            <v>857203625</v>
          </cell>
          <cell r="AU69">
            <v>857203625</v>
          </cell>
          <cell r="AV69">
            <v>857203625</v>
          </cell>
          <cell r="AZ69">
            <v>8926668449</v>
          </cell>
          <cell r="BB69">
            <v>476104839</v>
          </cell>
          <cell r="BC69">
            <v>840365782</v>
          </cell>
          <cell r="BD69">
            <v>0</v>
          </cell>
          <cell r="BE69">
            <v>420182891</v>
          </cell>
          <cell r="BF69">
            <v>420182891</v>
          </cell>
          <cell r="BG69">
            <v>365268412</v>
          </cell>
          <cell r="BH69">
            <v>365268412</v>
          </cell>
          <cell r="BI69">
            <v>365268412</v>
          </cell>
          <cell r="BJ69">
            <v>365268412</v>
          </cell>
          <cell r="BK69">
            <v>365268412</v>
          </cell>
          <cell r="BO69">
            <v>3983178463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748649859</v>
          </cell>
          <cell r="BX69">
            <v>748649859</v>
          </cell>
          <cell r="BZ69">
            <v>170571148</v>
          </cell>
          <cell r="CA69">
            <v>0</v>
          </cell>
          <cell r="CB69">
            <v>2814423947</v>
          </cell>
          <cell r="CC69">
            <v>1201162000</v>
          </cell>
          <cell r="CE69">
            <v>4186157095</v>
          </cell>
          <cell r="CF69">
            <v>170571148</v>
          </cell>
          <cell r="CG69">
            <v>255856722</v>
          </cell>
          <cell r="CH69">
            <v>255856722</v>
          </cell>
          <cell r="CI69">
            <v>255856722</v>
          </cell>
          <cell r="CJ69">
            <v>1457018722</v>
          </cell>
          <cell r="CK69">
            <v>255856722</v>
          </cell>
          <cell r="CL69">
            <v>255856722</v>
          </cell>
          <cell r="CM69">
            <v>255856722</v>
          </cell>
          <cell r="CN69">
            <v>255856722</v>
          </cell>
          <cell r="CO69">
            <v>255856722</v>
          </cell>
          <cell r="CP69">
            <v>255856722</v>
          </cell>
          <cell r="CQ69">
            <v>255856727</v>
          </cell>
          <cell r="CS69">
            <v>4186157095</v>
          </cell>
          <cell r="CT69">
            <v>0</v>
          </cell>
          <cell r="CV69">
            <v>0</v>
          </cell>
          <cell r="CW69">
            <v>0</v>
          </cell>
          <cell r="CY69">
            <v>0</v>
          </cell>
          <cell r="CZ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</row>
        <row r="70">
          <cell r="C70" t="str">
            <v>Medellín</v>
          </cell>
          <cell r="D70">
            <v>24004935000</v>
          </cell>
          <cell r="E70">
            <v>0</v>
          </cell>
          <cell r="F70">
            <v>1083166111</v>
          </cell>
          <cell r="G70">
            <v>420981429000</v>
          </cell>
          <cell r="H70">
            <v>2198718239</v>
          </cell>
          <cell r="Q70">
            <v>448268248350</v>
          </cell>
          <cell r="R70">
            <v>446069530111</v>
          </cell>
          <cell r="S70">
            <v>0</v>
          </cell>
          <cell r="T70">
            <v>2198718239</v>
          </cell>
          <cell r="U70">
            <v>448268248350</v>
          </cell>
          <cell r="X70">
            <v>19268996060</v>
          </cell>
          <cell r="Y70">
            <v>33365797479</v>
          </cell>
          <cell r="Z70">
            <v>33365797479</v>
          </cell>
          <cell r="AA70">
            <v>33365797478</v>
          </cell>
          <cell r="AB70">
            <v>33365797478</v>
          </cell>
          <cell r="AC70">
            <v>33365797478</v>
          </cell>
          <cell r="AD70">
            <v>32720246508</v>
          </cell>
          <cell r="AE70">
            <v>32720246508</v>
          </cell>
          <cell r="AF70">
            <v>32720246508</v>
          </cell>
          <cell r="AG70">
            <v>32720246508</v>
          </cell>
          <cell r="AH70">
            <v>32720246508</v>
          </cell>
          <cell r="AI70">
            <v>32720246509</v>
          </cell>
          <cell r="AK70">
            <v>382419462501</v>
          </cell>
          <cell r="AM70">
            <v>4203000430</v>
          </cell>
          <cell r="AN70">
            <v>6654298782</v>
          </cell>
          <cell r="AO70">
            <v>0</v>
          </cell>
          <cell r="AP70">
            <v>3327149391</v>
          </cell>
          <cell r="AQ70">
            <v>3327149391</v>
          </cell>
          <cell r="AR70">
            <v>3967438978</v>
          </cell>
          <cell r="AS70">
            <v>3967438978</v>
          </cell>
          <cell r="AT70">
            <v>3967438978</v>
          </cell>
          <cell r="AU70">
            <v>3967438978</v>
          </cell>
          <cell r="AV70">
            <v>3967438978</v>
          </cell>
          <cell r="AW70">
            <v>3967438978</v>
          </cell>
          <cell r="AX70">
            <v>3967438978</v>
          </cell>
          <cell r="AZ70">
            <v>45283670840</v>
          </cell>
          <cell r="BB70">
            <v>1616104621</v>
          </cell>
          <cell r="BC70">
            <v>3156184260</v>
          </cell>
          <cell r="BD70">
            <v>0</v>
          </cell>
          <cell r="BE70">
            <v>1578092130</v>
          </cell>
          <cell r="BF70">
            <v>1578092130</v>
          </cell>
          <cell r="BG70">
            <v>1491131947</v>
          </cell>
          <cell r="BH70">
            <v>1491131947</v>
          </cell>
          <cell r="BI70">
            <v>1491131947</v>
          </cell>
          <cell r="BJ70">
            <v>1491131947</v>
          </cell>
          <cell r="BK70">
            <v>1491131947</v>
          </cell>
          <cell r="BL70">
            <v>1491131947</v>
          </cell>
          <cell r="BM70">
            <v>1491131947</v>
          </cell>
          <cell r="BO70">
            <v>18366396770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2198718239</v>
          </cell>
          <cell r="BX70">
            <v>2198718239</v>
          </cell>
          <cell r="BZ70">
            <v>849036691</v>
          </cell>
          <cell r="CA70">
            <v>0</v>
          </cell>
          <cell r="CB70">
            <v>14464159220</v>
          </cell>
          <cell r="CC70">
            <v>7197991000</v>
          </cell>
          <cell r="CE70">
            <v>22511186911</v>
          </cell>
          <cell r="CF70">
            <v>849036691</v>
          </cell>
          <cell r="CG70">
            <v>1314923565</v>
          </cell>
          <cell r="CH70">
            <v>1314923565</v>
          </cell>
          <cell r="CI70">
            <v>1314923565</v>
          </cell>
          <cell r="CJ70">
            <v>8512914565</v>
          </cell>
          <cell r="CK70">
            <v>1314923565</v>
          </cell>
          <cell r="CL70">
            <v>1314923565</v>
          </cell>
          <cell r="CM70">
            <v>1314923565</v>
          </cell>
          <cell r="CN70">
            <v>1314923565</v>
          </cell>
          <cell r="CO70">
            <v>1314923565</v>
          </cell>
          <cell r="CP70">
            <v>1314923565</v>
          </cell>
          <cell r="CQ70">
            <v>1314923570</v>
          </cell>
          <cell r="CS70">
            <v>22511186911</v>
          </cell>
          <cell r="CT70">
            <v>0</v>
          </cell>
          <cell r="CV70">
            <v>0</v>
          </cell>
          <cell r="CW70">
            <v>0</v>
          </cell>
          <cell r="CY70">
            <v>0</v>
          </cell>
          <cell r="CZ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</row>
        <row r="71">
          <cell r="C71" t="str">
            <v>Montería</v>
          </cell>
          <cell r="D71">
            <v>5489678889</v>
          </cell>
          <cell r="E71">
            <v>6103201603</v>
          </cell>
          <cell r="F71">
            <v>353159445</v>
          </cell>
          <cell r="G71">
            <v>99690196833</v>
          </cell>
          <cell r="H71">
            <v>1021691107</v>
          </cell>
          <cell r="Q71">
            <v>112657927877</v>
          </cell>
          <cell r="R71">
            <v>111636236770</v>
          </cell>
          <cell r="S71">
            <v>0</v>
          </cell>
          <cell r="T71">
            <v>1021691107</v>
          </cell>
          <cell r="U71">
            <v>112657927877</v>
          </cell>
          <cell r="X71">
            <v>9231529362</v>
          </cell>
          <cell r="Y71">
            <v>7617112410</v>
          </cell>
          <cell r="Z71">
            <v>7617112410</v>
          </cell>
          <cell r="AA71">
            <v>7617112410</v>
          </cell>
          <cell r="AB71">
            <v>7617112410</v>
          </cell>
          <cell r="AC71">
            <v>7617112410</v>
          </cell>
          <cell r="AD71">
            <v>7507651585</v>
          </cell>
          <cell r="AE71">
            <v>7507651585</v>
          </cell>
          <cell r="AF71">
            <v>7507651585</v>
          </cell>
          <cell r="AG71">
            <v>7507651585</v>
          </cell>
          <cell r="AH71">
            <v>7507651585</v>
          </cell>
          <cell r="AI71">
            <v>7507651583</v>
          </cell>
          <cell r="AK71">
            <v>92363000920</v>
          </cell>
          <cell r="AM71">
            <v>2227913269</v>
          </cell>
          <cell r="AN71">
            <v>1962403566</v>
          </cell>
          <cell r="AO71">
            <v>0</v>
          </cell>
          <cell r="AP71">
            <v>981201783</v>
          </cell>
          <cell r="AQ71">
            <v>981201783</v>
          </cell>
          <cell r="AR71">
            <v>1074042703</v>
          </cell>
          <cell r="AS71">
            <v>1074042703</v>
          </cell>
          <cell r="AT71">
            <v>1074042703</v>
          </cell>
          <cell r="AU71">
            <v>1074042703</v>
          </cell>
          <cell r="AV71">
            <v>1074042703</v>
          </cell>
          <cell r="AW71">
            <v>1074042703</v>
          </cell>
          <cell r="AX71">
            <v>1074042703</v>
          </cell>
          <cell r="AZ71">
            <v>13671019322</v>
          </cell>
          <cell r="BB71">
            <v>486597306</v>
          </cell>
          <cell r="BC71">
            <v>928861948</v>
          </cell>
          <cell r="BD71">
            <v>0</v>
          </cell>
          <cell r="BE71">
            <v>464430974</v>
          </cell>
          <cell r="BF71">
            <v>464430974</v>
          </cell>
          <cell r="BG71">
            <v>465413618</v>
          </cell>
          <cell r="BH71">
            <v>465413618</v>
          </cell>
          <cell r="BI71">
            <v>465413618</v>
          </cell>
          <cell r="BJ71">
            <v>465413618</v>
          </cell>
          <cell r="BK71">
            <v>465413618</v>
          </cell>
          <cell r="BL71">
            <v>465413618</v>
          </cell>
          <cell r="BM71">
            <v>465413618</v>
          </cell>
          <cell r="BO71">
            <v>5602216528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1021691107</v>
          </cell>
          <cell r="BX71">
            <v>1021691107</v>
          </cell>
          <cell r="BZ71">
            <v>338373827</v>
          </cell>
          <cell r="CA71">
            <v>0</v>
          </cell>
          <cell r="CB71">
            <v>6524810944</v>
          </cell>
          <cell r="CC71">
            <v>2046035000</v>
          </cell>
          <cell r="CE71">
            <v>8909219771</v>
          </cell>
          <cell r="CF71">
            <v>338373827</v>
          </cell>
          <cell r="CG71">
            <v>593164631</v>
          </cell>
          <cell r="CH71">
            <v>593164631</v>
          </cell>
          <cell r="CI71">
            <v>593164631</v>
          </cell>
          <cell r="CJ71">
            <v>2639199631</v>
          </cell>
          <cell r="CK71">
            <v>593164631</v>
          </cell>
          <cell r="CL71">
            <v>593164631</v>
          </cell>
          <cell r="CM71">
            <v>593164631</v>
          </cell>
          <cell r="CN71">
            <v>593164631</v>
          </cell>
          <cell r="CO71">
            <v>593164631</v>
          </cell>
          <cell r="CP71">
            <v>593164631</v>
          </cell>
          <cell r="CQ71">
            <v>593164634</v>
          </cell>
          <cell r="CS71">
            <v>8909219771</v>
          </cell>
          <cell r="CT71">
            <v>0</v>
          </cell>
          <cell r="CV71">
            <v>0</v>
          </cell>
          <cell r="CW71">
            <v>0</v>
          </cell>
          <cell r="CY71">
            <v>0</v>
          </cell>
          <cell r="CZ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</row>
        <row r="72">
          <cell r="C72" t="str">
            <v>Neiva</v>
          </cell>
          <cell r="D72">
            <v>3815631667</v>
          </cell>
          <cell r="E72">
            <v>4108512126</v>
          </cell>
          <cell r="F72">
            <v>196207222</v>
          </cell>
          <cell r="G72">
            <v>67023357500</v>
          </cell>
          <cell r="H72">
            <v>792919785</v>
          </cell>
          <cell r="Q72">
            <v>75936628300</v>
          </cell>
          <cell r="R72">
            <v>75143708515</v>
          </cell>
          <cell r="S72">
            <v>0</v>
          </cell>
          <cell r="T72">
            <v>792919785</v>
          </cell>
          <cell r="U72">
            <v>75936628300</v>
          </cell>
          <cell r="V72" t="str">
            <v>Mayo y junio incluye giro adicional $796.299.600 y $645.831.400. A partir de junio el giro CSF se ajusta a $5.898.891.248</v>
          </cell>
          <cell r="X72">
            <v>6516476861</v>
          </cell>
          <cell r="Y72">
            <v>5524126827</v>
          </cell>
          <cell r="Z72">
            <v>5524126827</v>
          </cell>
          <cell r="AA72">
            <v>5524126828</v>
          </cell>
          <cell r="AB72">
            <v>5524126828</v>
          </cell>
          <cell r="AC72">
            <v>6320426428</v>
          </cell>
          <cell r="AD72">
            <v>6544722648</v>
          </cell>
          <cell r="AE72">
            <v>5898891248</v>
          </cell>
          <cell r="AF72">
            <v>5898891248</v>
          </cell>
          <cell r="AG72">
            <v>5898891248</v>
          </cell>
          <cell r="AH72">
            <v>940579304</v>
          </cell>
          <cell r="AK72">
            <v>60115386295</v>
          </cell>
          <cell r="AM72">
            <v>1134774845</v>
          </cell>
          <cell r="AN72">
            <v>2051694716</v>
          </cell>
          <cell r="AO72">
            <v>0</v>
          </cell>
          <cell r="AP72">
            <v>1025847358</v>
          </cell>
          <cell r="AQ72">
            <v>1025847358</v>
          </cell>
          <cell r="AR72">
            <v>869581742</v>
          </cell>
          <cell r="AS72">
            <v>869581742</v>
          </cell>
          <cell r="AT72">
            <v>869581742</v>
          </cell>
          <cell r="AU72">
            <v>869581742</v>
          </cell>
          <cell r="AV72">
            <v>869581742</v>
          </cell>
          <cell r="AW72">
            <v>869581742</v>
          </cell>
          <cell r="AZ72">
            <v>10455654729</v>
          </cell>
          <cell r="BB72">
            <v>469099309</v>
          </cell>
          <cell r="BC72">
            <v>973475782</v>
          </cell>
          <cell r="BD72">
            <v>0</v>
          </cell>
          <cell r="BE72">
            <v>486737891</v>
          </cell>
          <cell r="BF72">
            <v>486737891</v>
          </cell>
          <cell r="BG72">
            <v>359436103</v>
          </cell>
          <cell r="BH72">
            <v>359436103</v>
          </cell>
          <cell r="BI72">
            <v>359436103</v>
          </cell>
          <cell r="BJ72">
            <v>359436103</v>
          </cell>
          <cell r="BK72">
            <v>359436103</v>
          </cell>
          <cell r="BL72">
            <v>359436103</v>
          </cell>
          <cell r="BO72">
            <v>4572667491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792919785</v>
          </cell>
          <cell r="BX72">
            <v>792919785</v>
          </cell>
          <cell r="BZ72">
            <v>175440725</v>
          </cell>
          <cell r="CA72">
            <v>7293000</v>
          </cell>
          <cell r="CB72">
            <v>2949369853</v>
          </cell>
          <cell r="CC72">
            <v>1541126000</v>
          </cell>
          <cell r="CE72">
            <v>4673229578</v>
          </cell>
          <cell r="CF72">
            <v>182733725</v>
          </cell>
          <cell r="CG72">
            <v>268124532</v>
          </cell>
          <cell r="CH72">
            <v>268124532</v>
          </cell>
          <cell r="CI72">
            <v>268124532</v>
          </cell>
          <cell r="CJ72">
            <v>1809250532</v>
          </cell>
          <cell r="CK72">
            <v>268124532</v>
          </cell>
          <cell r="CL72">
            <v>268124532</v>
          </cell>
          <cell r="CM72">
            <v>268124532</v>
          </cell>
          <cell r="CN72">
            <v>268124532</v>
          </cell>
          <cell r="CO72">
            <v>268124532</v>
          </cell>
          <cell r="CP72">
            <v>268124532</v>
          </cell>
          <cell r="CQ72">
            <v>268124533</v>
          </cell>
          <cell r="CS72">
            <v>4673229578</v>
          </cell>
          <cell r="CT72">
            <v>0</v>
          </cell>
          <cell r="CV72">
            <v>0</v>
          </cell>
          <cell r="CW72">
            <v>0</v>
          </cell>
          <cell r="CY72">
            <v>0</v>
          </cell>
          <cell r="CZ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</row>
        <row r="73">
          <cell r="C73" t="str">
            <v>Palmira</v>
          </cell>
          <cell r="D73">
            <v>2864791111</v>
          </cell>
          <cell r="E73">
            <v>107849318</v>
          </cell>
          <cell r="F73">
            <v>163731111</v>
          </cell>
          <cell r="G73">
            <v>51650038000</v>
          </cell>
          <cell r="H73">
            <v>630285419</v>
          </cell>
          <cell r="Q73">
            <v>55416694959</v>
          </cell>
          <cell r="R73">
            <v>54786409540</v>
          </cell>
          <cell r="S73">
            <v>0</v>
          </cell>
          <cell r="T73">
            <v>630285419</v>
          </cell>
          <cell r="U73">
            <v>55416694959</v>
          </cell>
          <cell r="X73">
            <v>2335470867</v>
          </cell>
          <cell r="Y73">
            <v>3958248956</v>
          </cell>
          <cell r="Z73">
            <v>3958248956</v>
          </cell>
          <cell r="AA73">
            <v>3958248956</v>
          </cell>
          <cell r="AB73">
            <v>3958248956</v>
          </cell>
          <cell r="AC73">
            <v>3958248956</v>
          </cell>
          <cell r="AD73">
            <v>3903891379</v>
          </cell>
          <cell r="AE73">
            <v>3903891379</v>
          </cell>
          <cell r="AF73">
            <v>3903891379</v>
          </cell>
          <cell r="AG73">
            <v>3903891379</v>
          </cell>
          <cell r="AH73">
            <v>3903891379</v>
          </cell>
          <cell r="AI73">
            <v>3903891378</v>
          </cell>
          <cell r="AK73">
            <v>45550063920</v>
          </cell>
          <cell r="AM73">
            <v>502013183</v>
          </cell>
          <cell r="AN73">
            <v>1000510438</v>
          </cell>
          <cell r="AO73">
            <v>0</v>
          </cell>
          <cell r="AP73">
            <v>500255219</v>
          </cell>
          <cell r="AQ73">
            <v>500255219</v>
          </cell>
          <cell r="AR73">
            <v>546847428</v>
          </cell>
          <cell r="AS73">
            <v>546847428</v>
          </cell>
          <cell r="AT73">
            <v>546847428</v>
          </cell>
          <cell r="AU73">
            <v>546847428</v>
          </cell>
          <cell r="AV73">
            <v>546847428</v>
          </cell>
          <cell r="AW73">
            <v>546847428</v>
          </cell>
          <cell r="AX73">
            <v>546847428</v>
          </cell>
          <cell r="AZ73">
            <v>6330966055</v>
          </cell>
          <cell r="BB73">
            <v>298887490</v>
          </cell>
          <cell r="BC73">
            <v>473907650</v>
          </cell>
          <cell r="BD73">
            <v>0</v>
          </cell>
          <cell r="BE73">
            <v>236953825</v>
          </cell>
          <cell r="BF73">
            <v>236953825</v>
          </cell>
          <cell r="BG73">
            <v>236953825</v>
          </cell>
          <cell r="BH73">
            <v>236953825</v>
          </cell>
          <cell r="BI73">
            <v>236953825</v>
          </cell>
          <cell r="BJ73">
            <v>236953825</v>
          </cell>
          <cell r="BK73">
            <v>236953825</v>
          </cell>
          <cell r="BL73">
            <v>236953825</v>
          </cell>
          <cell r="BM73">
            <v>236953825</v>
          </cell>
          <cell r="BO73">
            <v>2905379565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630285419</v>
          </cell>
          <cell r="BX73">
            <v>630285419</v>
          </cell>
          <cell r="BZ73">
            <v>129546677</v>
          </cell>
          <cell r="CA73">
            <v>0</v>
          </cell>
          <cell r="CB73">
            <v>2137520175</v>
          </cell>
          <cell r="CC73">
            <v>1250086000</v>
          </cell>
          <cell r="CE73">
            <v>3517152852</v>
          </cell>
          <cell r="CF73">
            <v>129546677</v>
          </cell>
          <cell r="CG73">
            <v>194320016</v>
          </cell>
          <cell r="CH73">
            <v>194320016</v>
          </cell>
          <cell r="CI73">
            <v>194320016</v>
          </cell>
          <cell r="CJ73">
            <v>1444406016</v>
          </cell>
          <cell r="CK73">
            <v>194320016</v>
          </cell>
          <cell r="CL73">
            <v>194320016</v>
          </cell>
          <cell r="CM73">
            <v>194320016</v>
          </cell>
          <cell r="CN73">
            <v>194320016</v>
          </cell>
          <cell r="CO73">
            <v>194320016</v>
          </cell>
          <cell r="CP73">
            <v>194320016</v>
          </cell>
          <cell r="CQ73">
            <v>194320015</v>
          </cell>
          <cell r="CS73">
            <v>3517152852</v>
          </cell>
          <cell r="CT73">
            <v>0</v>
          </cell>
          <cell r="CV73">
            <v>0</v>
          </cell>
          <cell r="CW73">
            <v>0</v>
          </cell>
          <cell r="CY73">
            <v>0</v>
          </cell>
          <cell r="CZ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</row>
        <row r="74">
          <cell r="C74" t="str">
            <v>Pasto</v>
          </cell>
          <cell r="D74">
            <v>4621287778</v>
          </cell>
          <cell r="E74">
            <v>5327146056</v>
          </cell>
          <cell r="F74">
            <v>0</v>
          </cell>
          <cell r="G74">
            <v>75487118667</v>
          </cell>
          <cell r="H74">
            <v>862171540</v>
          </cell>
          <cell r="Q74">
            <v>86297724041</v>
          </cell>
          <cell r="R74">
            <v>85435552501</v>
          </cell>
          <cell r="S74">
            <v>0</v>
          </cell>
          <cell r="T74">
            <v>862171540</v>
          </cell>
          <cell r="U74">
            <v>86297724041</v>
          </cell>
          <cell r="X74">
            <v>6925818663</v>
          </cell>
          <cell r="Y74">
            <v>5402660357</v>
          </cell>
          <cell r="Z74">
            <v>5402660357</v>
          </cell>
          <cell r="AA74">
            <v>5402660357</v>
          </cell>
          <cell r="AB74">
            <v>11118155679</v>
          </cell>
          <cell r="AC74">
            <v>7348650000</v>
          </cell>
          <cell r="AD74">
            <v>7093632016</v>
          </cell>
          <cell r="AE74">
            <v>7093632016</v>
          </cell>
          <cell r="AF74">
            <v>7093632016</v>
          </cell>
          <cell r="AG74">
            <v>5936920505</v>
          </cell>
          <cell r="AK74">
            <v>68818421966</v>
          </cell>
          <cell r="AM74">
            <v>2137963242</v>
          </cell>
          <cell r="AN74">
            <v>1981014892</v>
          </cell>
          <cell r="AO74">
            <v>0</v>
          </cell>
          <cell r="AP74">
            <v>990507446</v>
          </cell>
          <cell r="AQ74">
            <v>990507446</v>
          </cell>
          <cell r="AR74">
            <v>1082134511</v>
          </cell>
          <cell r="AS74">
            <v>1082134511</v>
          </cell>
          <cell r="AT74">
            <v>1082134511</v>
          </cell>
          <cell r="AU74">
            <v>1082134511</v>
          </cell>
          <cell r="AV74">
            <v>1082134511</v>
          </cell>
          <cell r="AZ74">
            <v>11510665581</v>
          </cell>
          <cell r="BB74">
            <v>884651929</v>
          </cell>
          <cell r="BC74">
            <v>938595060</v>
          </cell>
          <cell r="BD74">
            <v>0</v>
          </cell>
          <cell r="BE74">
            <v>469297530</v>
          </cell>
          <cell r="BF74">
            <v>469297530</v>
          </cell>
          <cell r="BG74">
            <v>468924581</v>
          </cell>
          <cell r="BH74">
            <v>468924581</v>
          </cell>
          <cell r="BI74">
            <v>468924581</v>
          </cell>
          <cell r="BJ74">
            <v>468924581</v>
          </cell>
          <cell r="BK74">
            <v>468924581</v>
          </cell>
          <cell r="BO74">
            <v>5106464954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862171540</v>
          </cell>
          <cell r="BX74">
            <v>862171540</v>
          </cell>
          <cell r="BZ74">
            <v>191528420</v>
          </cell>
          <cell r="CA74">
            <v>0</v>
          </cell>
          <cell r="CB74">
            <v>3160218935</v>
          </cell>
          <cell r="CC74">
            <v>1838308000</v>
          </cell>
          <cell r="CE74">
            <v>5190055355</v>
          </cell>
          <cell r="CF74">
            <v>191528420</v>
          </cell>
          <cell r="CG74">
            <v>287292630</v>
          </cell>
          <cell r="CH74">
            <v>287292630</v>
          </cell>
          <cell r="CI74">
            <v>287292630</v>
          </cell>
          <cell r="CJ74">
            <v>2125600630</v>
          </cell>
          <cell r="CK74">
            <v>287292630</v>
          </cell>
          <cell r="CL74">
            <v>287292630</v>
          </cell>
          <cell r="CM74">
            <v>287292630</v>
          </cell>
          <cell r="CN74">
            <v>287292630</v>
          </cell>
          <cell r="CO74">
            <v>287292630</v>
          </cell>
          <cell r="CP74">
            <v>287292630</v>
          </cell>
          <cell r="CQ74">
            <v>287292635</v>
          </cell>
          <cell r="CS74">
            <v>5190055355</v>
          </cell>
          <cell r="CT74">
            <v>0</v>
          </cell>
          <cell r="CV74">
            <v>0</v>
          </cell>
          <cell r="CW74">
            <v>0</v>
          </cell>
          <cell r="CY74">
            <v>0</v>
          </cell>
          <cell r="CZ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</row>
        <row r="75">
          <cell r="C75" t="str">
            <v>Pereira</v>
          </cell>
          <cell r="D75">
            <v>5591636111</v>
          </cell>
          <cell r="E75">
            <v>3647127260</v>
          </cell>
          <cell r="F75">
            <v>0</v>
          </cell>
          <cell r="G75">
            <v>95812443833</v>
          </cell>
          <cell r="H75">
            <v>1023288529</v>
          </cell>
          <cell r="Q75">
            <v>106074495733</v>
          </cell>
          <cell r="R75">
            <v>105051207204</v>
          </cell>
          <cell r="S75">
            <v>0</v>
          </cell>
          <cell r="T75">
            <v>1023288529</v>
          </cell>
          <cell r="U75">
            <v>106074495733</v>
          </cell>
          <cell r="X75">
            <v>8261433127</v>
          </cell>
          <cell r="Y75">
            <v>7274745644</v>
          </cell>
          <cell r="Z75">
            <v>7274745644</v>
          </cell>
          <cell r="AA75">
            <v>7274745643</v>
          </cell>
          <cell r="AB75">
            <v>7274745643</v>
          </cell>
          <cell r="AC75">
            <v>7274745643</v>
          </cell>
          <cell r="AD75">
            <v>7316976230</v>
          </cell>
          <cell r="AE75">
            <v>7316976230</v>
          </cell>
          <cell r="AF75">
            <v>7316976230</v>
          </cell>
          <cell r="AG75">
            <v>7316976230</v>
          </cell>
          <cell r="AH75">
            <v>7316976230</v>
          </cell>
          <cell r="AI75">
            <v>7316976228</v>
          </cell>
          <cell r="AK75">
            <v>88537018722</v>
          </cell>
          <cell r="AM75">
            <v>973392180</v>
          </cell>
          <cell r="AN75">
            <v>1949078530</v>
          </cell>
          <cell r="AO75">
            <v>0</v>
          </cell>
          <cell r="AP75">
            <v>974539265</v>
          </cell>
          <cell r="AQ75">
            <v>974539265</v>
          </cell>
          <cell r="AR75">
            <v>981022849</v>
          </cell>
          <cell r="AS75">
            <v>981022849</v>
          </cell>
          <cell r="AT75">
            <v>981022849</v>
          </cell>
          <cell r="AU75">
            <v>981022849</v>
          </cell>
          <cell r="AV75">
            <v>981022849</v>
          </cell>
          <cell r="AW75">
            <v>981022849</v>
          </cell>
          <cell r="AX75">
            <v>981022849</v>
          </cell>
          <cell r="AZ75">
            <v>11738709183</v>
          </cell>
          <cell r="BB75">
            <v>3938064</v>
          </cell>
          <cell r="BC75">
            <v>921874516</v>
          </cell>
          <cell r="BD75">
            <v>0</v>
          </cell>
          <cell r="BE75">
            <v>460937258</v>
          </cell>
          <cell r="BF75">
            <v>460937258</v>
          </cell>
          <cell r="BG75">
            <v>418256029</v>
          </cell>
          <cell r="BH75">
            <v>418256029</v>
          </cell>
          <cell r="BI75">
            <v>418256029</v>
          </cell>
          <cell r="BJ75">
            <v>418256029</v>
          </cell>
          <cell r="BK75">
            <v>418256029</v>
          </cell>
          <cell r="BL75">
            <v>418256029</v>
          </cell>
          <cell r="BM75">
            <v>418256029</v>
          </cell>
          <cell r="BO75">
            <v>4775479299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1023288529</v>
          </cell>
          <cell r="BX75">
            <v>1023288529</v>
          </cell>
          <cell r="BZ75">
            <v>232199564</v>
          </cell>
          <cell r="CA75">
            <v>0</v>
          </cell>
          <cell r="CB75">
            <v>3831292800</v>
          </cell>
          <cell r="CC75">
            <v>1768731000</v>
          </cell>
          <cell r="CE75">
            <v>5832223364</v>
          </cell>
          <cell r="CF75">
            <v>232199564</v>
          </cell>
          <cell r="CG75">
            <v>348299345</v>
          </cell>
          <cell r="CH75">
            <v>348299345</v>
          </cell>
          <cell r="CI75">
            <v>348299345</v>
          </cell>
          <cell r="CJ75">
            <v>2117030345</v>
          </cell>
          <cell r="CK75">
            <v>348299345</v>
          </cell>
          <cell r="CL75">
            <v>348299345</v>
          </cell>
          <cell r="CM75">
            <v>348299345</v>
          </cell>
          <cell r="CN75">
            <v>348299345</v>
          </cell>
          <cell r="CO75">
            <v>348299345</v>
          </cell>
          <cell r="CP75">
            <v>348299345</v>
          </cell>
          <cell r="CQ75">
            <v>348299350</v>
          </cell>
          <cell r="CS75">
            <v>5832223364</v>
          </cell>
          <cell r="CT75">
            <v>0</v>
          </cell>
          <cell r="CV75">
            <v>0</v>
          </cell>
          <cell r="CW75">
            <v>0</v>
          </cell>
          <cell r="CY75">
            <v>0</v>
          </cell>
          <cell r="CZ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</row>
        <row r="76">
          <cell r="C76" t="str">
            <v>Popayán</v>
          </cell>
          <cell r="D76">
            <v>2914572778</v>
          </cell>
          <cell r="E76">
            <v>3219478819</v>
          </cell>
          <cell r="F76">
            <v>100215555</v>
          </cell>
          <cell r="G76">
            <v>50177964833</v>
          </cell>
          <cell r="H76">
            <v>557022370</v>
          </cell>
          <cell r="Q76">
            <v>56969254355</v>
          </cell>
          <cell r="R76">
            <v>56412231985</v>
          </cell>
          <cell r="S76">
            <v>0</v>
          </cell>
          <cell r="T76">
            <v>557022370</v>
          </cell>
          <cell r="U76">
            <v>56969254355</v>
          </cell>
          <cell r="X76">
            <v>5074070372</v>
          </cell>
          <cell r="Y76">
            <v>4018558996</v>
          </cell>
          <cell r="Z76">
            <v>4018558996</v>
          </cell>
          <cell r="AA76">
            <v>4018558996</v>
          </cell>
          <cell r="AB76">
            <v>4018558996</v>
          </cell>
          <cell r="AC76">
            <v>6696921297</v>
          </cell>
          <cell r="AD76">
            <v>4413089680</v>
          </cell>
          <cell r="AE76">
            <v>4413089680</v>
          </cell>
          <cell r="AF76">
            <v>4413089680</v>
          </cell>
          <cell r="AG76">
            <v>4413089680</v>
          </cell>
          <cell r="AH76">
            <v>917668792</v>
          </cell>
          <cell r="AK76">
            <v>46415255165</v>
          </cell>
          <cell r="AM76">
            <v>834373276</v>
          </cell>
          <cell r="AN76">
            <v>1195172306</v>
          </cell>
          <cell r="AO76">
            <v>0</v>
          </cell>
          <cell r="AP76">
            <v>597586153</v>
          </cell>
          <cell r="AQ76">
            <v>597586153</v>
          </cell>
          <cell r="AR76">
            <v>622979121</v>
          </cell>
          <cell r="AS76">
            <v>622979121</v>
          </cell>
          <cell r="AT76">
            <v>622979121</v>
          </cell>
          <cell r="AU76">
            <v>622979121</v>
          </cell>
          <cell r="AV76">
            <v>622979121</v>
          </cell>
          <cell r="AW76">
            <v>622979121</v>
          </cell>
          <cell r="AZ76">
            <v>6962592614</v>
          </cell>
          <cell r="BB76">
            <v>325823504</v>
          </cell>
          <cell r="BC76">
            <v>554690798</v>
          </cell>
          <cell r="BD76">
            <v>0</v>
          </cell>
          <cell r="BE76">
            <v>277345399</v>
          </cell>
          <cell r="BF76">
            <v>277345399</v>
          </cell>
          <cell r="BG76">
            <v>266529851</v>
          </cell>
          <cell r="BH76">
            <v>266529851</v>
          </cell>
          <cell r="BI76">
            <v>266529851</v>
          </cell>
          <cell r="BJ76">
            <v>266529851</v>
          </cell>
          <cell r="BK76">
            <v>266529851</v>
          </cell>
          <cell r="BL76">
            <v>266529851</v>
          </cell>
          <cell r="BO76">
            <v>3034384206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557022370</v>
          </cell>
          <cell r="BX76">
            <v>557022370</v>
          </cell>
          <cell r="BZ76">
            <v>116793655</v>
          </cell>
          <cell r="CA76">
            <v>0</v>
          </cell>
          <cell r="CB76">
            <v>2222015577</v>
          </cell>
          <cell r="CC76">
            <v>1002086000</v>
          </cell>
          <cell r="CE76">
            <v>3340895232</v>
          </cell>
          <cell r="CF76">
            <v>116793655</v>
          </cell>
          <cell r="CG76">
            <v>202001416</v>
          </cell>
          <cell r="CH76">
            <v>202001416</v>
          </cell>
          <cell r="CI76">
            <v>202001416</v>
          </cell>
          <cell r="CJ76">
            <v>1204087416</v>
          </cell>
          <cell r="CK76">
            <v>202001416</v>
          </cell>
          <cell r="CL76">
            <v>202001416</v>
          </cell>
          <cell r="CM76">
            <v>202001416</v>
          </cell>
          <cell r="CN76">
            <v>202001416</v>
          </cell>
          <cell r="CO76">
            <v>202001416</v>
          </cell>
          <cell r="CP76">
            <v>202001416</v>
          </cell>
          <cell r="CQ76">
            <v>202001417</v>
          </cell>
          <cell r="CS76">
            <v>3340895232</v>
          </cell>
          <cell r="CT76">
            <v>0</v>
          </cell>
          <cell r="CV76">
            <v>0</v>
          </cell>
          <cell r="CW76">
            <v>0</v>
          </cell>
          <cell r="CY76">
            <v>0</v>
          </cell>
          <cell r="CZ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</row>
        <row r="77">
          <cell r="C77" t="str">
            <v>Quibdó</v>
          </cell>
          <cell r="D77">
            <v>2299902222</v>
          </cell>
          <cell r="E77">
            <v>4732818999</v>
          </cell>
          <cell r="F77">
            <v>227545555</v>
          </cell>
          <cell r="G77">
            <v>42220575833</v>
          </cell>
          <cell r="H77">
            <v>467222805</v>
          </cell>
          <cell r="Q77">
            <v>49948065414</v>
          </cell>
          <cell r="R77">
            <v>49480842609</v>
          </cell>
          <cell r="S77">
            <v>0</v>
          </cell>
          <cell r="T77">
            <v>467222805</v>
          </cell>
          <cell r="U77">
            <v>49948065414</v>
          </cell>
          <cell r="X77">
            <v>6198175404</v>
          </cell>
          <cell r="Y77">
            <v>3635206545</v>
          </cell>
          <cell r="Z77">
            <v>3635206545</v>
          </cell>
          <cell r="AA77">
            <v>3635206545</v>
          </cell>
          <cell r="AB77">
            <v>4185000000</v>
          </cell>
          <cell r="AC77">
            <v>4230589561</v>
          </cell>
          <cell r="AD77">
            <v>3834587282</v>
          </cell>
          <cell r="AE77">
            <v>3834587282</v>
          </cell>
          <cell r="AF77">
            <v>3834587282</v>
          </cell>
          <cell r="AG77">
            <v>3632413097</v>
          </cell>
          <cell r="AK77">
            <v>40655559543</v>
          </cell>
          <cell r="AM77">
            <v>1062091372</v>
          </cell>
          <cell r="AN77">
            <v>1156061248</v>
          </cell>
          <cell r="AO77">
            <v>0</v>
          </cell>
          <cell r="AP77">
            <v>578030624</v>
          </cell>
          <cell r="AQ77">
            <v>578030624</v>
          </cell>
          <cell r="AR77">
            <v>607657528</v>
          </cell>
          <cell r="AS77">
            <v>607657528</v>
          </cell>
          <cell r="AT77">
            <v>607657528</v>
          </cell>
          <cell r="AU77">
            <v>607657528</v>
          </cell>
          <cell r="AV77">
            <v>607657528</v>
          </cell>
          <cell r="AZ77">
            <v>6412501508</v>
          </cell>
          <cell r="BB77">
            <v>0</v>
          </cell>
          <cell r="BC77">
            <v>548235884</v>
          </cell>
          <cell r="BD77">
            <v>0</v>
          </cell>
          <cell r="BE77">
            <v>274117942</v>
          </cell>
          <cell r="BF77">
            <v>274117942</v>
          </cell>
          <cell r="BG77">
            <v>263261958</v>
          </cell>
          <cell r="BH77">
            <v>263261958</v>
          </cell>
          <cell r="BI77">
            <v>263261958</v>
          </cell>
          <cell r="BJ77">
            <v>263261958</v>
          </cell>
          <cell r="BK77">
            <v>263261958</v>
          </cell>
          <cell r="BO77">
            <v>2412781558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467222805</v>
          </cell>
          <cell r="BX77">
            <v>467222805</v>
          </cell>
          <cell r="BZ77">
            <v>219355793</v>
          </cell>
          <cell r="CA77">
            <v>0</v>
          </cell>
          <cell r="CB77">
            <v>4577766716</v>
          </cell>
          <cell r="CC77">
            <v>663906000</v>
          </cell>
          <cell r="CE77">
            <v>5461028509</v>
          </cell>
          <cell r="CF77">
            <v>219355793</v>
          </cell>
          <cell r="CG77">
            <v>416160611</v>
          </cell>
          <cell r="CH77">
            <v>416160611</v>
          </cell>
          <cell r="CI77">
            <v>416160611</v>
          </cell>
          <cell r="CJ77">
            <v>1080066611</v>
          </cell>
          <cell r="CK77">
            <v>416160611</v>
          </cell>
          <cell r="CL77">
            <v>416160611</v>
          </cell>
          <cell r="CM77">
            <v>416160611</v>
          </cell>
          <cell r="CN77">
            <v>416160611</v>
          </cell>
          <cell r="CO77">
            <v>416160611</v>
          </cell>
          <cell r="CP77">
            <v>416160611</v>
          </cell>
          <cell r="CQ77">
            <v>416160606</v>
          </cell>
          <cell r="CS77">
            <v>5461028509</v>
          </cell>
          <cell r="CT77">
            <v>0</v>
          </cell>
          <cell r="CV77">
            <v>0</v>
          </cell>
          <cell r="CW77">
            <v>0</v>
          </cell>
          <cell r="CY77">
            <v>0</v>
          </cell>
          <cell r="CZ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</row>
        <row r="78">
          <cell r="C78" t="str">
            <v>Sahagún</v>
          </cell>
          <cell r="D78">
            <v>1303361111</v>
          </cell>
          <cell r="E78">
            <v>958426487</v>
          </cell>
          <cell r="F78">
            <v>268355000</v>
          </cell>
          <cell r="G78">
            <v>26944921667</v>
          </cell>
          <cell r="H78">
            <v>271555450</v>
          </cell>
          <cell r="Q78">
            <v>29746619715</v>
          </cell>
          <cell r="R78">
            <v>29475064265</v>
          </cell>
          <cell r="S78">
            <v>0</v>
          </cell>
          <cell r="T78">
            <v>271555450</v>
          </cell>
          <cell r="U78">
            <v>29746619715</v>
          </cell>
          <cell r="X78">
            <v>2002522255</v>
          </cell>
          <cell r="Y78">
            <v>2008808397</v>
          </cell>
          <cell r="Z78">
            <v>2008808397</v>
          </cell>
          <cell r="AA78">
            <v>2008808397</v>
          </cell>
          <cell r="AB78">
            <v>2008808397</v>
          </cell>
          <cell r="AC78">
            <v>3542359331</v>
          </cell>
          <cell r="AD78">
            <v>2312227146</v>
          </cell>
          <cell r="AE78">
            <v>2312227146</v>
          </cell>
          <cell r="AF78">
            <v>2312227146</v>
          </cell>
          <cell r="AG78">
            <v>2312227146</v>
          </cell>
          <cell r="AH78">
            <v>1543529038</v>
          </cell>
          <cell r="AK78">
            <v>24372552796</v>
          </cell>
          <cell r="AM78">
            <v>367154742</v>
          </cell>
          <cell r="AN78">
            <v>598541590</v>
          </cell>
          <cell r="AO78">
            <v>0</v>
          </cell>
          <cell r="AP78">
            <v>299270795</v>
          </cell>
          <cell r="AQ78">
            <v>299270795</v>
          </cell>
          <cell r="AR78">
            <v>327202756</v>
          </cell>
          <cell r="AS78">
            <v>327202756</v>
          </cell>
          <cell r="AT78">
            <v>327202756</v>
          </cell>
          <cell r="AU78">
            <v>327202756</v>
          </cell>
          <cell r="AV78">
            <v>327202756</v>
          </cell>
          <cell r="AW78">
            <v>327202756</v>
          </cell>
          <cell r="AZ78">
            <v>3527454458</v>
          </cell>
          <cell r="BB78">
            <v>160465601</v>
          </cell>
          <cell r="BC78">
            <v>282918282</v>
          </cell>
          <cell r="BD78">
            <v>0</v>
          </cell>
          <cell r="BE78">
            <v>141459141</v>
          </cell>
          <cell r="BF78">
            <v>141459141</v>
          </cell>
          <cell r="BG78">
            <v>141459141</v>
          </cell>
          <cell r="BH78">
            <v>141459141</v>
          </cell>
          <cell r="BI78">
            <v>141459141</v>
          </cell>
          <cell r="BJ78">
            <v>141459141</v>
          </cell>
          <cell r="BK78">
            <v>141459141</v>
          </cell>
          <cell r="BL78">
            <v>141459141</v>
          </cell>
          <cell r="BO78">
            <v>1575057011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271555450</v>
          </cell>
          <cell r="BX78">
            <v>271555450</v>
          </cell>
          <cell r="BZ78">
            <v>95519911</v>
          </cell>
          <cell r="CA78">
            <v>0</v>
          </cell>
          <cell r="CB78">
            <v>2013820847</v>
          </cell>
          <cell r="CC78">
            <v>562654000</v>
          </cell>
          <cell r="CE78">
            <v>2671994758</v>
          </cell>
          <cell r="CF78">
            <v>95519911</v>
          </cell>
          <cell r="CG78">
            <v>183074622</v>
          </cell>
          <cell r="CH78">
            <v>183074622</v>
          </cell>
          <cell r="CI78">
            <v>183074622</v>
          </cell>
          <cell r="CJ78">
            <v>745728622</v>
          </cell>
          <cell r="CK78">
            <v>183074622</v>
          </cell>
          <cell r="CL78">
            <v>183074622</v>
          </cell>
          <cell r="CM78">
            <v>183074622</v>
          </cell>
          <cell r="CN78">
            <v>183074622</v>
          </cell>
          <cell r="CO78">
            <v>183074622</v>
          </cell>
          <cell r="CP78">
            <v>183074622</v>
          </cell>
          <cell r="CQ78">
            <v>183074627</v>
          </cell>
          <cell r="CS78">
            <v>2671994758</v>
          </cell>
          <cell r="CT78">
            <v>0</v>
          </cell>
          <cell r="CV78">
            <v>0</v>
          </cell>
          <cell r="CW78">
            <v>0</v>
          </cell>
          <cell r="CY78">
            <v>0</v>
          </cell>
          <cell r="CZ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</row>
        <row r="79">
          <cell r="C79" t="str">
            <v>Santa Marta</v>
          </cell>
          <cell r="D79">
            <v>5033916667</v>
          </cell>
          <cell r="E79">
            <v>1998090074</v>
          </cell>
          <cell r="F79">
            <v>356882222</v>
          </cell>
          <cell r="G79">
            <v>90975930833</v>
          </cell>
          <cell r="H79">
            <v>1006741265</v>
          </cell>
          <cell r="Q79">
            <v>99371561061</v>
          </cell>
          <cell r="R79">
            <v>98364819796</v>
          </cell>
          <cell r="S79">
            <v>0</v>
          </cell>
          <cell r="T79">
            <v>1006741265</v>
          </cell>
          <cell r="U79">
            <v>99371561061</v>
          </cell>
          <cell r="X79">
            <v>5920846285</v>
          </cell>
          <cell r="Y79">
            <v>6829655828</v>
          </cell>
          <cell r="Z79">
            <v>6829655828</v>
          </cell>
          <cell r="AA79">
            <v>6829655827</v>
          </cell>
          <cell r="AB79">
            <v>6829655827</v>
          </cell>
          <cell r="AC79">
            <v>6829655827</v>
          </cell>
          <cell r="AD79">
            <v>6796774762</v>
          </cell>
          <cell r="AE79">
            <v>6796774762</v>
          </cell>
          <cell r="AF79">
            <v>6796774762</v>
          </cell>
          <cell r="AG79">
            <v>6796774762</v>
          </cell>
          <cell r="AH79">
            <v>6796774762</v>
          </cell>
          <cell r="AI79">
            <v>6796774760</v>
          </cell>
          <cell r="AK79">
            <v>80849773992</v>
          </cell>
          <cell r="AM79">
            <v>932695897</v>
          </cell>
          <cell r="AN79">
            <v>1956835060</v>
          </cell>
          <cell r="AO79">
            <v>0</v>
          </cell>
          <cell r="AP79">
            <v>978417530</v>
          </cell>
          <cell r="AQ79">
            <v>978417530</v>
          </cell>
          <cell r="AR79">
            <v>1025205312</v>
          </cell>
          <cell r="AS79">
            <v>1025205312</v>
          </cell>
          <cell r="AT79">
            <v>1025205312</v>
          </cell>
          <cell r="AU79">
            <v>1025205312</v>
          </cell>
          <cell r="AV79">
            <v>1025205312</v>
          </cell>
          <cell r="AW79">
            <v>1025205312</v>
          </cell>
          <cell r="AX79">
            <v>1025205312</v>
          </cell>
          <cell r="AZ79">
            <v>12022803201</v>
          </cell>
          <cell r="BB79">
            <v>535346781</v>
          </cell>
          <cell r="BC79">
            <v>924931618</v>
          </cell>
          <cell r="BD79">
            <v>0</v>
          </cell>
          <cell r="BE79">
            <v>462465809</v>
          </cell>
          <cell r="BF79">
            <v>462465809</v>
          </cell>
          <cell r="BG79">
            <v>443861798</v>
          </cell>
          <cell r="BH79">
            <v>443861798</v>
          </cell>
          <cell r="BI79">
            <v>443861798</v>
          </cell>
          <cell r="BJ79">
            <v>443861798</v>
          </cell>
          <cell r="BK79">
            <v>443861798</v>
          </cell>
          <cell r="BL79">
            <v>443861798</v>
          </cell>
          <cell r="BM79">
            <v>443861798</v>
          </cell>
          <cell r="BO79">
            <v>5492242603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1006741265</v>
          </cell>
          <cell r="BX79">
            <v>1006741265</v>
          </cell>
          <cell r="BZ79">
            <v>241604912</v>
          </cell>
          <cell r="CA79">
            <v>0</v>
          </cell>
          <cell r="CB79">
            <v>4837747365</v>
          </cell>
          <cell r="CC79">
            <v>1671827000</v>
          </cell>
          <cell r="CE79">
            <v>6751179277</v>
          </cell>
          <cell r="CF79">
            <v>241604912</v>
          </cell>
          <cell r="CG79">
            <v>439795215</v>
          </cell>
          <cell r="CH79">
            <v>439795215</v>
          </cell>
          <cell r="CI79">
            <v>439795215</v>
          </cell>
          <cell r="CJ79">
            <v>2111622215</v>
          </cell>
          <cell r="CK79">
            <v>439795215</v>
          </cell>
          <cell r="CL79">
            <v>439795215</v>
          </cell>
          <cell r="CM79">
            <v>439795215</v>
          </cell>
          <cell r="CN79">
            <v>439795215</v>
          </cell>
          <cell r="CO79">
            <v>439795215</v>
          </cell>
          <cell r="CP79">
            <v>439795215</v>
          </cell>
          <cell r="CQ79">
            <v>439795215</v>
          </cell>
          <cell r="CS79">
            <v>6751179277</v>
          </cell>
          <cell r="CT79">
            <v>0</v>
          </cell>
          <cell r="CV79">
            <v>0</v>
          </cell>
          <cell r="CW79">
            <v>0</v>
          </cell>
          <cell r="CY79">
            <v>0</v>
          </cell>
          <cell r="CZ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</row>
        <row r="80">
          <cell r="C80" t="str">
            <v>Sincelejo</v>
          </cell>
          <cell r="D80">
            <v>3400331667</v>
          </cell>
          <cell r="E80">
            <v>4930043343</v>
          </cell>
          <cell r="F80">
            <v>0</v>
          </cell>
          <cell r="G80">
            <v>58383440500</v>
          </cell>
          <cell r="H80">
            <v>666912197</v>
          </cell>
          <cell r="Q80">
            <v>67380727707</v>
          </cell>
          <cell r="R80">
            <v>66713815510</v>
          </cell>
          <cell r="S80">
            <v>0</v>
          </cell>
          <cell r="T80">
            <v>666912197</v>
          </cell>
          <cell r="U80">
            <v>67380727707</v>
          </cell>
          <cell r="X80">
            <v>7398520532</v>
          </cell>
          <cell r="Y80">
            <v>5113746245</v>
          </cell>
          <cell r="Z80">
            <v>5113746245</v>
          </cell>
          <cell r="AA80">
            <v>5113746246</v>
          </cell>
          <cell r="AB80">
            <v>5113746246</v>
          </cell>
          <cell r="AC80">
            <v>5113746246</v>
          </cell>
          <cell r="AD80">
            <v>5113746246</v>
          </cell>
          <cell r="AE80">
            <v>5113746246</v>
          </cell>
          <cell r="AF80">
            <v>5113746246</v>
          </cell>
          <cell r="AG80">
            <v>5113746246</v>
          </cell>
          <cell r="AH80">
            <v>3278114688</v>
          </cell>
          <cell r="AK80">
            <v>56700351432</v>
          </cell>
          <cell r="AM80">
            <v>629554630</v>
          </cell>
          <cell r="AN80">
            <v>1255433692</v>
          </cell>
          <cell r="AO80">
            <v>0</v>
          </cell>
          <cell r="AP80">
            <v>627716846</v>
          </cell>
          <cell r="AQ80">
            <v>627716846</v>
          </cell>
          <cell r="AR80">
            <v>628279219</v>
          </cell>
          <cell r="AS80">
            <v>628279219</v>
          </cell>
          <cell r="AT80">
            <v>628279219</v>
          </cell>
          <cell r="AU80">
            <v>628279219</v>
          </cell>
          <cell r="AV80">
            <v>628279219</v>
          </cell>
          <cell r="AW80">
            <v>628279219</v>
          </cell>
          <cell r="AZ80">
            <v>6910097328</v>
          </cell>
          <cell r="BB80">
            <v>302299848</v>
          </cell>
          <cell r="BC80">
            <v>593482934</v>
          </cell>
          <cell r="BD80">
            <v>0</v>
          </cell>
          <cell r="BE80">
            <v>296741467</v>
          </cell>
          <cell r="BF80">
            <v>296741467</v>
          </cell>
          <cell r="BG80">
            <v>269016839</v>
          </cell>
          <cell r="BH80">
            <v>269016839</v>
          </cell>
          <cell r="BI80">
            <v>269016839</v>
          </cell>
          <cell r="BJ80">
            <v>269016839</v>
          </cell>
          <cell r="BK80">
            <v>269016839</v>
          </cell>
          <cell r="BL80">
            <v>269016839</v>
          </cell>
          <cell r="BO80">
            <v>3103366750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666912197</v>
          </cell>
          <cell r="BX80">
            <v>666912197</v>
          </cell>
          <cell r="BZ80">
            <v>191701814</v>
          </cell>
          <cell r="CA80">
            <v>0</v>
          </cell>
          <cell r="CB80">
            <v>3805129918</v>
          </cell>
          <cell r="CC80">
            <v>1502450000</v>
          </cell>
          <cell r="CE80">
            <v>5499281732</v>
          </cell>
          <cell r="CF80">
            <v>191701814</v>
          </cell>
          <cell r="CG80">
            <v>345920902</v>
          </cell>
          <cell r="CH80">
            <v>345920902</v>
          </cell>
          <cell r="CI80">
            <v>345920902</v>
          </cell>
          <cell r="CJ80">
            <v>1848370902</v>
          </cell>
          <cell r="CK80">
            <v>345920902</v>
          </cell>
          <cell r="CL80">
            <v>345920902</v>
          </cell>
          <cell r="CM80">
            <v>345920902</v>
          </cell>
          <cell r="CN80">
            <v>345920902</v>
          </cell>
          <cell r="CO80">
            <v>345920902</v>
          </cell>
          <cell r="CP80">
            <v>345920902</v>
          </cell>
          <cell r="CQ80">
            <v>345920898</v>
          </cell>
          <cell r="CS80">
            <v>5499281732</v>
          </cell>
          <cell r="CT80">
            <v>0</v>
          </cell>
          <cell r="CV80">
            <v>0</v>
          </cell>
          <cell r="CW80">
            <v>0</v>
          </cell>
          <cell r="CY80">
            <v>0</v>
          </cell>
          <cell r="CZ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</row>
        <row r="81">
          <cell r="C81" t="str">
            <v>Soacha</v>
          </cell>
          <cell r="D81">
            <v>4421023333</v>
          </cell>
          <cell r="E81">
            <v>0</v>
          </cell>
          <cell r="F81">
            <v>161397222</v>
          </cell>
          <cell r="G81">
            <v>81801028833</v>
          </cell>
          <cell r="H81">
            <v>743871289</v>
          </cell>
          <cell r="Q81">
            <v>87127320677</v>
          </cell>
          <cell r="R81">
            <v>86383449388</v>
          </cell>
          <cell r="S81">
            <v>0</v>
          </cell>
          <cell r="T81">
            <v>743871289</v>
          </cell>
          <cell r="U81">
            <v>87127320677</v>
          </cell>
          <cell r="X81">
            <v>3679450095</v>
          </cell>
          <cell r="Y81">
            <v>6626942376</v>
          </cell>
          <cell r="Z81">
            <v>6626942376</v>
          </cell>
          <cell r="AA81">
            <v>6626942376</v>
          </cell>
          <cell r="AB81">
            <v>6626942376</v>
          </cell>
          <cell r="AC81">
            <v>6626942376</v>
          </cell>
          <cell r="AD81">
            <v>6657777482</v>
          </cell>
          <cell r="AE81">
            <v>6657777482</v>
          </cell>
          <cell r="AF81">
            <v>6657777482</v>
          </cell>
          <cell r="AG81">
            <v>6657777482</v>
          </cell>
          <cell r="AH81">
            <v>6657777482</v>
          </cell>
          <cell r="AI81">
            <v>6657777479</v>
          </cell>
          <cell r="AK81">
            <v>76760826864</v>
          </cell>
          <cell r="AM81">
            <v>620522650</v>
          </cell>
          <cell r="AN81">
            <v>1099454756</v>
          </cell>
          <cell r="AO81">
            <v>0</v>
          </cell>
          <cell r="AP81">
            <v>549727378</v>
          </cell>
          <cell r="AQ81">
            <v>549727378</v>
          </cell>
          <cell r="AR81">
            <v>548713695</v>
          </cell>
          <cell r="AS81">
            <v>548713695</v>
          </cell>
          <cell r="AT81">
            <v>548713695</v>
          </cell>
          <cell r="AU81">
            <v>548713695</v>
          </cell>
          <cell r="AV81">
            <v>548713695</v>
          </cell>
          <cell r="AW81">
            <v>548713695</v>
          </cell>
          <cell r="AX81">
            <v>548713695</v>
          </cell>
          <cell r="AZ81">
            <v>6660428027</v>
          </cell>
          <cell r="BB81">
            <v>282447810</v>
          </cell>
          <cell r="BC81">
            <v>519574826</v>
          </cell>
          <cell r="BD81">
            <v>0</v>
          </cell>
          <cell r="BE81">
            <v>259787413</v>
          </cell>
          <cell r="BF81">
            <v>259787413</v>
          </cell>
          <cell r="BG81">
            <v>234371005</v>
          </cell>
          <cell r="BH81">
            <v>234371005</v>
          </cell>
          <cell r="BI81">
            <v>234371005</v>
          </cell>
          <cell r="BJ81">
            <v>234371005</v>
          </cell>
          <cell r="BK81">
            <v>234371005</v>
          </cell>
          <cell r="BL81">
            <v>234371005</v>
          </cell>
          <cell r="BM81">
            <v>234371005</v>
          </cell>
          <cell r="BO81">
            <v>2962194497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743871289</v>
          </cell>
          <cell r="BX81">
            <v>743871289</v>
          </cell>
          <cell r="BZ81">
            <v>136122578</v>
          </cell>
          <cell r="CA81">
            <v>5115000</v>
          </cell>
          <cell r="CB81">
            <v>2713517146</v>
          </cell>
          <cell r="CC81">
            <v>1468705000</v>
          </cell>
          <cell r="CE81">
            <v>4323459724</v>
          </cell>
          <cell r="CF81">
            <v>141237578</v>
          </cell>
          <cell r="CG81">
            <v>246683377</v>
          </cell>
          <cell r="CH81">
            <v>246683377</v>
          </cell>
          <cell r="CI81">
            <v>246683377</v>
          </cell>
          <cell r="CJ81">
            <v>1715388377</v>
          </cell>
          <cell r="CK81">
            <v>246683377</v>
          </cell>
          <cell r="CL81">
            <v>246683377</v>
          </cell>
          <cell r="CM81">
            <v>246683377</v>
          </cell>
          <cell r="CN81">
            <v>246683377</v>
          </cell>
          <cell r="CO81">
            <v>246683377</v>
          </cell>
          <cell r="CP81">
            <v>246683377</v>
          </cell>
          <cell r="CQ81">
            <v>246683376</v>
          </cell>
          <cell r="CS81">
            <v>4323459724</v>
          </cell>
          <cell r="CT81">
            <v>0</v>
          </cell>
          <cell r="CV81">
            <v>0</v>
          </cell>
          <cell r="CW81">
            <v>0</v>
          </cell>
          <cell r="CY81">
            <v>0</v>
          </cell>
          <cell r="CZ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</row>
        <row r="82">
          <cell r="C82" t="str">
            <v>Sogamoso</v>
          </cell>
          <cell r="D82">
            <v>1170552222</v>
          </cell>
          <cell r="E82">
            <v>946913839</v>
          </cell>
          <cell r="F82">
            <v>228672778</v>
          </cell>
          <cell r="G82">
            <v>23551022000</v>
          </cell>
          <cell r="H82">
            <v>278206828</v>
          </cell>
          <cell r="Q82">
            <v>26175367667</v>
          </cell>
          <cell r="R82">
            <v>25896090721</v>
          </cell>
          <cell r="S82">
            <v>1070118</v>
          </cell>
          <cell r="T82">
            <v>278206828</v>
          </cell>
          <cell r="U82">
            <v>26174297549</v>
          </cell>
          <cell r="X82">
            <v>1573436621</v>
          </cell>
          <cell r="Y82">
            <v>1809799019</v>
          </cell>
          <cell r="Z82">
            <v>1809799019</v>
          </cell>
          <cell r="AA82">
            <v>1809799019</v>
          </cell>
          <cell r="AB82">
            <v>1809799019</v>
          </cell>
          <cell r="AC82">
            <v>1809799019</v>
          </cell>
          <cell r="AD82">
            <v>1809799019</v>
          </cell>
          <cell r="AE82">
            <v>1809799019</v>
          </cell>
          <cell r="AF82">
            <v>1809799019</v>
          </cell>
          <cell r="AG82">
            <v>1809799019</v>
          </cell>
          <cell r="AH82">
            <v>1809799019</v>
          </cell>
          <cell r="AI82">
            <v>903235757</v>
          </cell>
          <cell r="AK82">
            <v>20574662568</v>
          </cell>
          <cell r="AM82">
            <v>623613879</v>
          </cell>
          <cell r="AN82">
            <v>563435618</v>
          </cell>
          <cell r="AO82">
            <v>0</v>
          </cell>
          <cell r="AP82">
            <v>281717809</v>
          </cell>
          <cell r="AQ82">
            <v>281717809</v>
          </cell>
          <cell r="AR82">
            <v>289631271</v>
          </cell>
          <cell r="AS82">
            <v>289631271</v>
          </cell>
          <cell r="AT82">
            <v>289631271</v>
          </cell>
          <cell r="AU82">
            <v>289631271</v>
          </cell>
          <cell r="AV82">
            <v>289631271</v>
          </cell>
          <cell r="AW82">
            <v>289631271</v>
          </cell>
          <cell r="AX82">
            <v>289631271</v>
          </cell>
          <cell r="AZ82">
            <v>3777904012</v>
          </cell>
          <cell r="BB82">
            <v>149088339</v>
          </cell>
          <cell r="BC82">
            <v>263800028</v>
          </cell>
          <cell r="BD82">
            <v>0</v>
          </cell>
          <cell r="BE82">
            <v>131900014</v>
          </cell>
          <cell r="BF82">
            <v>131900014</v>
          </cell>
          <cell r="BG82">
            <v>123833678</v>
          </cell>
          <cell r="BH82">
            <v>123833678</v>
          </cell>
          <cell r="BI82">
            <v>123833678</v>
          </cell>
          <cell r="BJ82">
            <v>123833678</v>
          </cell>
          <cell r="BK82">
            <v>123833678</v>
          </cell>
          <cell r="BL82">
            <v>123833678</v>
          </cell>
          <cell r="BM82">
            <v>123833678</v>
          </cell>
          <cell r="BO82">
            <v>1543524141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278206828</v>
          </cell>
          <cell r="BX82">
            <v>278206828</v>
          </cell>
          <cell r="BZ82">
            <v>58521125</v>
          </cell>
          <cell r="CA82">
            <v>0</v>
          </cell>
          <cell r="CB82">
            <v>965598573</v>
          </cell>
          <cell r="CC82">
            <v>585526000</v>
          </cell>
          <cell r="CE82">
            <v>1609645698</v>
          </cell>
          <cell r="CF82">
            <v>58521125</v>
          </cell>
          <cell r="CG82">
            <v>87781688</v>
          </cell>
          <cell r="CH82">
            <v>87781688</v>
          </cell>
          <cell r="CI82">
            <v>87781688</v>
          </cell>
          <cell r="CJ82">
            <v>673307688</v>
          </cell>
          <cell r="CK82">
            <v>87781688</v>
          </cell>
          <cell r="CL82">
            <v>87781688</v>
          </cell>
          <cell r="CM82">
            <v>87781688</v>
          </cell>
          <cell r="CN82">
            <v>87781688</v>
          </cell>
          <cell r="CO82">
            <v>87781688</v>
          </cell>
          <cell r="CP82">
            <v>87781688</v>
          </cell>
          <cell r="CQ82">
            <v>87781693</v>
          </cell>
          <cell r="CS82">
            <v>1609645698</v>
          </cell>
          <cell r="CT82">
            <v>0</v>
          </cell>
          <cell r="CV82">
            <v>0</v>
          </cell>
          <cell r="CW82">
            <v>0</v>
          </cell>
          <cell r="CY82">
            <v>0</v>
          </cell>
          <cell r="CZ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</row>
        <row r="83">
          <cell r="C83" t="str">
            <v>Soledad</v>
          </cell>
          <cell r="D83">
            <v>3325497778</v>
          </cell>
          <cell r="E83">
            <v>0</v>
          </cell>
          <cell r="F83">
            <v>684613889</v>
          </cell>
          <cell r="G83">
            <v>66599415667</v>
          </cell>
          <cell r="H83">
            <v>584440292</v>
          </cell>
          <cell r="Q83">
            <v>71193967626</v>
          </cell>
          <cell r="R83">
            <v>70609527334</v>
          </cell>
          <cell r="S83">
            <v>0</v>
          </cell>
          <cell r="T83">
            <v>584440292</v>
          </cell>
          <cell r="U83">
            <v>71193967626</v>
          </cell>
          <cell r="X83">
            <v>3164365878</v>
          </cell>
          <cell r="Y83">
            <v>5438894008</v>
          </cell>
          <cell r="Z83">
            <v>5438894008</v>
          </cell>
          <cell r="AA83">
            <v>5438894007</v>
          </cell>
          <cell r="AB83">
            <v>5438894007</v>
          </cell>
          <cell r="AC83">
            <v>5438894007</v>
          </cell>
          <cell r="AD83">
            <v>5393717385</v>
          </cell>
          <cell r="AE83">
            <v>5393717385</v>
          </cell>
          <cell r="AF83">
            <v>5393717385</v>
          </cell>
          <cell r="AG83">
            <v>5393717385</v>
          </cell>
          <cell r="AH83">
            <v>5393717385</v>
          </cell>
          <cell r="AI83">
            <v>5393717383</v>
          </cell>
          <cell r="AK83">
            <v>62721140223</v>
          </cell>
          <cell r="AM83">
            <v>616838842</v>
          </cell>
          <cell r="AN83">
            <v>834516296</v>
          </cell>
          <cell r="AO83">
            <v>0</v>
          </cell>
          <cell r="AP83">
            <v>417258148</v>
          </cell>
          <cell r="AQ83">
            <v>417258148</v>
          </cell>
          <cell r="AR83">
            <v>455980969</v>
          </cell>
          <cell r="AS83">
            <v>455980969</v>
          </cell>
          <cell r="AT83">
            <v>455980969</v>
          </cell>
          <cell r="AU83">
            <v>455980969</v>
          </cell>
          <cell r="AV83">
            <v>455980969</v>
          </cell>
          <cell r="AW83">
            <v>455980969</v>
          </cell>
          <cell r="AX83">
            <v>455980969</v>
          </cell>
          <cell r="AZ83">
            <v>5477738217</v>
          </cell>
          <cell r="BB83">
            <v>228906947</v>
          </cell>
          <cell r="BC83">
            <v>396680354</v>
          </cell>
          <cell r="BD83">
            <v>0</v>
          </cell>
          <cell r="BE83">
            <v>198340177</v>
          </cell>
          <cell r="BF83">
            <v>198340177</v>
          </cell>
          <cell r="BG83">
            <v>198340177</v>
          </cell>
          <cell r="BH83">
            <v>198340177</v>
          </cell>
          <cell r="BI83">
            <v>198340177</v>
          </cell>
          <cell r="BJ83">
            <v>198340177</v>
          </cell>
          <cell r="BK83">
            <v>198340177</v>
          </cell>
          <cell r="BL83">
            <v>198340177</v>
          </cell>
          <cell r="BM83">
            <v>198340177</v>
          </cell>
          <cell r="BO83">
            <v>2410648894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584440292</v>
          </cell>
          <cell r="BX83">
            <v>584440292</v>
          </cell>
          <cell r="BZ83">
            <v>116996770</v>
          </cell>
          <cell r="CA83">
            <v>0</v>
          </cell>
          <cell r="CB83">
            <v>2527500549</v>
          </cell>
          <cell r="CC83">
            <v>1058488000</v>
          </cell>
          <cell r="CE83">
            <v>3702985319</v>
          </cell>
          <cell r="CF83">
            <v>116996770</v>
          </cell>
          <cell r="CG83">
            <v>229772777</v>
          </cell>
          <cell r="CH83">
            <v>229772777</v>
          </cell>
          <cell r="CI83">
            <v>229772777</v>
          </cell>
          <cell r="CJ83">
            <v>1288260777</v>
          </cell>
          <cell r="CK83">
            <v>229772777</v>
          </cell>
          <cell r="CL83">
            <v>229772777</v>
          </cell>
          <cell r="CM83">
            <v>229772777</v>
          </cell>
          <cell r="CN83">
            <v>229772777</v>
          </cell>
          <cell r="CO83">
            <v>229772777</v>
          </cell>
          <cell r="CP83">
            <v>229772777</v>
          </cell>
          <cell r="CQ83">
            <v>229772779</v>
          </cell>
          <cell r="CS83">
            <v>3702985319</v>
          </cell>
          <cell r="CT83">
            <v>0</v>
          </cell>
          <cell r="CV83">
            <v>0</v>
          </cell>
          <cell r="CW83">
            <v>0</v>
          </cell>
          <cell r="CY83">
            <v>0</v>
          </cell>
          <cell r="CZ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</row>
        <row r="84">
          <cell r="C84" t="str">
            <v>Tuluá</v>
          </cell>
          <cell r="D84">
            <v>2232961667</v>
          </cell>
          <cell r="E84">
            <v>0</v>
          </cell>
          <cell r="F84">
            <v>0</v>
          </cell>
          <cell r="G84">
            <v>36892735000</v>
          </cell>
          <cell r="H84">
            <v>438822963</v>
          </cell>
          <cell r="Q84">
            <v>39564519630</v>
          </cell>
          <cell r="R84">
            <v>39125696667</v>
          </cell>
          <cell r="S84">
            <v>0</v>
          </cell>
          <cell r="T84">
            <v>438822963</v>
          </cell>
          <cell r="U84">
            <v>39564519630</v>
          </cell>
          <cell r="X84">
            <v>1662429475</v>
          </cell>
          <cell r="Y84">
            <v>2869923404</v>
          </cell>
          <cell r="Z84">
            <v>2869923404</v>
          </cell>
          <cell r="AA84">
            <v>2869923404</v>
          </cell>
          <cell r="AB84">
            <v>2869923404</v>
          </cell>
          <cell r="AC84">
            <v>2869923404</v>
          </cell>
          <cell r="AD84">
            <v>2859821911</v>
          </cell>
          <cell r="AE84">
            <v>2859821911</v>
          </cell>
          <cell r="AF84">
            <v>2859821911</v>
          </cell>
          <cell r="AG84">
            <v>2859821911</v>
          </cell>
          <cell r="AH84">
            <v>2859821911</v>
          </cell>
          <cell r="AI84">
            <v>2859821908</v>
          </cell>
          <cell r="AK84">
            <v>33170977958</v>
          </cell>
          <cell r="AM84">
            <v>397004302</v>
          </cell>
          <cell r="AN84">
            <v>657634100</v>
          </cell>
          <cell r="AO84">
            <v>0</v>
          </cell>
          <cell r="AP84">
            <v>328817050</v>
          </cell>
          <cell r="AQ84">
            <v>328817050</v>
          </cell>
          <cell r="AR84">
            <v>344091226</v>
          </cell>
          <cell r="AS84">
            <v>344091226</v>
          </cell>
          <cell r="AT84">
            <v>344091226</v>
          </cell>
          <cell r="AU84">
            <v>344091226</v>
          </cell>
          <cell r="AV84">
            <v>344091226</v>
          </cell>
          <cell r="AW84">
            <v>344091226</v>
          </cell>
          <cell r="AX84">
            <v>344091226</v>
          </cell>
          <cell r="AZ84">
            <v>4120911084</v>
          </cell>
          <cell r="BB84">
            <v>173527890</v>
          </cell>
          <cell r="BC84">
            <v>310289092</v>
          </cell>
          <cell r="BD84">
            <v>0</v>
          </cell>
          <cell r="BE84">
            <v>155144546</v>
          </cell>
          <cell r="BF84">
            <v>155144546</v>
          </cell>
          <cell r="BG84">
            <v>148528793</v>
          </cell>
          <cell r="BH84">
            <v>148528793</v>
          </cell>
          <cell r="BI84">
            <v>148528793</v>
          </cell>
          <cell r="BJ84">
            <v>148528793</v>
          </cell>
          <cell r="BK84">
            <v>148528793</v>
          </cell>
          <cell r="BL84">
            <v>148528793</v>
          </cell>
          <cell r="BM84">
            <v>148528793</v>
          </cell>
          <cell r="BO84">
            <v>1833807625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438822963</v>
          </cell>
          <cell r="BX84">
            <v>438822963</v>
          </cell>
          <cell r="BZ84">
            <v>83899628</v>
          </cell>
          <cell r="CA84">
            <v>33000</v>
          </cell>
          <cell r="CB84">
            <v>1535509049</v>
          </cell>
          <cell r="CC84">
            <v>851942000</v>
          </cell>
          <cell r="CE84">
            <v>2471383677</v>
          </cell>
          <cell r="CF84">
            <v>83932628</v>
          </cell>
          <cell r="CG84">
            <v>139591732</v>
          </cell>
          <cell r="CH84">
            <v>139591732</v>
          </cell>
          <cell r="CI84">
            <v>139591732</v>
          </cell>
          <cell r="CJ84">
            <v>991533732</v>
          </cell>
          <cell r="CK84">
            <v>139591732</v>
          </cell>
          <cell r="CL84">
            <v>139591732</v>
          </cell>
          <cell r="CM84">
            <v>139591732</v>
          </cell>
          <cell r="CN84">
            <v>139591732</v>
          </cell>
          <cell r="CO84">
            <v>139591732</v>
          </cell>
          <cell r="CP84">
            <v>139591732</v>
          </cell>
          <cell r="CQ84">
            <v>139591729</v>
          </cell>
          <cell r="CS84">
            <v>2471383677</v>
          </cell>
          <cell r="CT84">
            <v>0</v>
          </cell>
          <cell r="CV84">
            <v>0</v>
          </cell>
          <cell r="CW84">
            <v>0</v>
          </cell>
          <cell r="CY84">
            <v>0</v>
          </cell>
          <cell r="CZ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</row>
        <row r="85">
          <cell r="C85" t="str">
            <v>Tumaco</v>
          </cell>
          <cell r="D85">
            <v>2910052222</v>
          </cell>
          <cell r="E85">
            <v>334381811</v>
          </cell>
          <cell r="F85">
            <v>275831111</v>
          </cell>
          <cell r="G85">
            <v>54616620667</v>
          </cell>
          <cell r="H85">
            <v>703823177</v>
          </cell>
          <cell r="Q85">
            <v>58840708988</v>
          </cell>
          <cell r="R85">
            <v>58136885809</v>
          </cell>
          <cell r="S85">
            <v>2</v>
          </cell>
          <cell r="T85">
            <v>703823177</v>
          </cell>
          <cell r="U85">
            <v>58840708986</v>
          </cell>
          <cell r="X85">
            <v>2871792536</v>
          </cell>
          <cell r="Y85">
            <v>4291222162</v>
          </cell>
          <cell r="Z85">
            <v>4291222162</v>
          </cell>
          <cell r="AA85">
            <v>4291222161</v>
          </cell>
          <cell r="AB85">
            <v>4291222161</v>
          </cell>
          <cell r="AC85">
            <v>4291222161</v>
          </cell>
          <cell r="AD85">
            <v>4240148987</v>
          </cell>
          <cell r="AE85">
            <v>4240148987</v>
          </cell>
          <cell r="AF85">
            <v>4240148987</v>
          </cell>
          <cell r="AG85">
            <v>4240148987</v>
          </cell>
          <cell r="AH85">
            <v>4240148987</v>
          </cell>
          <cell r="AI85">
            <v>4240148986</v>
          </cell>
          <cell r="AK85">
            <v>49768797264</v>
          </cell>
          <cell r="AM85">
            <v>457275588</v>
          </cell>
          <cell r="AN85">
            <v>920749448</v>
          </cell>
          <cell r="AO85">
            <v>0</v>
          </cell>
          <cell r="AP85">
            <v>460374724</v>
          </cell>
          <cell r="AQ85">
            <v>460374724</v>
          </cell>
          <cell r="AR85">
            <v>504151732</v>
          </cell>
          <cell r="AS85">
            <v>504151732</v>
          </cell>
          <cell r="AT85">
            <v>504151732</v>
          </cell>
          <cell r="AU85">
            <v>504151732</v>
          </cell>
          <cell r="AV85">
            <v>504151732</v>
          </cell>
          <cell r="AW85">
            <v>504151732</v>
          </cell>
          <cell r="AX85">
            <v>504151732</v>
          </cell>
          <cell r="AZ85">
            <v>5827836608</v>
          </cell>
          <cell r="BB85">
            <v>191197020</v>
          </cell>
          <cell r="BC85">
            <v>427100894</v>
          </cell>
          <cell r="BD85">
            <v>0</v>
          </cell>
          <cell r="BE85">
            <v>213550447</v>
          </cell>
          <cell r="BF85">
            <v>213550447</v>
          </cell>
          <cell r="BG85">
            <v>213550447</v>
          </cell>
          <cell r="BH85">
            <v>213550447</v>
          </cell>
          <cell r="BI85">
            <v>213550447</v>
          </cell>
          <cell r="BJ85">
            <v>213550447</v>
          </cell>
          <cell r="BK85">
            <v>213550447</v>
          </cell>
          <cell r="BL85">
            <v>213550447</v>
          </cell>
          <cell r="BM85">
            <v>213550447</v>
          </cell>
          <cell r="BO85">
            <v>2540251937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703823177</v>
          </cell>
          <cell r="BX85">
            <v>703823177</v>
          </cell>
          <cell r="BZ85">
            <v>196153982</v>
          </cell>
          <cell r="CA85">
            <v>33000</v>
          </cell>
          <cell r="CB85">
            <v>4107796785</v>
          </cell>
          <cell r="CC85">
            <v>769230000</v>
          </cell>
          <cell r="CE85">
            <v>5073213767</v>
          </cell>
          <cell r="CF85">
            <v>196186982</v>
          </cell>
          <cell r="CG85">
            <v>373436071</v>
          </cell>
          <cell r="CH85">
            <v>373436071</v>
          </cell>
          <cell r="CI85">
            <v>373436071</v>
          </cell>
          <cell r="CJ85">
            <v>1142666071</v>
          </cell>
          <cell r="CK85">
            <v>373436071</v>
          </cell>
          <cell r="CL85">
            <v>373436071</v>
          </cell>
          <cell r="CM85">
            <v>373436071</v>
          </cell>
          <cell r="CN85">
            <v>373436071</v>
          </cell>
          <cell r="CO85">
            <v>373436071</v>
          </cell>
          <cell r="CP85">
            <v>373436071</v>
          </cell>
          <cell r="CQ85">
            <v>373436075</v>
          </cell>
          <cell r="CS85">
            <v>5073213767</v>
          </cell>
          <cell r="CT85">
            <v>0</v>
          </cell>
          <cell r="CV85">
            <v>0</v>
          </cell>
          <cell r="CW85">
            <v>0</v>
          </cell>
          <cell r="CY85">
            <v>0</v>
          </cell>
          <cell r="CZ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</row>
        <row r="86">
          <cell r="C86" t="str">
            <v>Tunja</v>
          </cell>
          <cell r="D86">
            <v>1271766111</v>
          </cell>
          <cell r="E86">
            <v>2578280165</v>
          </cell>
          <cell r="F86">
            <v>438220555</v>
          </cell>
          <cell r="G86">
            <v>26097661333</v>
          </cell>
          <cell r="H86">
            <v>303460802</v>
          </cell>
          <cell r="Q86">
            <v>30689388966</v>
          </cell>
          <cell r="R86">
            <v>31696005498</v>
          </cell>
          <cell r="S86">
            <v>-1310077334</v>
          </cell>
          <cell r="T86">
            <v>303460802</v>
          </cell>
          <cell r="U86">
            <v>31999466300</v>
          </cell>
          <cell r="X86">
            <v>2761009803</v>
          </cell>
          <cell r="Y86">
            <v>2398443336</v>
          </cell>
          <cell r="Z86">
            <v>2398443336</v>
          </cell>
          <cell r="AA86">
            <v>2398443335</v>
          </cell>
          <cell r="AB86">
            <v>2398443335</v>
          </cell>
          <cell r="AC86">
            <v>2398443335</v>
          </cell>
          <cell r="AD86">
            <v>2398443335</v>
          </cell>
          <cell r="AE86">
            <v>2398443335</v>
          </cell>
          <cell r="AF86">
            <v>2398443335</v>
          </cell>
          <cell r="AG86">
            <v>2398443335</v>
          </cell>
          <cell r="AH86">
            <v>14400129</v>
          </cell>
          <cell r="AK86">
            <v>24361399949</v>
          </cell>
          <cell r="AM86">
            <v>969458460</v>
          </cell>
          <cell r="AN86">
            <v>729211184</v>
          </cell>
          <cell r="AO86">
            <v>0</v>
          </cell>
          <cell r="AP86">
            <v>364605592</v>
          </cell>
          <cell r="AQ86">
            <v>364605592</v>
          </cell>
          <cell r="AR86">
            <v>399302130</v>
          </cell>
          <cell r="AS86">
            <v>399302130</v>
          </cell>
          <cell r="AT86">
            <v>399302130</v>
          </cell>
          <cell r="AU86">
            <v>399302130</v>
          </cell>
          <cell r="AV86">
            <v>399302130</v>
          </cell>
          <cell r="AW86">
            <v>399302130</v>
          </cell>
          <cell r="AX86">
            <v>399302130</v>
          </cell>
          <cell r="AZ86">
            <v>5222995738</v>
          </cell>
          <cell r="BB86">
            <v>252662699</v>
          </cell>
          <cell r="BC86">
            <v>337990384</v>
          </cell>
          <cell r="BD86">
            <v>0</v>
          </cell>
          <cell r="BE86">
            <v>168995192</v>
          </cell>
          <cell r="BF86">
            <v>168995192</v>
          </cell>
          <cell r="BG86">
            <v>168995192</v>
          </cell>
          <cell r="BH86">
            <v>168995192</v>
          </cell>
          <cell r="BI86">
            <v>168995192</v>
          </cell>
          <cell r="BJ86">
            <v>168995192</v>
          </cell>
          <cell r="BK86">
            <v>168995192</v>
          </cell>
          <cell r="BL86">
            <v>168995192</v>
          </cell>
          <cell r="BM86">
            <v>168995192</v>
          </cell>
          <cell r="BO86">
            <v>2111609811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303460802</v>
          </cell>
          <cell r="BX86">
            <v>303460802</v>
          </cell>
          <cell r="BZ86">
            <v>64129029</v>
          </cell>
          <cell r="CA86">
            <v>4611000</v>
          </cell>
          <cell r="CB86">
            <v>1058128984</v>
          </cell>
          <cell r="CC86">
            <v>576446000</v>
          </cell>
          <cell r="CE86">
            <v>1703315013</v>
          </cell>
          <cell r="CF86">
            <v>68740029</v>
          </cell>
          <cell r="CG86">
            <v>96193544</v>
          </cell>
          <cell r="CH86">
            <v>96193544</v>
          </cell>
          <cell r="CI86">
            <v>96193544</v>
          </cell>
          <cell r="CJ86">
            <v>672639544</v>
          </cell>
          <cell r="CK86">
            <v>96193544</v>
          </cell>
          <cell r="CL86">
            <v>96193544</v>
          </cell>
          <cell r="CM86">
            <v>96193544</v>
          </cell>
          <cell r="CN86">
            <v>96193544</v>
          </cell>
          <cell r="CO86">
            <v>96193544</v>
          </cell>
          <cell r="CP86">
            <v>96193544</v>
          </cell>
          <cell r="CQ86">
            <v>96193544</v>
          </cell>
          <cell r="CS86">
            <v>1703315013</v>
          </cell>
          <cell r="CT86">
            <v>0</v>
          </cell>
          <cell r="CV86">
            <v>0</v>
          </cell>
          <cell r="CW86">
            <v>0</v>
          </cell>
          <cell r="CY86">
            <v>0</v>
          </cell>
          <cell r="CZ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</row>
        <row r="87">
          <cell r="C87" t="str">
            <v>Turbo</v>
          </cell>
          <cell r="D87">
            <v>2531964445</v>
          </cell>
          <cell r="E87">
            <v>0</v>
          </cell>
          <cell r="F87">
            <v>149447778</v>
          </cell>
          <cell r="G87">
            <v>46870054000</v>
          </cell>
          <cell r="H87">
            <v>570666803</v>
          </cell>
          <cell r="Q87">
            <v>50122133026</v>
          </cell>
          <cell r="R87">
            <v>49551466223</v>
          </cell>
          <cell r="S87">
            <v>0</v>
          </cell>
          <cell r="T87">
            <v>570666803</v>
          </cell>
          <cell r="U87">
            <v>50122133026</v>
          </cell>
          <cell r="X87">
            <v>2000830592</v>
          </cell>
          <cell r="Y87">
            <v>3711468408</v>
          </cell>
          <cell r="Z87">
            <v>3711468408</v>
          </cell>
          <cell r="AA87">
            <v>3711468408</v>
          </cell>
          <cell r="AB87">
            <v>3711468408</v>
          </cell>
          <cell r="AC87">
            <v>3711468408</v>
          </cell>
          <cell r="AD87">
            <v>3651651152</v>
          </cell>
          <cell r="AE87">
            <v>3651651151</v>
          </cell>
          <cell r="AF87">
            <v>3651651152</v>
          </cell>
          <cell r="AG87">
            <v>3651651152</v>
          </cell>
          <cell r="AH87">
            <v>3651651152</v>
          </cell>
          <cell r="AI87">
            <v>3651651151</v>
          </cell>
          <cell r="AK87">
            <v>42468079542</v>
          </cell>
          <cell r="AM87">
            <v>485915590</v>
          </cell>
          <cell r="AN87">
            <v>751184086</v>
          </cell>
          <cell r="AO87">
            <v>0</v>
          </cell>
          <cell r="AP87">
            <v>375592043</v>
          </cell>
          <cell r="AQ87">
            <v>375592043</v>
          </cell>
          <cell r="AR87">
            <v>429600269</v>
          </cell>
          <cell r="AS87">
            <v>429600269</v>
          </cell>
          <cell r="AT87">
            <v>429600269</v>
          </cell>
          <cell r="AU87">
            <v>429600269</v>
          </cell>
          <cell r="AV87">
            <v>429600269</v>
          </cell>
          <cell r="AW87">
            <v>429600269</v>
          </cell>
          <cell r="AX87">
            <v>429600269</v>
          </cell>
          <cell r="AZ87">
            <v>4995485645</v>
          </cell>
          <cell r="BB87">
            <v>194666041</v>
          </cell>
          <cell r="BC87">
            <v>347707098</v>
          </cell>
          <cell r="BD87">
            <v>0</v>
          </cell>
          <cell r="BE87">
            <v>173853549</v>
          </cell>
          <cell r="BF87">
            <v>173853549</v>
          </cell>
          <cell r="BG87">
            <v>171117257</v>
          </cell>
          <cell r="BH87">
            <v>171117257</v>
          </cell>
          <cell r="BI87">
            <v>171117257</v>
          </cell>
          <cell r="BJ87">
            <v>171117257</v>
          </cell>
          <cell r="BK87">
            <v>171117257</v>
          </cell>
          <cell r="BL87">
            <v>171117257</v>
          </cell>
          <cell r="BM87">
            <v>171117257</v>
          </cell>
          <cell r="BO87">
            <v>2087901036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570666803</v>
          </cell>
          <cell r="BX87">
            <v>570666803</v>
          </cell>
          <cell r="BZ87">
            <v>180436546</v>
          </cell>
          <cell r="CA87">
            <v>0</v>
          </cell>
          <cell r="CB87">
            <v>4125463682</v>
          </cell>
          <cell r="CC87">
            <v>949797000</v>
          </cell>
          <cell r="CE87">
            <v>5255697228</v>
          </cell>
          <cell r="CF87">
            <v>180436546</v>
          </cell>
          <cell r="CG87">
            <v>375042153</v>
          </cell>
          <cell r="CH87">
            <v>375042153</v>
          </cell>
          <cell r="CI87">
            <v>375042153</v>
          </cell>
          <cell r="CJ87">
            <v>1324839153</v>
          </cell>
          <cell r="CK87">
            <v>375042153</v>
          </cell>
          <cell r="CL87">
            <v>375042153</v>
          </cell>
          <cell r="CM87">
            <v>375042153</v>
          </cell>
          <cell r="CN87">
            <v>375042153</v>
          </cell>
          <cell r="CO87">
            <v>375042153</v>
          </cell>
          <cell r="CP87">
            <v>375042153</v>
          </cell>
          <cell r="CQ87">
            <v>375042152</v>
          </cell>
          <cell r="CS87">
            <v>5255697228</v>
          </cell>
          <cell r="CT87">
            <v>0</v>
          </cell>
          <cell r="CV87">
            <v>0</v>
          </cell>
          <cell r="CW87">
            <v>0</v>
          </cell>
          <cell r="CY87">
            <v>0</v>
          </cell>
          <cell r="CZ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</row>
        <row r="88">
          <cell r="C88" t="str">
            <v>Uribía</v>
          </cell>
          <cell r="D88">
            <v>1101121111</v>
          </cell>
          <cell r="E88">
            <v>0</v>
          </cell>
          <cell r="F88">
            <v>498637222</v>
          </cell>
          <cell r="G88">
            <v>30575704500</v>
          </cell>
          <cell r="H88">
            <v>293629396</v>
          </cell>
          <cell r="Q88">
            <v>32469092229</v>
          </cell>
          <cell r="R88">
            <v>32175462833</v>
          </cell>
          <cell r="S88">
            <v>0</v>
          </cell>
          <cell r="T88">
            <v>293629396</v>
          </cell>
          <cell r="U88">
            <v>32469092229</v>
          </cell>
          <cell r="X88">
            <v>1453502013</v>
          </cell>
          <cell r="Y88">
            <v>2638032951</v>
          </cell>
          <cell r="Z88">
            <v>2638032951</v>
          </cell>
          <cell r="AA88">
            <v>2638032952</v>
          </cell>
          <cell r="AB88">
            <v>2638032952</v>
          </cell>
          <cell r="AC88">
            <v>2638032952</v>
          </cell>
          <cell r="AD88">
            <v>2627308575</v>
          </cell>
          <cell r="AE88">
            <v>2627308577</v>
          </cell>
          <cell r="AF88">
            <v>2627308575</v>
          </cell>
          <cell r="AG88">
            <v>2627308575</v>
          </cell>
          <cell r="AH88">
            <v>2627308575</v>
          </cell>
          <cell r="AI88">
            <v>2627308572</v>
          </cell>
          <cell r="AK88">
            <v>30407518220</v>
          </cell>
          <cell r="AM88">
            <v>104704449</v>
          </cell>
          <cell r="AN88">
            <v>193406836</v>
          </cell>
          <cell r="AO88">
            <v>0</v>
          </cell>
          <cell r="AP88">
            <v>96703418</v>
          </cell>
          <cell r="AQ88">
            <v>96703418</v>
          </cell>
          <cell r="AR88">
            <v>105895740</v>
          </cell>
          <cell r="AS88">
            <v>105895740</v>
          </cell>
          <cell r="AT88">
            <v>105895740</v>
          </cell>
          <cell r="AU88">
            <v>105895740</v>
          </cell>
          <cell r="AV88">
            <v>105895740</v>
          </cell>
          <cell r="AW88">
            <v>105895740</v>
          </cell>
          <cell r="AX88">
            <v>105895740</v>
          </cell>
          <cell r="AZ88">
            <v>1232788301</v>
          </cell>
          <cell r="BB88">
            <v>41551871</v>
          </cell>
          <cell r="BC88">
            <v>89746262</v>
          </cell>
          <cell r="BD88">
            <v>0</v>
          </cell>
          <cell r="BE88">
            <v>44873131</v>
          </cell>
          <cell r="BF88">
            <v>44873131</v>
          </cell>
          <cell r="BG88">
            <v>44873131</v>
          </cell>
          <cell r="BH88">
            <v>44873131</v>
          </cell>
          <cell r="BI88">
            <v>44873131</v>
          </cell>
          <cell r="BJ88">
            <v>44873131</v>
          </cell>
          <cell r="BK88">
            <v>44873131</v>
          </cell>
          <cell r="BL88">
            <v>44873131</v>
          </cell>
          <cell r="BM88">
            <v>44873131</v>
          </cell>
          <cell r="BO88">
            <v>535156312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293629396</v>
          </cell>
          <cell r="BX88">
            <v>293629396</v>
          </cell>
          <cell r="BZ88">
            <v>128994721</v>
          </cell>
          <cell r="CA88">
            <v>13368000</v>
          </cell>
          <cell r="CB88">
            <v>3484724396</v>
          </cell>
          <cell r="CC88">
            <v>736324000</v>
          </cell>
          <cell r="CE88">
            <v>4363411117</v>
          </cell>
          <cell r="CF88">
            <v>142362721</v>
          </cell>
          <cell r="CG88">
            <v>316793127</v>
          </cell>
          <cell r="CH88">
            <v>316793127</v>
          </cell>
          <cell r="CI88">
            <v>316793127</v>
          </cell>
          <cell r="CJ88">
            <v>316793127</v>
          </cell>
          <cell r="CK88">
            <v>1053117127</v>
          </cell>
          <cell r="CL88">
            <v>316793127</v>
          </cell>
          <cell r="CM88">
            <v>316793127</v>
          </cell>
          <cell r="CN88">
            <v>316793127</v>
          </cell>
          <cell r="CO88">
            <v>316793127</v>
          </cell>
          <cell r="CP88">
            <v>316793127</v>
          </cell>
          <cell r="CQ88">
            <v>316793126</v>
          </cell>
          <cell r="CS88">
            <v>4363411117</v>
          </cell>
          <cell r="CT88">
            <v>0</v>
          </cell>
          <cell r="CV88">
            <v>0</v>
          </cell>
          <cell r="CW88">
            <v>0</v>
          </cell>
          <cell r="CY88">
            <v>0</v>
          </cell>
          <cell r="CZ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</row>
        <row r="89">
          <cell r="C89" t="str">
            <v>Valledupar</v>
          </cell>
          <cell r="D89">
            <v>4740433333</v>
          </cell>
          <cell r="E89">
            <v>1496785812</v>
          </cell>
          <cell r="F89">
            <v>75020000</v>
          </cell>
          <cell r="G89">
            <v>81013593833</v>
          </cell>
          <cell r="H89">
            <v>943163614</v>
          </cell>
          <cell r="Q89">
            <v>88268996592</v>
          </cell>
          <cell r="R89">
            <v>87325832978</v>
          </cell>
          <cell r="S89">
            <v>0</v>
          </cell>
          <cell r="T89">
            <v>943163614</v>
          </cell>
          <cell r="U89">
            <v>88268996592</v>
          </cell>
          <cell r="X89">
            <v>4789109157</v>
          </cell>
          <cell r="Y89">
            <v>6058926545</v>
          </cell>
          <cell r="Z89">
            <v>6058926545</v>
          </cell>
          <cell r="AA89">
            <v>6058926545</v>
          </cell>
          <cell r="AB89">
            <v>6058926545</v>
          </cell>
          <cell r="AC89">
            <v>6058926545</v>
          </cell>
          <cell r="AD89">
            <v>6091466826</v>
          </cell>
          <cell r="AE89">
            <v>6091466826</v>
          </cell>
          <cell r="AF89">
            <v>6091466826</v>
          </cell>
          <cell r="AG89">
            <v>6091466826</v>
          </cell>
          <cell r="AH89">
            <v>6091466826</v>
          </cell>
          <cell r="AI89">
            <v>6091466826</v>
          </cell>
          <cell r="AK89">
            <v>71632542838</v>
          </cell>
          <cell r="AM89">
            <v>1065627178</v>
          </cell>
          <cell r="AN89">
            <v>1772879298</v>
          </cell>
          <cell r="AO89">
            <v>0</v>
          </cell>
          <cell r="AP89">
            <v>886439649</v>
          </cell>
          <cell r="AQ89">
            <v>886439649</v>
          </cell>
          <cell r="AR89">
            <v>894599500</v>
          </cell>
          <cell r="AS89">
            <v>894599500</v>
          </cell>
          <cell r="AT89">
            <v>894599500</v>
          </cell>
          <cell r="AU89">
            <v>894599500</v>
          </cell>
          <cell r="AV89">
            <v>894599500</v>
          </cell>
          <cell r="AW89">
            <v>894599500</v>
          </cell>
          <cell r="AX89">
            <v>894599500</v>
          </cell>
          <cell r="AZ89">
            <v>10873582274</v>
          </cell>
          <cell r="BB89">
            <v>457502810</v>
          </cell>
          <cell r="BC89">
            <v>839011946</v>
          </cell>
          <cell r="BD89">
            <v>0</v>
          </cell>
          <cell r="BE89">
            <v>419505973</v>
          </cell>
          <cell r="BF89">
            <v>419505973</v>
          </cell>
          <cell r="BG89">
            <v>383454452</v>
          </cell>
          <cell r="BH89">
            <v>383454452</v>
          </cell>
          <cell r="BI89">
            <v>383454452</v>
          </cell>
          <cell r="BJ89">
            <v>383454452</v>
          </cell>
          <cell r="BK89">
            <v>383454452</v>
          </cell>
          <cell r="BL89">
            <v>383454452</v>
          </cell>
          <cell r="BM89">
            <v>383454452</v>
          </cell>
          <cell r="BO89">
            <v>4819707866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943163614</v>
          </cell>
          <cell r="BX89">
            <v>943163614</v>
          </cell>
          <cell r="BZ89">
            <v>244311584</v>
          </cell>
          <cell r="CA89">
            <v>0</v>
          </cell>
          <cell r="CB89">
            <v>4598786732</v>
          </cell>
          <cell r="CC89">
            <v>1702024000</v>
          </cell>
          <cell r="CE89">
            <v>6545122316</v>
          </cell>
          <cell r="CF89">
            <v>244311584</v>
          </cell>
          <cell r="CG89">
            <v>418071521</v>
          </cell>
          <cell r="CH89">
            <v>418071521</v>
          </cell>
          <cell r="CI89">
            <v>418071521</v>
          </cell>
          <cell r="CJ89">
            <v>2120095521</v>
          </cell>
          <cell r="CK89">
            <v>418071521</v>
          </cell>
          <cell r="CL89">
            <v>418071521</v>
          </cell>
          <cell r="CM89">
            <v>418071521</v>
          </cell>
          <cell r="CN89">
            <v>418071521</v>
          </cell>
          <cell r="CO89">
            <v>418071521</v>
          </cell>
          <cell r="CP89">
            <v>418071521</v>
          </cell>
          <cell r="CQ89">
            <v>418071522</v>
          </cell>
          <cell r="CS89">
            <v>6545122316</v>
          </cell>
          <cell r="CT89">
            <v>0</v>
          </cell>
          <cell r="CV89">
            <v>0</v>
          </cell>
          <cell r="CW89">
            <v>0</v>
          </cell>
          <cell r="CY89">
            <v>0</v>
          </cell>
          <cell r="CZ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</row>
        <row r="90">
          <cell r="C90" t="str">
            <v>Villavicencio</v>
          </cell>
          <cell r="D90">
            <v>3971665555</v>
          </cell>
          <cell r="E90">
            <v>1668964774</v>
          </cell>
          <cell r="F90">
            <v>1404836111</v>
          </cell>
          <cell r="G90">
            <v>90287127333</v>
          </cell>
          <cell r="H90">
            <v>946594671</v>
          </cell>
          <cell r="Q90">
            <v>98279188444</v>
          </cell>
          <cell r="R90">
            <v>97332593773</v>
          </cell>
          <cell r="S90">
            <v>0</v>
          </cell>
          <cell r="T90">
            <v>946594671</v>
          </cell>
          <cell r="U90">
            <v>98279188444</v>
          </cell>
          <cell r="X90">
            <v>5716918050</v>
          </cell>
          <cell r="Y90">
            <v>6928949840</v>
          </cell>
          <cell r="Z90">
            <v>6928949840</v>
          </cell>
          <cell r="AA90">
            <v>6928949839</v>
          </cell>
          <cell r="AB90">
            <v>6928949839</v>
          </cell>
          <cell r="AC90">
            <v>6928949839</v>
          </cell>
          <cell r="AD90">
            <v>6847850892</v>
          </cell>
          <cell r="AE90">
            <v>6847850892</v>
          </cell>
          <cell r="AF90">
            <v>6847850892</v>
          </cell>
          <cell r="AG90">
            <v>6847850892</v>
          </cell>
          <cell r="AH90">
            <v>6847850892</v>
          </cell>
          <cell r="AI90">
            <v>6847850891</v>
          </cell>
          <cell r="AK90">
            <v>81448772598</v>
          </cell>
          <cell r="AM90">
            <v>925902047</v>
          </cell>
          <cell r="AN90">
            <v>1735346796</v>
          </cell>
          <cell r="AO90">
            <v>0</v>
          </cell>
          <cell r="AP90">
            <v>867673398</v>
          </cell>
          <cell r="AQ90">
            <v>867673398</v>
          </cell>
          <cell r="AR90">
            <v>941401256</v>
          </cell>
          <cell r="AS90">
            <v>941401256</v>
          </cell>
          <cell r="AT90">
            <v>941401256</v>
          </cell>
          <cell r="AU90">
            <v>941401256</v>
          </cell>
          <cell r="AV90">
            <v>941401256</v>
          </cell>
          <cell r="AW90">
            <v>941401256</v>
          </cell>
          <cell r="AX90">
            <v>941401256</v>
          </cell>
          <cell r="AZ90">
            <v>10986404431</v>
          </cell>
          <cell r="BB90">
            <v>402646343</v>
          </cell>
          <cell r="BC90">
            <v>822594858</v>
          </cell>
          <cell r="BD90">
            <v>0</v>
          </cell>
          <cell r="BE90">
            <v>411297429</v>
          </cell>
          <cell r="BF90">
            <v>411297429</v>
          </cell>
          <cell r="BG90">
            <v>407082955</v>
          </cell>
          <cell r="BH90">
            <v>407082955</v>
          </cell>
          <cell r="BI90">
            <v>407082955</v>
          </cell>
          <cell r="BJ90">
            <v>407082955</v>
          </cell>
          <cell r="BK90">
            <v>407082955</v>
          </cell>
          <cell r="BL90">
            <v>407082955</v>
          </cell>
          <cell r="BM90">
            <v>407082955</v>
          </cell>
          <cell r="BO90">
            <v>4897416744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946594671</v>
          </cell>
          <cell r="BX90">
            <v>946594671</v>
          </cell>
          <cell r="BZ90">
            <v>195940477</v>
          </cell>
          <cell r="CA90">
            <v>0</v>
          </cell>
          <cell r="CB90">
            <v>3482512098</v>
          </cell>
          <cell r="CC90">
            <v>1640286000</v>
          </cell>
          <cell r="CE90">
            <v>5318738575</v>
          </cell>
          <cell r="CF90">
            <v>195940477</v>
          </cell>
          <cell r="CG90">
            <v>316592009</v>
          </cell>
          <cell r="CH90">
            <v>316592009</v>
          </cell>
          <cell r="CI90">
            <v>316592009</v>
          </cell>
          <cell r="CJ90">
            <v>1956878009</v>
          </cell>
          <cell r="CK90">
            <v>316592009</v>
          </cell>
          <cell r="CL90">
            <v>316592009</v>
          </cell>
          <cell r="CM90">
            <v>316592009</v>
          </cell>
          <cell r="CN90">
            <v>316592009</v>
          </cell>
          <cell r="CO90">
            <v>316592009</v>
          </cell>
          <cell r="CP90">
            <v>316592009</v>
          </cell>
          <cell r="CQ90">
            <v>316592008</v>
          </cell>
          <cell r="CS90">
            <v>5318738575</v>
          </cell>
          <cell r="CT90">
            <v>0</v>
          </cell>
          <cell r="CV90">
            <v>0</v>
          </cell>
          <cell r="CW90">
            <v>0</v>
          </cell>
          <cell r="CY90">
            <v>0</v>
          </cell>
          <cell r="CZ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</row>
        <row r="91">
          <cell r="C91" t="str">
            <v>Malambo</v>
          </cell>
          <cell r="D91">
            <v>0</v>
          </cell>
          <cell r="E91">
            <v>0</v>
          </cell>
          <cell r="F91">
            <v>0</v>
          </cell>
          <cell r="G91">
            <v>18793923500</v>
          </cell>
          <cell r="H91">
            <v>175191262</v>
          </cell>
          <cell r="Q91">
            <v>18969114762</v>
          </cell>
          <cell r="R91">
            <v>19234936835</v>
          </cell>
          <cell r="S91">
            <v>-441013335</v>
          </cell>
          <cell r="T91">
            <v>175191262</v>
          </cell>
          <cell r="U91">
            <v>19410128097</v>
          </cell>
          <cell r="X91">
            <v>0</v>
          </cell>
          <cell r="Y91">
            <v>1502603810</v>
          </cell>
          <cell r="Z91">
            <v>1502603810</v>
          </cell>
          <cell r="AA91">
            <v>1502603811</v>
          </cell>
          <cell r="AB91">
            <v>1502603811</v>
          </cell>
          <cell r="AC91">
            <v>1502603811</v>
          </cell>
          <cell r="AD91">
            <v>1502603811</v>
          </cell>
          <cell r="AE91">
            <v>1502603811</v>
          </cell>
          <cell r="AF91">
            <v>1502603811</v>
          </cell>
          <cell r="AG91">
            <v>1502603811</v>
          </cell>
          <cell r="AH91">
            <v>1502603811</v>
          </cell>
          <cell r="AI91">
            <v>1502603802</v>
          </cell>
          <cell r="AK91">
            <v>16528641910</v>
          </cell>
          <cell r="AM91">
            <v>0</v>
          </cell>
          <cell r="AN91">
            <v>279731948</v>
          </cell>
          <cell r="AO91">
            <v>0</v>
          </cell>
          <cell r="AP91">
            <v>139865974</v>
          </cell>
          <cell r="AQ91">
            <v>139865974</v>
          </cell>
          <cell r="AR91">
            <v>182491968</v>
          </cell>
          <cell r="AS91">
            <v>182491968</v>
          </cell>
          <cell r="AT91">
            <v>182491968</v>
          </cell>
          <cell r="AU91">
            <v>182491968</v>
          </cell>
          <cell r="AV91">
            <v>182491968</v>
          </cell>
          <cell r="AW91">
            <v>182491968</v>
          </cell>
          <cell r="AX91">
            <v>182491968</v>
          </cell>
          <cell r="AZ91">
            <v>1836907672</v>
          </cell>
          <cell r="BB91">
            <v>0</v>
          </cell>
          <cell r="BC91">
            <v>132137432</v>
          </cell>
          <cell r="BD91">
            <v>0</v>
          </cell>
          <cell r="BE91">
            <v>66068716</v>
          </cell>
          <cell r="BF91">
            <v>66068716</v>
          </cell>
          <cell r="BG91">
            <v>86444627</v>
          </cell>
          <cell r="BH91">
            <v>86444627</v>
          </cell>
          <cell r="BI91">
            <v>86444627</v>
          </cell>
          <cell r="BJ91">
            <v>86444627</v>
          </cell>
          <cell r="BK91">
            <v>86444627</v>
          </cell>
          <cell r="BL91">
            <v>86444627</v>
          </cell>
          <cell r="BM91">
            <v>86444627</v>
          </cell>
          <cell r="BO91">
            <v>869387253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175191262</v>
          </cell>
          <cell r="BX91">
            <v>175191262</v>
          </cell>
          <cell r="BZ91">
            <v>59630719</v>
          </cell>
          <cell r="CA91">
            <v>0</v>
          </cell>
          <cell r="CB91">
            <v>983906874</v>
          </cell>
          <cell r="CC91">
            <v>351634000</v>
          </cell>
          <cell r="CE91">
            <v>1395171593</v>
          </cell>
          <cell r="CF91">
            <v>0</v>
          </cell>
          <cell r="CG91">
            <v>89446079</v>
          </cell>
          <cell r="CH91">
            <v>89446079</v>
          </cell>
          <cell r="CI91">
            <v>89446079</v>
          </cell>
          <cell r="CJ91">
            <v>441080079</v>
          </cell>
          <cell r="CK91">
            <v>89446079</v>
          </cell>
          <cell r="CL91">
            <v>89446079</v>
          </cell>
          <cell r="CM91">
            <v>89446079</v>
          </cell>
          <cell r="CN91">
            <v>89446079</v>
          </cell>
          <cell r="CO91">
            <v>89446079</v>
          </cell>
          <cell r="CP91">
            <v>89446079</v>
          </cell>
          <cell r="CQ91">
            <v>149076803</v>
          </cell>
          <cell r="CS91">
            <v>1395171593</v>
          </cell>
          <cell r="CT91">
            <v>0</v>
          </cell>
          <cell r="CW91">
            <v>0</v>
          </cell>
        </row>
        <row r="92">
          <cell r="C92" t="str">
            <v>Chía</v>
          </cell>
          <cell r="D92">
            <v>0</v>
          </cell>
          <cell r="E92">
            <v>0</v>
          </cell>
          <cell r="F92">
            <v>0</v>
          </cell>
          <cell r="G92">
            <v>15832905000</v>
          </cell>
          <cell r="H92">
            <v>196658909</v>
          </cell>
          <cell r="Q92">
            <v>16029563909</v>
          </cell>
          <cell r="R92">
            <v>16392013718</v>
          </cell>
          <cell r="S92">
            <v>-559108718</v>
          </cell>
          <cell r="T92">
            <v>196658909</v>
          </cell>
          <cell r="U92">
            <v>16588672627</v>
          </cell>
          <cell r="X92">
            <v>0</v>
          </cell>
          <cell r="Y92">
            <v>1185896204</v>
          </cell>
          <cell r="Z92">
            <v>1185896204</v>
          </cell>
          <cell r="AA92">
            <v>1185896205</v>
          </cell>
          <cell r="AB92">
            <v>1185896205</v>
          </cell>
          <cell r="AC92">
            <v>1185896205</v>
          </cell>
          <cell r="AD92">
            <v>1185896205</v>
          </cell>
          <cell r="AE92">
            <v>1185896205</v>
          </cell>
          <cell r="AF92">
            <v>1185896205</v>
          </cell>
          <cell r="AG92">
            <v>1185896205</v>
          </cell>
          <cell r="AH92">
            <v>1185896205</v>
          </cell>
          <cell r="AI92">
            <v>1110390095</v>
          </cell>
          <cell r="AK92">
            <v>12969352143</v>
          </cell>
          <cell r="AM92">
            <v>0</v>
          </cell>
          <cell r="AN92">
            <v>353716468</v>
          </cell>
          <cell r="AO92">
            <v>0</v>
          </cell>
          <cell r="AP92">
            <v>176858234</v>
          </cell>
          <cell r="AQ92">
            <v>176858234</v>
          </cell>
          <cell r="AR92">
            <v>236158138</v>
          </cell>
          <cell r="AS92">
            <v>236158138</v>
          </cell>
          <cell r="AT92">
            <v>236158138</v>
          </cell>
          <cell r="AU92">
            <v>236158138</v>
          </cell>
          <cell r="AV92">
            <v>236158138</v>
          </cell>
          <cell r="AW92">
            <v>236158138</v>
          </cell>
          <cell r="AX92">
            <v>236158138</v>
          </cell>
          <cell r="AZ92">
            <v>2360539902</v>
          </cell>
          <cell r="BB92">
            <v>0</v>
          </cell>
          <cell r="BC92">
            <v>166929506</v>
          </cell>
          <cell r="BD92">
            <v>0</v>
          </cell>
          <cell r="BE92">
            <v>83464753</v>
          </cell>
          <cell r="BF92">
            <v>83464753</v>
          </cell>
          <cell r="BG92">
            <v>104037523</v>
          </cell>
          <cell r="BH92">
            <v>104037523</v>
          </cell>
          <cell r="BI92">
            <v>104037523</v>
          </cell>
          <cell r="BJ92">
            <v>104037523</v>
          </cell>
          <cell r="BK92">
            <v>104037523</v>
          </cell>
          <cell r="BL92">
            <v>104037523</v>
          </cell>
          <cell r="BM92">
            <v>104037523</v>
          </cell>
          <cell r="BO92">
            <v>1062121673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196658909</v>
          </cell>
          <cell r="BX92">
            <v>196658909</v>
          </cell>
          <cell r="BZ92">
            <v>52493045</v>
          </cell>
          <cell r="CA92">
            <v>0</v>
          </cell>
          <cell r="CB92">
            <v>866135241</v>
          </cell>
          <cell r="CC92">
            <v>366194000</v>
          </cell>
          <cell r="CE92">
            <v>1284822286</v>
          </cell>
          <cell r="CF92">
            <v>52493045</v>
          </cell>
          <cell r="CG92">
            <v>78739567</v>
          </cell>
          <cell r="CH92">
            <v>78739567</v>
          </cell>
          <cell r="CI92">
            <v>78739567</v>
          </cell>
          <cell r="CJ92">
            <v>444933567</v>
          </cell>
          <cell r="CK92">
            <v>78739567</v>
          </cell>
          <cell r="CL92">
            <v>78739567</v>
          </cell>
          <cell r="CM92">
            <v>78739567</v>
          </cell>
          <cell r="CN92">
            <v>78739567</v>
          </cell>
          <cell r="CO92">
            <v>78739567</v>
          </cell>
          <cell r="CP92">
            <v>78739567</v>
          </cell>
          <cell r="CQ92">
            <v>78739571</v>
          </cell>
          <cell r="CS92">
            <v>1284822286</v>
          </cell>
          <cell r="CT92">
            <v>0</v>
          </cell>
          <cell r="CW92">
            <v>0</v>
          </cell>
        </row>
        <row r="93">
          <cell r="C93" t="str">
            <v>Mosquera</v>
          </cell>
          <cell r="D93">
            <v>0</v>
          </cell>
          <cell r="E93">
            <v>0</v>
          </cell>
          <cell r="F93">
            <v>0</v>
          </cell>
          <cell r="G93">
            <v>12976793500</v>
          </cell>
          <cell r="H93">
            <v>155049155</v>
          </cell>
          <cell r="Q93">
            <v>13131842655</v>
          </cell>
          <cell r="R93">
            <v>13512616550</v>
          </cell>
          <cell r="S93">
            <v>-535823050</v>
          </cell>
          <cell r="T93">
            <v>155049155</v>
          </cell>
          <cell r="U93">
            <v>13667665705</v>
          </cell>
          <cell r="X93">
            <v>0</v>
          </cell>
          <cell r="Y93">
            <v>1179708500</v>
          </cell>
          <cell r="Z93">
            <v>853874302</v>
          </cell>
          <cell r="AA93">
            <v>1016791401</v>
          </cell>
          <cell r="AB93">
            <v>1016791401</v>
          </cell>
          <cell r="AC93">
            <v>1016791401</v>
          </cell>
          <cell r="AD93">
            <v>1016791401</v>
          </cell>
          <cell r="AE93">
            <v>1016791401</v>
          </cell>
          <cell r="AF93">
            <v>1016791401</v>
          </cell>
          <cell r="AG93">
            <v>1016791401</v>
          </cell>
          <cell r="AH93">
            <v>1016791401</v>
          </cell>
          <cell r="AI93">
            <v>1016791401</v>
          </cell>
          <cell r="AK93">
            <v>11184705411</v>
          </cell>
          <cell r="AM93">
            <v>0</v>
          </cell>
          <cell r="AN93">
            <v>0</v>
          </cell>
          <cell r="AO93">
            <v>221660912</v>
          </cell>
          <cell r="AP93">
            <v>110830456</v>
          </cell>
          <cell r="AQ93">
            <v>110830456</v>
          </cell>
          <cell r="AR93">
            <v>166222799</v>
          </cell>
          <cell r="AS93">
            <v>166222799</v>
          </cell>
          <cell r="AT93">
            <v>166222799</v>
          </cell>
          <cell r="AU93">
            <v>166222799</v>
          </cell>
          <cell r="AV93">
            <v>166222799</v>
          </cell>
          <cell r="AW93">
            <v>166222799</v>
          </cell>
          <cell r="AX93">
            <v>166222799</v>
          </cell>
          <cell r="AZ93">
            <v>1606881417</v>
          </cell>
          <cell r="BB93">
            <v>0</v>
          </cell>
          <cell r="BC93">
            <v>0</v>
          </cell>
          <cell r="BD93">
            <v>104173286</v>
          </cell>
          <cell r="BE93">
            <v>52086643</v>
          </cell>
          <cell r="BF93">
            <v>52086643</v>
          </cell>
          <cell r="BG93">
            <v>73240450</v>
          </cell>
          <cell r="BH93">
            <v>73240450</v>
          </cell>
          <cell r="BI93">
            <v>73240450</v>
          </cell>
          <cell r="BJ93">
            <v>73240450</v>
          </cell>
          <cell r="BK93">
            <v>73240450</v>
          </cell>
          <cell r="BL93">
            <v>73240450</v>
          </cell>
          <cell r="BM93">
            <v>73240450</v>
          </cell>
          <cell r="BO93">
            <v>721029722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155049155</v>
          </cell>
          <cell r="BX93">
            <v>155049155</v>
          </cell>
          <cell r="BZ93">
            <v>37140891</v>
          </cell>
          <cell r="CA93">
            <v>66000</v>
          </cell>
          <cell r="CB93">
            <v>612824697</v>
          </cell>
          <cell r="CC93">
            <v>335172000</v>
          </cell>
          <cell r="CE93">
            <v>985203588</v>
          </cell>
          <cell r="CF93">
            <v>37206891</v>
          </cell>
          <cell r="CG93">
            <v>55711336</v>
          </cell>
          <cell r="CH93">
            <v>55711336</v>
          </cell>
          <cell r="CI93">
            <v>55711336</v>
          </cell>
          <cell r="CJ93">
            <v>390883336</v>
          </cell>
          <cell r="CK93">
            <v>55711336</v>
          </cell>
          <cell r="CL93">
            <v>55711336</v>
          </cell>
          <cell r="CM93">
            <v>55711336</v>
          </cell>
          <cell r="CN93">
            <v>55711336</v>
          </cell>
          <cell r="CO93">
            <v>55711336</v>
          </cell>
          <cell r="CP93">
            <v>55711336</v>
          </cell>
          <cell r="CQ93">
            <v>55711337</v>
          </cell>
          <cell r="CS93">
            <v>985203588</v>
          </cell>
          <cell r="CT93">
            <v>0</v>
          </cell>
          <cell r="CW93">
            <v>0</v>
          </cell>
        </row>
        <row r="94">
          <cell r="C94" t="str">
            <v>Zipaquirá</v>
          </cell>
          <cell r="D94">
            <v>0</v>
          </cell>
          <cell r="E94">
            <v>0</v>
          </cell>
          <cell r="F94">
            <v>0</v>
          </cell>
          <cell r="G94">
            <v>19617115833</v>
          </cell>
          <cell r="H94">
            <v>235921116</v>
          </cell>
          <cell r="Q94">
            <v>19853036949</v>
          </cell>
          <cell r="R94">
            <v>19858163315</v>
          </cell>
          <cell r="S94">
            <v>-241047482</v>
          </cell>
          <cell r="T94">
            <v>235921116</v>
          </cell>
          <cell r="U94">
            <v>20094084431</v>
          </cell>
          <cell r="X94">
            <v>0</v>
          </cell>
          <cell r="Y94">
            <v>1460155013</v>
          </cell>
          <cell r="Z94">
            <v>1460155013</v>
          </cell>
          <cell r="AA94">
            <v>1460155013</v>
          </cell>
          <cell r="AB94">
            <v>1460155013</v>
          </cell>
          <cell r="AC94">
            <v>1460155013</v>
          </cell>
          <cell r="AD94">
            <v>1460155013</v>
          </cell>
          <cell r="AE94">
            <v>1505045664</v>
          </cell>
          <cell r="AF94">
            <v>1505045664</v>
          </cell>
          <cell r="AG94">
            <v>1505045664</v>
          </cell>
          <cell r="AH94">
            <v>1505045664</v>
          </cell>
          <cell r="AI94">
            <v>1505045669</v>
          </cell>
          <cell r="AK94">
            <v>16286158403</v>
          </cell>
          <cell r="AM94">
            <v>0</v>
          </cell>
          <cell r="AN94">
            <v>394755594</v>
          </cell>
          <cell r="AO94">
            <v>0</v>
          </cell>
          <cell r="AP94">
            <v>197377797</v>
          </cell>
          <cell r="AQ94">
            <v>197377797</v>
          </cell>
          <cell r="AR94">
            <v>239752277</v>
          </cell>
          <cell r="AS94">
            <v>239752277</v>
          </cell>
          <cell r="AT94">
            <v>239752277</v>
          </cell>
          <cell r="AU94">
            <v>239752277</v>
          </cell>
          <cell r="AV94">
            <v>239752277</v>
          </cell>
          <cell r="AW94">
            <v>239752277</v>
          </cell>
          <cell r="AX94">
            <v>239752277</v>
          </cell>
          <cell r="AZ94">
            <v>2467777127</v>
          </cell>
          <cell r="BB94">
            <v>0</v>
          </cell>
          <cell r="BC94">
            <v>186387220</v>
          </cell>
          <cell r="BD94">
            <v>0</v>
          </cell>
          <cell r="BE94">
            <v>93193610</v>
          </cell>
          <cell r="BF94">
            <v>93193610</v>
          </cell>
          <cell r="BG94">
            <v>104493335</v>
          </cell>
          <cell r="BH94">
            <v>104493335</v>
          </cell>
          <cell r="BI94">
            <v>104493335</v>
          </cell>
          <cell r="BJ94">
            <v>104493335</v>
          </cell>
          <cell r="BK94">
            <v>104493335</v>
          </cell>
          <cell r="BL94">
            <v>104493335</v>
          </cell>
          <cell r="BM94">
            <v>104493335</v>
          </cell>
          <cell r="BO94">
            <v>1104227785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235921116</v>
          </cell>
          <cell r="BX94">
            <v>235921116</v>
          </cell>
          <cell r="BZ94">
            <v>66293627</v>
          </cell>
          <cell r="CA94">
            <v>0</v>
          </cell>
          <cell r="CB94">
            <v>1093844845</v>
          </cell>
          <cell r="CC94">
            <v>478003000</v>
          </cell>
          <cell r="CE94">
            <v>1638141472</v>
          </cell>
          <cell r="CF94">
            <v>66293627</v>
          </cell>
          <cell r="CG94">
            <v>99440440</v>
          </cell>
          <cell r="CH94">
            <v>99440440</v>
          </cell>
          <cell r="CI94">
            <v>99440440</v>
          </cell>
          <cell r="CJ94">
            <v>577443440</v>
          </cell>
          <cell r="CK94">
            <v>99440440</v>
          </cell>
          <cell r="CL94">
            <v>99440440</v>
          </cell>
          <cell r="CM94">
            <v>99440440</v>
          </cell>
          <cell r="CN94">
            <v>99440440</v>
          </cell>
          <cell r="CO94">
            <v>99440440</v>
          </cell>
          <cell r="CP94">
            <v>99440440</v>
          </cell>
          <cell r="CQ94">
            <v>99440445</v>
          </cell>
          <cell r="CS94">
            <v>1638141472</v>
          </cell>
          <cell r="CT94">
            <v>0</v>
          </cell>
          <cell r="CW94">
            <v>0</v>
          </cell>
        </row>
        <row r="95">
          <cell r="C95" t="str">
            <v>Pitalito</v>
          </cell>
          <cell r="D95">
            <v>0</v>
          </cell>
          <cell r="E95">
            <v>0</v>
          </cell>
          <cell r="F95">
            <v>0</v>
          </cell>
          <cell r="G95">
            <v>29934884833</v>
          </cell>
          <cell r="H95">
            <v>307660671</v>
          </cell>
          <cell r="Q95">
            <v>30242545504</v>
          </cell>
          <cell r="R95">
            <v>31200587663</v>
          </cell>
          <cell r="S95">
            <v>-1265702830</v>
          </cell>
          <cell r="T95">
            <v>307660671</v>
          </cell>
          <cell r="U95">
            <v>31508248334</v>
          </cell>
          <cell r="X95">
            <v>0</v>
          </cell>
          <cell r="Y95">
            <v>2331639055</v>
          </cell>
          <cell r="Z95">
            <v>2331639055</v>
          </cell>
          <cell r="AA95">
            <v>2331639055</v>
          </cell>
          <cell r="AB95">
            <v>2331639055</v>
          </cell>
          <cell r="AC95">
            <v>2331639055</v>
          </cell>
          <cell r="AD95">
            <v>2331639055</v>
          </cell>
          <cell r="AE95">
            <v>2331639055</v>
          </cell>
          <cell r="AF95">
            <v>2331639055</v>
          </cell>
          <cell r="AG95">
            <v>2331639055</v>
          </cell>
          <cell r="AH95">
            <v>2331639055</v>
          </cell>
          <cell r="AI95">
            <v>2331639051</v>
          </cell>
          <cell r="AK95">
            <v>25648029601</v>
          </cell>
          <cell r="AM95">
            <v>0</v>
          </cell>
          <cell r="AN95">
            <v>529083978</v>
          </cell>
          <cell r="AO95">
            <v>0</v>
          </cell>
          <cell r="AP95">
            <v>264541989</v>
          </cell>
          <cell r="AQ95">
            <v>264541989</v>
          </cell>
          <cell r="AR95">
            <v>396441307</v>
          </cell>
          <cell r="AS95">
            <v>396441307</v>
          </cell>
          <cell r="AT95">
            <v>396441307</v>
          </cell>
          <cell r="AU95">
            <v>396441307</v>
          </cell>
          <cell r="AV95">
            <v>396441307</v>
          </cell>
          <cell r="AW95">
            <v>396441307</v>
          </cell>
          <cell r="AX95">
            <v>396441307</v>
          </cell>
          <cell r="AZ95">
            <v>3833257105</v>
          </cell>
          <cell r="BB95">
            <v>0</v>
          </cell>
          <cell r="BC95">
            <v>250344246</v>
          </cell>
          <cell r="BD95">
            <v>0</v>
          </cell>
          <cell r="BE95">
            <v>125172123</v>
          </cell>
          <cell r="BF95">
            <v>125172123</v>
          </cell>
          <cell r="BG95">
            <v>174087495</v>
          </cell>
          <cell r="BH95">
            <v>174087495</v>
          </cell>
          <cell r="BI95">
            <v>174087495</v>
          </cell>
          <cell r="BJ95">
            <v>174087495</v>
          </cell>
          <cell r="BK95">
            <v>174087495</v>
          </cell>
          <cell r="BL95">
            <v>174087495</v>
          </cell>
          <cell r="BM95">
            <v>174087495</v>
          </cell>
          <cell r="BO95">
            <v>1719300957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307660671</v>
          </cell>
          <cell r="BX95">
            <v>307660671</v>
          </cell>
          <cell r="BZ95">
            <v>94969741</v>
          </cell>
          <cell r="CA95">
            <v>0</v>
          </cell>
          <cell r="CB95">
            <v>1861868830</v>
          </cell>
          <cell r="CC95">
            <v>684462000</v>
          </cell>
          <cell r="CE95">
            <v>2641300571</v>
          </cell>
          <cell r="CF95">
            <v>94969741</v>
          </cell>
          <cell r="CG95">
            <v>169260803</v>
          </cell>
          <cell r="CH95">
            <v>169260803</v>
          </cell>
          <cell r="CI95">
            <v>169260803</v>
          </cell>
          <cell r="CJ95">
            <v>853722803</v>
          </cell>
          <cell r="CK95">
            <v>169260803</v>
          </cell>
          <cell r="CL95">
            <v>169260803</v>
          </cell>
          <cell r="CM95">
            <v>169260803</v>
          </cell>
          <cell r="CN95">
            <v>169260803</v>
          </cell>
          <cell r="CO95">
            <v>169260803</v>
          </cell>
          <cell r="CP95">
            <v>169260803</v>
          </cell>
          <cell r="CQ95">
            <v>169260800</v>
          </cell>
          <cell r="CS95">
            <v>2641300571</v>
          </cell>
          <cell r="CT95">
            <v>0</v>
          </cell>
          <cell r="CW95">
            <v>0</v>
          </cell>
        </row>
        <row r="96">
          <cell r="C96" t="str">
            <v>Ipiales</v>
          </cell>
          <cell r="D96">
            <v>0</v>
          </cell>
          <cell r="E96">
            <v>0</v>
          </cell>
          <cell r="F96">
            <v>0</v>
          </cell>
          <cell r="G96">
            <v>23831278167</v>
          </cell>
          <cell r="H96">
            <v>285897452</v>
          </cell>
          <cell r="Q96">
            <v>24117175619</v>
          </cell>
          <cell r="R96">
            <v>23825278167</v>
          </cell>
          <cell r="S96">
            <v>6000000</v>
          </cell>
          <cell r="T96">
            <v>285897452</v>
          </cell>
          <cell r="U96">
            <v>24111175619</v>
          </cell>
          <cell r="V96" t="str">
            <v>Marzo incluye giro adicional por $252.450.636 efectuado día 8.</v>
          </cell>
          <cell r="X96">
            <v>0</v>
          </cell>
          <cell r="Y96">
            <v>1742928506</v>
          </cell>
          <cell r="Z96">
            <v>1742928506</v>
          </cell>
          <cell r="AA96">
            <v>2177403113</v>
          </cell>
          <cell r="AB96">
            <v>1924952476</v>
          </cell>
          <cell r="AC96">
            <v>2305680978</v>
          </cell>
          <cell r="AD96">
            <v>1927313954</v>
          </cell>
          <cell r="AE96">
            <v>1927313954</v>
          </cell>
          <cell r="AF96">
            <v>1927313954</v>
          </cell>
          <cell r="AG96">
            <v>1927313954</v>
          </cell>
          <cell r="AH96">
            <v>1231074298</v>
          </cell>
          <cell r="AK96">
            <v>18834223693</v>
          </cell>
          <cell r="AM96">
            <v>0</v>
          </cell>
          <cell r="AN96">
            <v>574437582</v>
          </cell>
          <cell r="AO96">
            <v>0</v>
          </cell>
          <cell r="AP96">
            <v>287218791</v>
          </cell>
          <cell r="AQ96">
            <v>287218791</v>
          </cell>
          <cell r="AR96">
            <v>381459601</v>
          </cell>
          <cell r="AS96">
            <v>381459601</v>
          </cell>
          <cell r="AT96">
            <v>381459601</v>
          </cell>
          <cell r="AU96">
            <v>381459601</v>
          </cell>
          <cell r="AV96">
            <v>381459601</v>
          </cell>
          <cell r="AW96">
            <v>381459601</v>
          </cell>
          <cell r="AZ96">
            <v>3437632770</v>
          </cell>
          <cell r="BB96">
            <v>0</v>
          </cell>
          <cell r="BC96">
            <v>272665072</v>
          </cell>
          <cell r="BD96">
            <v>0</v>
          </cell>
          <cell r="BE96">
            <v>136332536</v>
          </cell>
          <cell r="BF96">
            <v>136332536</v>
          </cell>
          <cell r="BG96">
            <v>168015260</v>
          </cell>
          <cell r="BH96">
            <v>168015260</v>
          </cell>
          <cell r="BI96">
            <v>168015260</v>
          </cell>
          <cell r="BJ96">
            <v>168015260</v>
          </cell>
          <cell r="BK96">
            <v>168015260</v>
          </cell>
          <cell r="BL96">
            <v>168015260</v>
          </cell>
          <cell r="BO96">
            <v>1553421704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285897452</v>
          </cell>
          <cell r="BX96">
            <v>285897452</v>
          </cell>
          <cell r="BZ96">
            <v>73565072</v>
          </cell>
          <cell r="CA96">
            <v>0</v>
          </cell>
          <cell r="CB96">
            <v>1342837476</v>
          </cell>
          <cell r="CC96">
            <v>494629000</v>
          </cell>
          <cell r="CE96">
            <v>1911031548</v>
          </cell>
          <cell r="CF96">
            <v>73565072</v>
          </cell>
          <cell r="CG96">
            <v>122076134</v>
          </cell>
          <cell r="CH96">
            <v>122076134</v>
          </cell>
          <cell r="CI96">
            <v>122076134</v>
          </cell>
          <cell r="CJ96">
            <v>616705134</v>
          </cell>
          <cell r="CK96">
            <v>122076134</v>
          </cell>
          <cell r="CL96">
            <v>122076134</v>
          </cell>
          <cell r="CM96">
            <v>122076134</v>
          </cell>
          <cell r="CN96">
            <v>122076134</v>
          </cell>
          <cell r="CO96">
            <v>122076134</v>
          </cell>
          <cell r="CP96">
            <v>122076134</v>
          </cell>
          <cell r="CQ96">
            <v>122076136</v>
          </cell>
          <cell r="CS96">
            <v>1911031548</v>
          </cell>
          <cell r="CT96">
            <v>0</v>
          </cell>
          <cell r="CW96">
            <v>0</v>
          </cell>
        </row>
        <row r="97">
          <cell r="C97" t="str">
            <v>Piedecuesta</v>
          </cell>
          <cell r="D97">
            <v>0</v>
          </cell>
          <cell r="E97">
            <v>0</v>
          </cell>
          <cell r="F97">
            <v>0</v>
          </cell>
          <cell r="G97">
            <v>27051128500</v>
          </cell>
          <cell r="H97">
            <v>318664810</v>
          </cell>
          <cell r="Q97">
            <v>27369793310</v>
          </cell>
          <cell r="R97">
            <v>28066573735</v>
          </cell>
          <cell r="S97">
            <v>-1015445235</v>
          </cell>
          <cell r="T97">
            <v>318664810</v>
          </cell>
          <cell r="U97">
            <v>28385238545</v>
          </cell>
          <cell r="X97">
            <v>0</v>
          </cell>
          <cell r="Y97">
            <v>2114467592</v>
          </cell>
          <cell r="Z97">
            <v>2114467592</v>
          </cell>
          <cell r="AA97">
            <v>2114467592</v>
          </cell>
          <cell r="AB97">
            <v>2114467592</v>
          </cell>
          <cell r="AC97">
            <v>2114467592</v>
          </cell>
          <cell r="AD97">
            <v>2114467592</v>
          </cell>
          <cell r="AE97">
            <v>2114467592</v>
          </cell>
          <cell r="AF97">
            <v>2114467592</v>
          </cell>
          <cell r="AG97">
            <v>2114467592</v>
          </cell>
          <cell r="AH97">
            <v>2114467592</v>
          </cell>
          <cell r="AI97">
            <v>687540343</v>
          </cell>
          <cell r="AK97">
            <v>21832216263</v>
          </cell>
          <cell r="AM97">
            <v>0</v>
          </cell>
          <cell r="AN97">
            <v>644028586</v>
          </cell>
          <cell r="AO97">
            <v>0</v>
          </cell>
          <cell r="AP97">
            <v>322014293</v>
          </cell>
          <cell r="AQ97">
            <v>322014293</v>
          </cell>
          <cell r="AR97">
            <v>430113072</v>
          </cell>
          <cell r="AS97">
            <v>430113072</v>
          </cell>
          <cell r="AT97">
            <v>430113072</v>
          </cell>
          <cell r="AU97">
            <v>430113072</v>
          </cell>
          <cell r="AV97">
            <v>430113072</v>
          </cell>
          <cell r="AW97">
            <v>430113072</v>
          </cell>
          <cell r="AX97">
            <v>430113072</v>
          </cell>
          <cell r="AZ97">
            <v>4298848676</v>
          </cell>
          <cell r="BB97">
            <v>0</v>
          </cell>
          <cell r="BC97">
            <v>304864548</v>
          </cell>
          <cell r="BD97">
            <v>0</v>
          </cell>
          <cell r="BE97">
            <v>152432274</v>
          </cell>
          <cell r="BF97">
            <v>152432274</v>
          </cell>
          <cell r="BG97">
            <v>189397100</v>
          </cell>
          <cell r="BH97">
            <v>189397100</v>
          </cell>
          <cell r="BI97">
            <v>189397100</v>
          </cell>
          <cell r="BJ97">
            <v>189397100</v>
          </cell>
          <cell r="BK97">
            <v>189397100</v>
          </cell>
          <cell r="BL97">
            <v>189397100</v>
          </cell>
          <cell r="BM97">
            <v>189397100</v>
          </cell>
          <cell r="BO97">
            <v>1935508796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318664810</v>
          </cell>
          <cell r="BX97">
            <v>318664810</v>
          </cell>
          <cell r="BZ97">
            <v>83746535</v>
          </cell>
          <cell r="CA97">
            <v>0</v>
          </cell>
          <cell r="CB97">
            <v>1381817822</v>
          </cell>
          <cell r="CC97">
            <v>526317000</v>
          </cell>
          <cell r="CE97">
            <v>1991881357</v>
          </cell>
          <cell r="CF97">
            <v>83746535</v>
          </cell>
          <cell r="CG97">
            <v>125619802</v>
          </cell>
          <cell r="CH97">
            <v>125619802</v>
          </cell>
          <cell r="CI97">
            <v>125619802</v>
          </cell>
          <cell r="CJ97">
            <v>651936802</v>
          </cell>
          <cell r="CK97">
            <v>125619802</v>
          </cell>
          <cell r="CL97">
            <v>125619802</v>
          </cell>
          <cell r="CM97">
            <v>125619802</v>
          </cell>
          <cell r="CN97">
            <v>125619802</v>
          </cell>
          <cell r="CO97">
            <v>125619802</v>
          </cell>
          <cell r="CP97">
            <v>125619802</v>
          </cell>
          <cell r="CQ97">
            <v>125619802</v>
          </cell>
          <cell r="CS97">
            <v>1991881357</v>
          </cell>
          <cell r="CT97">
            <v>0</v>
          </cell>
          <cell r="CW97">
            <v>0</v>
          </cell>
        </row>
        <row r="98">
          <cell r="C98" t="str">
            <v>Sabaneta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5622500000</v>
          </cell>
          <cell r="J98">
            <v>93839329</v>
          </cell>
          <cell r="Q98">
            <v>5716339329</v>
          </cell>
          <cell r="R98">
            <v>6386957554</v>
          </cell>
          <cell r="S98">
            <v>-764457554</v>
          </cell>
          <cell r="T98">
            <v>93839329</v>
          </cell>
          <cell r="U98">
            <v>6480796883</v>
          </cell>
          <cell r="V98" t="str">
            <v>El giro con prestación de servicio del mes de abril se realizó el 3 de mayo por $714.542.416. Los portes patronales y del docente de abril y mayo se descontaron del PAC de mayo.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1215711120</v>
          </cell>
          <cell r="AD98">
            <v>607855560</v>
          </cell>
          <cell r="AE98">
            <v>702812500</v>
          </cell>
          <cell r="AF98">
            <v>702812500</v>
          </cell>
          <cell r="AG98">
            <v>702812500</v>
          </cell>
          <cell r="AH98">
            <v>702812500</v>
          </cell>
          <cell r="AI98">
            <v>702812500</v>
          </cell>
          <cell r="AK98">
            <v>5337629180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148095870</v>
          </cell>
          <cell r="AS98">
            <v>74047935</v>
          </cell>
          <cell r="AT98">
            <v>74047935</v>
          </cell>
          <cell r="AU98">
            <v>74047935</v>
          </cell>
          <cell r="AV98">
            <v>74047935</v>
          </cell>
          <cell r="AW98">
            <v>74047935</v>
          </cell>
          <cell r="AX98">
            <v>74047935</v>
          </cell>
          <cell r="AY98">
            <v>0</v>
          </cell>
          <cell r="AZ98">
            <v>592383480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65277842</v>
          </cell>
          <cell r="BH98">
            <v>65277842</v>
          </cell>
          <cell r="BI98">
            <v>65277842</v>
          </cell>
          <cell r="BJ98">
            <v>65277842</v>
          </cell>
          <cell r="BK98">
            <v>65277842</v>
          </cell>
          <cell r="BL98">
            <v>65277842</v>
          </cell>
          <cell r="BM98">
            <v>65277842</v>
          </cell>
          <cell r="BN98">
            <v>0</v>
          </cell>
          <cell r="BO98">
            <v>456944894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93839329</v>
          </cell>
          <cell r="BX98">
            <v>93839329</v>
          </cell>
          <cell r="CB98">
            <v>310420238</v>
          </cell>
          <cell r="CC98">
            <v>115791000</v>
          </cell>
          <cell r="CE98">
            <v>426211238</v>
          </cell>
          <cell r="CJ98">
            <v>0</v>
          </cell>
          <cell r="CK98">
            <v>193396060</v>
          </cell>
          <cell r="CL98">
            <v>38802530</v>
          </cell>
          <cell r="CM98">
            <v>38802530</v>
          </cell>
          <cell r="CN98">
            <v>38802530</v>
          </cell>
          <cell r="CO98">
            <v>38802530</v>
          </cell>
          <cell r="CP98">
            <v>38802530</v>
          </cell>
          <cell r="CQ98">
            <v>38802530</v>
          </cell>
        </row>
        <row r="99">
          <cell r="C99" t="str">
            <v>Jamundí</v>
          </cell>
          <cell r="D99">
            <v>0</v>
          </cell>
          <cell r="E99">
            <v>0</v>
          </cell>
          <cell r="F99">
            <v>0</v>
          </cell>
          <cell r="G99">
            <v>19132094667</v>
          </cell>
          <cell r="H99">
            <v>222405413</v>
          </cell>
          <cell r="Q99">
            <v>19354500080</v>
          </cell>
          <cell r="R99">
            <v>21049579670</v>
          </cell>
          <cell r="S99">
            <v>-1917485003</v>
          </cell>
          <cell r="T99">
            <v>222405413</v>
          </cell>
          <cell r="U99">
            <v>21271985083</v>
          </cell>
          <cell r="X99">
            <v>0</v>
          </cell>
          <cell r="Y99">
            <v>1886272536</v>
          </cell>
          <cell r="Z99">
            <v>1374858876</v>
          </cell>
          <cell r="AA99">
            <v>1630565706</v>
          </cell>
          <cell r="AB99">
            <v>1630565706</v>
          </cell>
          <cell r="AC99">
            <v>1630565706</v>
          </cell>
          <cell r="AD99">
            <v>1630565706</v>
          </cell>
          <cell r="AE99">
            <v>1630565706</v>
          </cell>
          <cell r="AF99">
            <v>1630565706</v>
          </cell>
          <cell r="AG99">
            <v>1630565706</v>
          </cell>
          <cell r="AH99">
            <v>1630565706</v>
          </cell>
          <cell r="AI99">
            <v>13662477</v>
          </cell>
          <cell r="AK99">
            <v>16319319537</v>
          </cell>
          <cell r="AM99">
            <v>0</v>
          </cell>
          <cell r="AN99">
            <v>0</v>
          </cell>
          <cell r="AO99">
            <v>346640834</v>
          </cell>
          <cell r="AP99">
            <v>173320417</v>
          </cell>
          <cell r="AQ99">
            <v>173320417</v>
          </cell>
          <cell r="AR99">
            <v>407126332</v>
          </cell>
          <cell r="AS99">
            <v>407126332</v>
          </cell>
          <cell r="AT99">
            <v>407126332</v>
          </cell>
          <cell r="AU99">
            <v>407126332</v>
          </cell>
          <cell r="AV99">
            <v>407126332</v>
          </cell>
          <cell r="AW99">
            <v>407126332</v>
          </cell>
          <cell r="AX99">
            <v>407126332</v>
          </cell>
          <cell r="AZ99">
            <v>3543165992</v>
          </cell>
          <cell r="BB99">
            <v>0</v>
          </cell>
          <cell r="BC99">
            <v>0</v>
          </cell>
          <cell r="BD99">
            <v>164772826</v>
          </cell>
          <cell r="BE99">
            <v>82386413</v>
          </cell>
          <cell r="BF99">
            <v>82386413</v>
          </cell>
          <cell r="BG99">
            <v>122506927</v>
          </cell>
          <cell r="BH99">
            <v>122506927</v>
          </cell>
          <cell r="BI99">
            <v>122506927</v>
          </cell>
          <cell r="BJ99">
            <v>122506927</v>
          </cell>
          <cell r="BK99">
            <v>122506927</v>
          </cell>
          <cell r="BL99">
            <v>122506927</v>
          </cell>
          <cell r="BM99">
            <v>122506927</v>
          </cell>
          <cell r="BO99">
            <v>1187094141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222405413</v>
          </cell>
          <cell r="BX99">
            <v>222405413</v>
          </cell>
          <cell r="BZ99">
            <v>54142829</v>
          </cell>
          <cell r="CA99">
            <v>1584000</v>
          </cell>
          <cell r="CB99">
            <v>893356684</v>
          </cell>
          <cell r="CC99">
            <v>379486000</v>
          </cell>
          <cell r="CE99">
            <v>1328569513</v>
          </cell>
          <cell r="CF99">
            <v>55726829</v>
          </cell>
          <cell r="CG99">
            <v>81214244</v>
          </cell>
          <cell r="CH99">
            <v>81214244</v>
          </cell>
          <cell r="CI99">
            <v>81214244</v>
          </cell>
          <cell r="CJ99">
            <v>460700244</v>
          </cell>
          <cell r="CK99">
            <v>81214244</v>
          </cell>
          <cell r="CL99">
            <v>81214244</v>
          </cell>
          <cell r="CM99">
            <v>81214244</v>
          </cell>
          <cell r="CN99">
            <v>81214244</v>
          </cell>
          <cell r="CO99">
            <v>81214244</v>
          </cell>
          <cell r="CP99">
            <v>81214244</v>
          </cell>
          <cell r="CQ99">
            <v>81214244</v>
          </cell>
          <cell r="CS99">
            <v>1328569513</v>
          </cell>
          <cell r="CT99">
            <v>0</v>
          </cell>
          <cell r="CW99">
            <v>0</v>
          </cell>
        </row>
        <row r="100">
          <cell r="C100" t="str">
            <v>Yopal</v>
          </cell>
          <cell r="D100">
            <v>0</v>
          </cell>
          <cell r="E100">
            <v>0</v>
          </cell>
          <cell r="F100">
            <v>0</v>
          </cell>
          <cell r="G100">
            <v>31940828333</v>
          </cell>
          <cell r="H100">
            <v>386412374</v>
          </cell>
          <cell r="Q100">
            <v>32327240707</v>
          </cell>
          <cell r="R100">
            <v>31940828333</v>
          </cell>
          <cell r="S100">
            <v>0</v>
          </cell>
          <cell r="T100">
            <v>386412374</v>
          </cell>
          <cell r="U100">
            <v>32327240707</v>
          </cell>
          <cell r="V100" t="str">
            <v>En junio incluye giro adicional por $651.315.699 efectuado 8 de junio.</v>
          </cell>
          <cell r="X100">
            <v>0</v>
          </cell>
          <cell r="Y100">
            <v>2661735694</v>
          </cell>
          <cell r="Z100">
            <v>1343421468</v>
          </cell>
          <cell r="AA100">
            <v>3845230102</v>
          </cell>
          <cell r="AB100">
            <v>2565316609</v>
          </cell>
          <cell r="AC100">
            <v>2565316609</v>
          </cell>
          <cell r="AD100">
            <v>3377782935</v>
          </cell>
          <cell r="AE100">
            <v>2726467236</v>
          </cell>
          <cell r="AF100">
            <v>2726467236</v>
          </cell>
          <cell r="AG100">
            <v>2726467236</v>
          </cell>
          <cell r="AH100">
            <v>585747878</v>
          </cell>
          <cell r="AI100">
            <v>0</v>
          </cell>
          <cell r="AK100">
            <v>25123953003</v>
          </cell>
          <cell r="AM100">
            <v>0</v>
          </cell>
          <cell r="AN100">
            <v>0</v>
          </cell>
          <cell r="AO100">
            <v>966269892</v>
          </cell>
          <cell r="AP100">
            <v>483134946</v>
          </cell>
          <cell r="AQ100">
            <v>483134946</v>
          </cell>
          <cell r="AR100">
            <v>489241168</v>
          </cell>
          <cell r="AS100">
            <v>489241168</v>
          </cell>
          <cell r="AT100">
            <v>489241168</v>
          </cell>
          <cell r="AU100">
            <v>489241168</v>
          </cell>
          <cell r="AV100">
            <v>489241168</v>
          </cell>
          <cell r="AW100">
            <v>489241168</v>
          </cell>
          <cell r="AZ100">
            <v>4867986792</v>
          </cell>
          <cell r="BB100">
            <v>0</v>
          </cell>
          <cell r="BC100">
            <v>0</v>
          </cell>
          <cell r="BD100">
            <v>352044334</v>
          </cell>
          <cell r="BE100">
            <v>176022167</v>
          </cell>
          <cell r="BF100">
            <v>176022167</v>
          </cell>
          <cell r="BG100">
            <v>207466645</v>
          </cell>
          <cell r="BH100">
            <v>207466645</v>
          </cell>
          <cell r="BI100">
            <v>207466645</v>
          </cell>
          <cell r="BJ100">
            <v>207466645</v>
          </cell>
          <cell r="BK100">
            <v>207466645</v>
          </cell>
          <cell r="BL100">
            <v>207466645</v>
          </cell>
          <cell r="BO100">
            <v>1948888538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386412374</v>
          </cell>
          <cell r="BX100">
            <v>386412374</v>
          </cell>
          <cell r="BZ100">
            <v>95122448</v>
          </cell>
          <cell r="CA100">
            <v>0</v>
          </cell>
          <cell r="CB100">
            <v>1625596341</v>
          </cell>
          <cell r="CC100">
            <v>845423000</v>
          </cell>
          <cell r="CE100">
            <v>2566141789</v>
          </cell>
          <cell r="CF100">
            <v>95122448</v>
          </cell>
          <cell r="CG100">
            <v>147781486</v>
          </cell>
          <cell r="CH100">
            <v>147781486</v>
          </cell>
          <cell r="CI100">
            <v>147781486</v>
          </cell>
          <cell r="CJ100">
            <v>993204486</v>
          </cell>
          <cell r="CK100">
            <v>147781486</v>
          </cell>
          <cell r="CL100">
            <v>147781486</v>
          </cell>
          <cell r="CM100">
            <v>147781486</v>
          </cell>
          <cell r="CN100">
            <v>147781486</v>
          </cell>
          <cell r="CO100">
            <v>147781486</v>
          </cell>
          <cell r="CP100">
            <v>147781486</v>
          </cell>
          <cell r="CQ100">
            <v>147781481</v>
          </cell>
          <cell r="CS100">
            <v>2566141789</v>
          </cell>
          <cell r="CT100">
            <v>0</v>
          </cell>
          <cell r="CW100">
            <v>0</v>
          </cell>
        </row>
        <row r="101">
          <cell r="C101" t="str">
            <v>Apartadó</v>
          </cell>
          <cell r="D101">
            <v>1696839445</v>
          </cell>
          <cell r="E101">
            <v>0</v>
          </cell>
          <cell r="F101">
            <v>0</v>
          </cell>
          <cell r="G101">
            <v>29516501667</v>
          </cell>
          <cell r="H101">
            <v>294419572</v>
          </cell>
          <cell r="Q101">
            <v>31507760684</v>
          </cell>
          <cell r="R101">
            <v>31213341112</v>
          </cell>
          <cell r="S101">
            <v>0</v>
          </cell>
          <cell r="T101">
            <v>294419572</v>
          </cell>
          <cell r="U101">
            <v>31507760684</v>
          </cell>
          <cell r="X101">
            <v>1696839445</v>
          </cell>
          <cell r="Y101">
            <v>2427057416</v>
          </cell>
          <cell r="Z101">
            <v>2427057416</v>
          </cell>
          <cell r="AA101">
            <v>2427057416</v>
          </cell>
          <cell r="AB101">
            <v>2427057416</v>
          </cell>
          <cell r="AC101">
            <v>2427057416</v>
          </cell>
          <cell r="AD101">
            <v>2437617462</v>
          </cell>
          <cell r="AE101">
            <v>2437617459</v>
          </cell>
          <cell r="AF101">
            <v>2437617462</v>
          </cell>
          <cell r="AG101">
            <v>2437617462</v>
          </cell>
          <cell r="AH101">
            <v>2437617462</v>
          </cell>
          <cell r="AI101">
            <v>2437617462</v>
          </cell>
          <cell r="AK101">
            <v>28457831294</v>
          </cell>
          <cell r="AM101">
            <v>0</v>
          </cell>
          <cell r="AN101">
            <v>348663662</v>
          </cell>
          <cell r="AO101">
            <v>0</v>
          </cell>
          <cell r="AP101">
            <v>174331831</v>
          </cell>
          <cell r="AQ101">
            <v>174331831</v>
          </cell>
          <cell r="AR101">
            <v>172450810</v>
          </cell>
          <cell r="AS101">
            <v>172450810</v>
          </cell>
          <cell r="AT101">
            <v>172450810</v>
          </cell>
          <cell r="AU101">
            <v>172450810</v>
          </cell>
          <cell r="AV101">
            <v>172450810</v>
          </cell>
          <cell r="AW101">
            <v>172450810</v>
          </cell>
          <cell r="AX101">
            <v>172450810</v>
          </cell>
          <cell r="AZ101">
            <v>1904482994</v>
          </cell>
          <cell r="BB101">
            <v>0</v>
          </cell>
          <cell r="BC101">
            <v>163858172</v>
          </cell>
          <cell r="BD101">
            <v>0</v>
          </cell>
          <cell r="BE101">
            <v>81929086</v>
          </cell>
          <cell r="BF101">
            <v>81929086</v>
          </cell>
          <cell r="BG101">
            <v>74758640</v>
          </cell>
          <cell r="BH101">
            <v>74758640</v>
          </cell>
          <cell r="BI101">
            <v>74758640</v>
          </cell>
          <cell r="BJ101">
            <v>74758640</v>
          </cell>
          <cell r="BK101">
            <v>74758640</v>
          </cell>
          <cell r="BL101">
            <v>74758640</v>
          </cell>
          <cell r="BM101">
            <v>74758640</v>
          </cell>
          <cell r="BO101">
            <v>851026824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294419572</v>
          </cell>
          <cell r="BX101">
            <v>294419572</v>
          </cell>
          <cell r="BZ101">
            <v>70593036</v>
          </cell>
          <cell r="CA101">
            <v>0</v>
          </cell>
          <cell r="CB101">
            <v>1216797919</v>
          </cell>
          <cell r="CC101">
            <v>560657000</v>
          </cell>
          <cell r="CE101">
            <v>1848047955</v>
          </cell>
          <cell r="CF101">
            <v>120654077</v>
          </cell>
          <cell r="CG101">
            <v>60556952</v>
          </cell>
          <cell r="CH101">
            <v>110617993</v>
          </cell>
          <cell r="CI101">
            <v>110617993</v>
          </cell>
          <cell r="CJ101">
            <v>671274993</v>
          </cell>
          <cell r="CK101">
            <v>110617993</v>
          </cell>
          <cell r="CL101">
            <v>110617993</v>
          </cell>
          <cell r="CM101">
            <v>110617993</v>
          </cell>
          <cell r="CN101">
            <v>110617993</v>
          </cell>
          <cell r="CO101">
            <v>110617993</v>
          </cell>
          <cell r="CP101">
            <v>110617993</v>
          </cell>
          <cell r="CQ101">
            <v>110617989</v>
          </cell>
          <cell r="CS101">
            <v>1848047955</v>
          </cell>
          <cell r="CT101">
            <v>0</v>
          </cell>
          <cell r="CV101">
            <v>0</v>
          </cell>
          <cell r="CW101">
            <v>0</v>
          </cell>
          <cell r="CY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</row>
        <row r="102">
          <cell r="C102" t="str">
            <v>Facatativá</v>
          </cell>
          <cell r="D102">
            <v>1204528889</v>
          </cell>
          <cell r="E102">
            <v>328546326</v>
          </cell>
          <cell r="F102">
            <v>200262222</v>
          </cell>
          <cell r="G102">
            <v>23601576167</v>
          </cell>
          <cell r="H102">
            <v>284199224</v>
          </cell>
          <cell r="Q102">
            <v>25619112828</v>
          </cell>
          <cell r="R102">
            <v>25887977969</v>
          </cell>
          <cell r="S102">
            <v>-553064365</v>
          </cell>
          <cell r="T102">
            <v>284199224</v>
          </cell>
          <cell r="U102">
            <v>26172177193</v>
          </cell>
          <cell r="X102">
            <v>1733337437</v>
          </cell>
          <cell r="Y102">
            <v>1835324739</v>
          </cell>
          <cell r="Z102">
            <v>1835324739</v>
          </cell>
          <cell r="AA102">
            <v>1835324739</v>
          </cell>
          <cell r="AB102">
            <v>1835324739</v>
          </cell>
          <cell r="AC102">
            <v>1835324739</v>
          </cell>
          <cell r="AD102">
            <v>1835324739</v>
          </cell>
          <cell r="AE102">
            <v>1835324739</v>
          </cell>
          <cell r="AF102">
            <v>1835324739</v>
          </cell>
          <cell r="AG102">
            <v>1835324739</v>
          </cell>
          <cell r="AH102">
            <v>1835324739</v>
          </cell>
          <cell r="AI102">
            <v>1835324743</v>
          </cell>
          <cell r="AK102">
            <v>21921909570</v>
          </cell>
          <cell r="AM102">
            <v>0</v>
          </cell>
          <cell r="AN102">
            <v>421572850</v>
          </cell>
          <cell r="AO102">
            <v>0</v>
          </cell>
          <cell r="AP102">
            <v>210786425</v>
          </cell>
          <cell r="AQ102">
            <v>210786425</v>
          </cell>
          <cell r="AR102">
            <v>270386334</v>
          </cell>
          <cell r="AS102">
            <v>270386334</v>
          </cell>
          <cell r="AT102">
            <v>270386334</v>
          </cell>
          <cell r="AU102">
            <v>270386334</v>
          </cell>
          <cell r="AV102">
            <v>270386334</v>
          </cell>
          <cell r="AW102">
            <v>270386334</v>
          </cell>
          <cell r="AX102">
            <v>270386334</v>
          </cell>
          <cell r="AZ102">
            <v>2735850038</v>
          </cell>
          <cell r="BB102">
            <v>0</v>
          </cell>
          <cell r="BC102">
            <v>198973338</v>
          </cell>
          <cell r="BD102">
            <v>0</v>
          </cell>
          <cell r="BE102">
            <v>99486669</v>
          </cell>
          <cell r="BF102">
            <v>99486669</v>
          </cell>
          <cell r="BG102">
            <v>118895955</v>
          </cell>
          <cell r="BH102">
            <v>118895955</v>
          </cell>
          <cell r="BI102">
            <v>118895955</v>
          </cell>
          <cell r="BJ102">
            <v>118895955</v>
          </cell>
          <cell r="BK102">
            <v>118895955</v>
          </cell>
          <cell r="BL102">
            <v>118895955</v>
          </cell>
          <cell r="BM102">
            <v>118895955</v>
          </cell>
          <cell r="BO102">
            <v>1230218361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284199224</v>
          </cell>
          <cell r="BX102">
            <v>284199224</v>
          </cell>
          <cell r="BZ102">
            <v>74877837</v>
          </cell>
          <cell r="CA102">
            <v>0</v>
          </cell>
          <cell r="CB102">
            <v>1235484305</v>
          </cell>
          <cell r="CC102">
            <v>591111000</v>
          </cell>
          <cell r="CE102">
            <v>1901473142</v>
          </cell>
          <cell r="CF102">
            <v>74877837</v>
          </cell>
          <cell r="CG102">
            <v>112316755</v>
          </cell>
          <cell r="CH102">
            <v>112316755</v>
          </cell>
          <cell r="CI102">
            <v>112316755</v>
          </cell>
          <cell r="CJ102">
            <v>703427755</v>
          </cell>
          <cell r="CK102">
            <v>112316755</v>
          </cell>
          <cell r="CL102">
            <v>112316755</v>
          </cell>
          <cell r="CM102">
            <v>112316755</v>
          </cell>
          <cell r="CN102">
            <v>112316755</v>
          </cell>
          <cell r="CO102">
            <v>112316755</v>
          </cell>
          <cell r="CP102">
            <v>112316755</v>
          </cell>
          <cell r="CQ102">
            <v>112316755</v>
          </cell>
          <cell r="CS102">
            <v>1901473142</v>
          </cell>
          <cell r="CT102">
            <v>0</v>
          </cell>
          <cell r="CV102">
            <v>0</v>
          </cell>
          <cell r="CW102">
            <v>0</v>
          </cell>
          <cell r="CY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</row>
        <row r="103">
          <cell r="C103" t="str">
            <v>Riohacha</v>
          </cell>
          <cell r="D103">
            <v>2255541667</v>
          </cell>
          <cell r="E103">
            <v>1637873010</v>
          </cell>
          <cell r="F103">
            <v>414515555</v>
          </cell>
          <cell r="G103">
            <v>45626280333</v>
          </cell>
          <cell r="H103">
            <v>537705214</v>
          </cell>
          <cell r="Q103">
            <v>50471915779</v>
          </cell>
          <cell r="R103">
            <v>49934210565</v>
          </cell>
          <cell r="S103">
            <v>0</v>
          </cell>
          <cell r="T103">
            <v>537705214</v>
          </cell>
          <cell r="U103">
            <v>50471915779</v>
          </cell>
          <cell r="X103">
            <v>4307930232</v>
          </cell>
          <cell r="Y103">
            <v>3518160800</v>
          </cell>
          <cell r="Z103">
            <v>3518160800</v>
          </cell>
          <cell r="AA103">
            <v>3518160799</v>
          </cell>
          <cell r="AB103">
            <v>3518160799</v>
          </cell>
          <cell r="AC103">
            <v>5215483553</v>
          </cell>
          <cell r="AD103">
            <v>3906914487.5</v>
          </cell>
          <cell r="AE103">
            <v>3518160799</v>
          </cell>
          <cell r="AF103">
            <v>3518160799</v>
          </cell>
          <cell r="AG103">
            <v>3518160799</v>
          </cell>
          <cell r="AH103">
            <v>3518160799</v>
          </cell>
          <cell r="AI103">
            <v>906508952.5</v>
          </cell>
          <cell r="AK103">
            <v>42482123619</v>
          </cell>
          <cell r="AM103">
            <v>0</v>
          </cell>
          <cell r="AN103">
            <v>854830982</v>
          </cell>
          <cell r="AO103">
            <v>0</v>
          </cell>
          <cell r="AP103">
            <v>427415491</v>
          </cell>
          <cell r="AQ103">
            <v>427415491</v>
          </cell>
          <cell r="AR103">
            <v>570908698</v>
          </cell>
          <cell r="AS103">
            <v>570908698</v>
          </cell>
          <cell r="AT103">
            <v>570908698</v>
          </cell>
          <cell r="AU103">
            <v>570908698</v>
          </cell>
          <cell r="AV103">
            <v>570908698</v>
          </cell>
          <cell r="AW103">
            <v>570908698</v>
          </cell>
          <cell r="AZ103">
            <v>5135114152</v>
          </cell>
          <cell r="BB103">
            <v>0</v>
          </cell>
          <cell r="BC103">
            <v>404534752</v>
          </cell>
          <cell r="BD103">
            <v>0</v>
          </cell>
          <cell r="BE103">
            <v>202267376</v>
          </cell>
          <cell r="BF103">
            <v>202267376</v>
          </cell>
          <cell r="BG103">
            <v>251317215</v>
          </cell>
          <cell r="BH103">
            <v>251317215</v>
          </cell>
          <cell r="BI103">
            <v>251317215</v>
          </cell>
          <cell r="BJ103">
            <v>251317215</v>
          </cell>
          <cell r="BK103">
            <v>251317215</v>
          </cell>
          <cell r="BL103">
            <v>251317215</v>
          </cell>
          <cell r="BO103">
            <v>2316972794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537705214</v>
          </cell>
          <cell r="BX103">
            <v>537705214</v>
          </cell>
          <cell r="BZ103">
            <v>155020557</v>
          </cell>
          <cell r="CA103">
            <v>0</v>
          </cell>
          <cell r="CB103">
            <v>3417385585</v>
          </cell>
          <cell r="CC103">
            <v>1053538000</v>
          </cell>
          <cell r="CE103">
            <v>4625944142</v>
          </cell>
          <cell r="CF103">
            <v>155020557</v>
          </cell>
          <cell r="CG103">
            <v>310671417</v>
          </cell>
          <cell r="CH103">
            <v>310671417</v>
          </cell>
          <cell r="CI103">
            <v>310671417</v>
          </cell>
          <cell r="CJ103">
            <v>1364209417</v>
          </cell>
          <cell r="CK103">
            <v>310671417</v>
          </cell>
          <cell r="CL103">
            <v>310671417</v>
          </cell>
          <cell r="CM103">
            <v>310671417</v>
          </cell>
          <cell r="CN103">
            <v>310671417</v>
          </cell>
          <cell r="CO103">
            <v>310671417</v>
          </cell>
          <cell r="CP103">
            <v>310671417</v>
          </cell>
          <cell r="CQ103">
            <v>310671415</v>
          </cell>
          <cell r="CS103">
            <v>4625944142</v>
          </cell>
          <cell r="CT103">
            <v>0</v>
          </cell>
          <cell r="CV103">
            <v>0</v>
          </cell>
          <cell r="CW103">
            <v>0</v>
          </cell>
          <cell r="CY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</row>
        <row r="104">
          <cell r="C104" t="str">
            <v>Rionegro</v>
          </cell>
          <cell r="D104">
            <v>1297181667</v>
          </cell>
          <cell r="E104">
            <v>265822603</v>
          </cell>
          <cell r="F104">
            <v>51264445</v>
          </cell>
          <cell r="G104">
            <v>22996598167</v>
          </cell>
          <cell r="H104">
            <v>269576616</v>
          </cell>
          <cell r="Q104">
            <v>24880443498</v>
          </cell>
          <cell r="R104">
            <v>24610866882</v>
          </cell>
          <cell r="S104">
            <v>0</v>
          </cell>
          <cell r="T104">
            <v>269576616</v>
          </cell>
          <cell r="U104">
            <v>24880443498</v>
          </cell>
          <cell r="X104">
            <v>1614268715</v>
          </cell>
          <cell r="Y104">
            <v>1780744694</v>
          </cell>
          <cell r="Z104">
            <v>1780744694</v>
          </cell>
          <cell r="AA104">
            <v>1780744693</v>
          </cell>
          <cell r="AB104">
            <v>1780744693</v>
          </cell>
          <cell r="AC104">
            <v>1780744693</v>
          </cell>
          <cell r="AD104">
            <v>1687659905</v>
          </cell>
          <cell r="AE104">
            <v>1687659905</v>
          </cell>
          <cell r="AF104">
            <v>1687659905</v>
          </cell>
          <cell r="AG104">
            <v>1687659905</v>
          </cell>
          <cell r="AH104">
            <v>1687659905</v>
          </cell>
          <cell r="AI104">
            <v>1687659905</v>
          </cell>
          <cell r="AK104">
            <v>20643951612</v>
          </cell>
          <cell r="AM104">
            <v>0</v>
          </cell>
          <cell r="AN104">
            <v>421039218</v>
          </cell>
          <cell r="AO104">
            <v>0</v>
          </cell>
          <cell r="AP104">
            <v>210519609</v>
          </cell>
          <cell r="AQ104">
            <v>210519609</v>
          </cell>
          <cell r="AR104">
            <v>271343338</v>
          </cell>
          <cell r="AS104">
            <v>271343338</v>
          </cell>
          <cell r="AT104">
            <v>271343338</v>
          </cell>
          <cell r="AU104">
            <v>271343338</v>
          </cell>
          <cell r="AV104">
            <v>271343338</v>
          </cell>
          <cell r="AW104">
            <v>271343338</v>
          </cell>
          <cell r="AX104">
            <v>271343338</v>
          </cell>
          <cell r="AZ104">
            <v>2741481802</v>
          </cell>
          <cell r="BB104">
            <v>0</v>
          </cell>
          <cell r="BC104">
            <v>198671060</v>
          </cell>
          <cell r="BD104">
            <v>0</v>
          </cell>
          <cell r="BE104">
            <v>99335530</v>
          </cell>
          <cell r="BF104">
            <v>99335530</v>
          </cell>
          <cell r="BG104">
            <v>118298764</v>
          </cell>
          <cell r="BH104">
            <v>118298764</v>
          </cell>
          <cell r="BI104">
            <v>118298764</v>
          </cell>
          <cell r="BJ104">
            <v>118298764</v>
          </cell>
          <cell r="BK104">
            <v>118298764</v>
          </cell>
          <cell r="BL104">
            <v>118298764</v>
          </cell>
          <cell r="BM104">
            <v>118298764</v>
          </cell>
          <cell r="BO104">
            <v>1225433468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269576616</v>
          </cell>
          <cell r="BX104">
            <v>269576616</v>
          </cell>
          <cell r="BZ104">
            <v>70822836</v>
          </cell>
          <cell r="CA104">
            <v>0</v>
          </cell>
          <cell r="CB104">
            <v>1168576792</v>
          </cell>
          <cell r="CC104">
            <v>256086000</v>
          </cell>
          <cell r="CE104">
            <v>1495485628</v>
          </cell>
          <cell r="CF104">
            <v>70822836</v>
          </cell>
          <cell r="CG104">
            <v>106234254</v>
          </cell>
          <cell r="CH104">
            <v>106234254</v>
          </cell>
          <cell r="CI104">
            <v>106234254</v>
          </cell>
          <cell r="CJ104">
            <v>362320254</v>
          </cell>
          <cell r="CK104">
            <v>106234254</v>
          </cell>
          <cell r="CL104">
            <v>106234254</v>
          </cell>
          <cell r="CM104">
            <v>106234254</v>
          </cell>
          <cell r="CN104">
            <v>106234254</v>
          </cell>
          <cell r="CO104">
            <v>106234254</v>
          </cell>
          <cell r="CP104">
            <v>106234254</v>
          </cell>
          <cell r="CQ104">
            <v>106234252</v>
          </cell>
          <cell r="CS104">
            <v>1495485628</v>
          </cell>
          <cell r="CT104">
            <v>0</v>
          </cell>
          <cell r="CW104">
            <v>0</v>
          </cell>
          <cell r="CY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4"/>
  <sheetViews>
    <sheetView tabSelected="1" zoomScale="55" zoomScaleNormal="55"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8.7109375" defaultRowHeight="12.75"/>
  <cols>
    <col min="1" max="1" width="8.8515625" style="8" customWidth="1"/>
    <col min="2" max="2" width="22.57421875" style="8" bestFit="1" customWidth="1"/>
    <col min="3" max="3" width="26.7109375" style="26" customWidth="1"/>
    <col min="4" max="5" width="26.7109375" style="109" customWidth="1"/>
    <col min="6" max="6" width="26.7109375" style="26" customWidth="1"/>
    <col min="7" max="8" width="23.00390625" style="26" hidden="1" customWidth="1"/>
    <col min="9" max="9" width="26.7109375" style="26" customWidth="1"/>
    <col min="10" max="16384" width="8.7109375" style="8" customWidth="1"/>
  </cols>
  <sheetData>
    <row r="1" spans="1:9" ht="20.25">
      <c r="A1" s="101" t="s">
        <v>63</v>
      </c>
      <c r="B1" s="101"/>
      <c r="C1" s="102"/>
      <c r="D1" s="105"/>
      <c r="E1" s="105"/>
      <c r="F1" s="102"/>
      <c r="G1" s="102"/>
      <c r="H1" s="102"/>
      <c r="I1" s="102"/>
    </row>
    <row r="2" spans="1:9" ht="20.25">
      <c r="A2" s="101" t="s">
        <v>77</v>
      </c>
      <c r="B2" s="101"/>
      <c r="C2" s="102"/>
      <c r="D2" s="105"/>
      <c r="E2" s="105"/>
      <c r="F2" s="102"/>
      <c r="G2" s="102"/>
      <c r="H2" s="102"/>
      <c r="I2" s="102"/>
    </row>
    <row r="3" spans="1:9" ht="20.25">
      <c r="A3" s="103"/>
      <c r="B3" s="101"/>
      <c r="C3" s="102"/>
      <c r="D3" s="105"/>
      <c r="E3" s="105"/>
      <c r="F3" s="102"/>
      <c r="G3" s="102"/>
      <c r="H3" s="102"/>
      <c r="I3" s="102"/>
    </row>
    <row r="4" spans="1:9" ht="20.25">
      <c r="A4" s="141" t="s">
        <v>64</v>
      </c>
      <c r="B4" s="141"/>
      <c r="C4" s="141"/>
      <c r="D4" s="141"/>
      <c r="E4" s="141"/>
      <c r="F4" s="141"/>
      <c r="G4" s="141"/>
      <c r="H4" s="141"/>
      <c r="I4" s="141"/>
    </row>
    <row r="5" spans="1:9" ht="20.25">
      <c r="A5" s="141" t="s">
        <v>1100</v>
      </c>
      <c r="B5" s="141"/>
      <c r="C5" s="141"/>
      <c r="D5" s="141"/>
      <c r="E5" s="141"/>
      <c r="F5" s="141"/>
      <c r="G5" s="141"/>
      <c r="H5" s="141"/>
      <c r="I5" s="141"/>
    </row>
    <row r="6" spans="2:9" ht="15" customHeight="1" thickBot="1">
      <c r="B6" s="11"/>
      <c r="C6" s="25"/>
      <c r="D6" s="106"/>
      <c r="E6" s="106"/>
      <c r="F6" s="25"/>
      <c r="G6" s="25"/>
      <c r="H6" s="25"/>
      <c r="I6" s="25"/>
    </row>
    <row r="7" spans="1:9" ht="15.75" customHeight="1">
      <c r="A7" s="142" t="s">
        <v>0</v>
      </c>
      <c r="B7" s="145" t="s">
        <v>1</v>
      </c>
      <c r="C7" s="151" t="s">
        <v>61</v>
      </c>
      <c r="D7" s="151"/>
      <c r="E7" s="151"/>
      <c r="F7" s="151"/>
      <c r="G7" s="154" t="s">
        <v>1098</v>
      </c>
      <c r="H7" s="154" t="s">
        <v>1097</v>
      </c>
      <c r="I7" s="148" t="s">
        <v>2</v>
      </c>
    </row>
    <row r="8" spans="1:9" s="41" customFormat="1" ht="27.75" customHeight="1">
      <c r="A8" s="143"/>
      <c r="B8" s="146"/>
      <c r="C8" s="91" t="s">
        <v>66</v>
      </c>
      <c r="D8" s="140" t="s">
        <v>96</v>
      </c>
      <c r="E8" s="140"/>
      <c r="F8" s="152" t="s">
        <v>79</v>
      </c>
      <c r="G8" s="155"/>
      <c r="H8" s="155"/>
      <c r="I8" s="149"/>
    </row>
    <row r="9" spans="1:9" ht="41.25" customHeight="1" thickBot="1">
      <c r="A9" s="144"/>
      <c r="B9" s="147"/>
      <c r="C9" s="92" t="s">
        <v>62</v>
      </c>
      <c r="D9" s="107" t="s">
        <v>88</v>
      </c>
      <c r="E9" s="107" t="s">
        <v>87</v>
      </c>
      <c r="F9" s="153"/>
      <c r="G9" s="156"/>
      <c r="H9" s="156"/>
      <c r="I9" s="150"/>
    </row>
    <row r="10" spans="1:9" ht="27.75" customHeight="1">
      <c r="A10" s="63"/>
      <c r="B10" s="64"/>
      <c r="C10" s="65" t="s">
        <v>68</v>
      </c>
      <c r="D10" s="108" t="s">
        <v>69</v>
      </c>
      <c r="E10" s="108" t="s">
        <v>70</v>
      </c>
      <c r="F10" s="65" t="s">
        <v>86</v>
      </c>
      <c r="G10" s="66"/>
      <c r="H10" s="66"/>
      <c r="I10" s="67" t="s">
        <v>71</v>
      </c>
    </row>
    <row r="11" spans="1:13" s="9" customFormat="1" ht="15.75">
      <c r="A11" s="73">
        <v>91</v>
      </c>
      <c r="B11" s="80" t="s">
        <v>21</v>
      </c>
      <c r="C11" s="81">
        <v>3325303158</v>
      </c>
      <c r="D11" s="81">
        <v>215995461</v>
      </c>
      <c r="E11" s="81">
        <v>96124626</v>
      </c>
      <c r="F11" s="78">
        <f aca="true" t="shared" si="0" ref="F11:F42">SUM(C11:E11)</f>
        <v>3637423245</v>
      </c>
      <c r="G11" s="81"/>
      <c r="H11" s="81"/>
      <c r="I11" s="81">
        <v>0</v>
      </c>
      <c r="M11" s="134"/>
    </row>
    <row r="12" spans="1:13" s="9" customFormat="1" ht="15">
      <c r="A12" s="82">
        <v>5</v>
      </c>
      <c r="B12" s="80" t="s">
        <v>4</v>
      </c>
      <c r="C12" s="81">
        <v>54167324926</v>
      </c>
      <c r="D12" s="81">
        <v>5952778432</v>
      </c>
      <c r="E12" s="81">
        <v>2542388292</v>
      </c>
      <c r="F12" s="78">
        <f t="shared" si="0"/>
        <v>62662491650</v>
      </c>
      <c r="G12" s="104"/>
      <c r="H12" s="81"/>
      <c r="I12" s="81">
        <v>2258133209</v>
      </c>
      <c r="M12" s="134"/>
    </row>
    <row r="13" spans="1:13" s="9" customFormat="1" ht="15">
      <c r="A13" s="82">
        <v>81</v>
      </c>
      <c r="B13" s="80" t="s">
        <v>18</v>
      </c>
      <c r="C13" s="81">
        <v>6896075342</v>
      </c>
      <c r="D13" s="81">
        <v>947804247</v>
      </c>
      <c r="E13" s="81">
        <v>408503290</v>
      </c>
      <c r="F13" s="78">
        <f t="shared" si="0"/>
        <v>8252382879</v>
      </c>
      <c r="G13" s="39"/>
      <c r="H13" s="81"/>
      <c r="I13" s="81">
        <v>31261369</v>
      </c>
      <c r="M13" s="134"/>
    </row>
    <row r="14" spans="1:13" s="9" customFormat="1" ht="15">
      <c r="A14" s="82">
        <v>8</v>
      </c>
      <c r="B14" s="80" t="s">
        <v>65</v>
      </c>
      <c r="C14" s="81">
        <v>11013187315</v>
      </c>
      <c r="D14" s="81">
        <v>1436564797</v>
      </c>
      <c r="E14" s="81">
        <v>620398551</v>
      </c>
      <c r="F14" s="78">
        <f t="shared" si="0"/>
        <v>13070150663</v>
      </c>
      <c r="G14" s="81"/>
      <c r="H14" s="81"/>
      <c r="I14" s="81">
        <v>862603521</v>
      </c>
      <c r="M14" s="134"/>
    </row>
    <row r="15" spans="1:13" s="9" customFormat="1" ht="15">
      <c r="A15" s="82">
        <v>13</v>
      </c>
      <c r="B15" s="80" t="s">
        <v>99</v>
      </c>
      <c r="C15" s="81">
        <v>23555186858</v>
      </c>
      <c r="D15" s="81">
        <v>3080494754</v>
      </c>
      <c r="E15" s="81">
        <v>1327522379</v>
      </c>
      <c r="F15" s="78">
        <f t="shared" si="0"/>
        <v>27963203991</v>
      </c>
      <c r="G15" s="81"/>
      <c r="H15" s="81"/>
      <c r="I15" s="81">
        <v>779469953</v>
      </c>
      <c r="M15" s="134"/>
    </row>
    <row r="16" spans="1:13" s="9" customFormat="1" ht="15">
      <c r="A16" s="82">
        <v>15</v>
      </c>
      <c r="B16" s="80" t="s">
        <v>100</v>
      </c>
      <c r="C16" s="81">
        <v>25239964120</v>
      </c>
      <c r="D16" s="81">
        <v>3078644031</v>
      </c>
      <c r="E16" s="81">
        <v>1342977650</v>
      </c>
      <c r="F16" s="78">
        <f t="shared" si="0"/>
        <v>29661585801</v>
      </c>
      <c r="G16" s="81"/>
      <c r="H16" s="81"/>
      <c r="I16" s="81">
        <v>1527747663</v>
      </c>
      <c r="M16" s="134"/>
    </row>
    <row r="17" spans="1:13" s="9" customFormat="1" ht="15">
      <c r="A17" s="82">
        <v>17</v>
      </c>
      <c r="B17" s="80" t="s">
        <v>5</v>
      </c>
      <c r="C17" s="81">
        <v>12723792981</v>
      </c>
      <c r="D17" s="81">
        <v>1674150346</v>
      </c>
      <c r="E17" s="81">
        <v>721097590</v>
      </c>
      <c r="F17" s="78">
        <f t="shared" si="0"/>
        <v>15119040917</v>
      </c>
      <c r="G17" s="81"/>
      <c r="H17" s="81"/>
      <c r="I17" s="81">
        <v>194624546</v>
      </c>
      <c r="M17" s="134"/>
    </row>
    <row r="18" spans="1:13" s="9" customFormat="1" ht="15">
      <c r="A18" s="82">
        <v>18</v>
      </c>
      <c r="B18" s="80" t="s">
        <v>101</v>
      </c>
      <c r="C18" s="81">
        <v>7964553482</v>
      </c>
      <c r="D18" s="81">
        <v>867405604</v>
      </c>
      <c r="E18" s="81">
        <v>369560487</v>
      </c>
      <c r="F18" s="78">
        <f t="shared" si="0"/>
        <v>9201519573</v>
      </c>
      <c r="G18" s="81"/>
      <c r="H18" s="81"/>
      <c r="I18" s="81">
        <v>0</v>
      </c>
      <c r="M18" s="134"/>
    </row>
    <row r="19" spans="1:13" s="9" customFormat="1" ht="15">
      <c r="A19" s="83">
        <v>85</v>
      </c>
      <c r="B19" s="80" t="s">
        <v>19</v>
      </c>
      <c r="C19" s="81">
        <v>5986598222</v>
      </c>
      <c r="D19" s="81">
        <v>780664609</v>
      </c>
      <c r="E19" s="81">
        <v>324031882</v>
      </c>
      <c r="F19" s="78">
        <f t="shared" si="0"/>
        <v>7091294713</v>
      </c>
      <c r="G19" s="81"/>
      <c r="H19" s="81"/>
      <c r="I19" s="81">
        <v>50447653</v>
      </c>
      <c r="M19" s="134"/>
    </row>
    <row r="20" spans="1:13" s="9" customFormat="1" ht="15">
      <c r="A20" s="82">
        <v>19</v>
      </c>
      <c r="B20" s="80" t="s">
        <v>6</v>
      </c>
      <c r="C20" s="81">
        <v>27019896205</v>
      </c>
      <c r="D20" s="81">
        <v>3399641184</v>
      </c>
      <c r="E20" s="81">
        <v>1467121785</v>
      </c>
      <c r="F20" s="78">
        <f t="shared" si="0"/>
        <v>31886659174</v>
      </c>
      <c r="G20" s="39"/>
      <c r="H20" s="81"/>
      <c r="I20" s="81">
        <v>707333879</v>
      </c>
      <c r="M20" s="134"/>
    </row>
    <row r="21" spans="1:13" s="9" customFormat="1" ht="15">
      <c r="A21" s="82">
        <v>20</v>
      </c>
      <c r="B21" s="80" t="s">
        <v>7</v>
      </c>
      <c r="C21" s="81">
        <v>15403226351</v>
      </c>
      <c r="D21" s="81">
        <v>2300525891</v>
      </c>
      <c r="E21" s="81">
        <v>904409313</v>
      </c>
      <c r="F21" s="78">
        <f t="shared" si="0"/>
        <v>18608161555</v>
      </c>
      <c r="G21" s="100"/>
      <c r="H21" s="81"/>
      <c r="I21" s="81">
        <v>213125610</v>
      </c>
      <c r="M21" s="134"/>
    </row>
    <row r="22" spans="1:13" s="9" customFormat="1" ht="15">
      <c r="A22" s="82">
        <v>27</v>
      </c>
      <c r="B22" s="80" t="s">
        <v>102</v>
      </c>
      <c r="C22" s="81">
        <v>10328432667</v>
      </c>
      <c r="D22" s="81">
        <v>1306300885</v>
      </c>
      <c r="E22" s="81">
        <v>560700514</v>
      </c>
      <c r="F22" s="78">
        <f t="shared" si="0"/>
        <v>12195434066</v>
      </c>
      <c r="G22" s="100"/>
      <c r="H22" s="81"/>
      <c r="I22" s="81">
        <v>486485740</v>
      </c>
      <c r="M22" s="134"/>
    </row>
    <row r="23" spans="1:13" s="9" customFormat="1" ht="15">
      <c r="A23" s="82">
        <v>23</v>
      </c>
      <c r="B23" s="84" t="s">
        <v>106</v>
      </c>
      <c r="C23" s="81">
        <v>24477655439</v>
      </c>
      <c r="D23" s="81">
        <v>3369397522</v>
      </c>
      <c r="E23" s="81">
        <v>1455981877</v>
      </c>
      <c r="F23" s="78">
        <f t="shared" si="0"/>
        <v>29303034838</v>
      </c>
      <c r="G23" s="104"/>
      <c r="H23" s="81"/>
      <c r="I23" s="81">
        <v>360500654</v>
      </c>
      <c r="M23" s="134"/>
    </row>
    <row r="24" spans="1:13" s="9" customFormat="1" ht="15">
      <c r="A24" s="82">
        <v>25</v>
      </c>
      <c r="B24" s="80" t="s">
        <v>8</v>
      </c>
      <c r="C24" s="81">
        <v>28739439626</v>
      </c>
      <c r="D24" s="81">
        <v>3711407925</v>
      </c>
      <c r="E24" s="81">
        <v>1599153546</v>
      </c>
      <c r="F24" s="78">
        <f t="shared" si="0"/>
        <v>34050001097</v>
      </c>
      <c r="G24" s="39"/>
      <c r="H24" s="81"/>
      <c r="I24" s="81">
        <v>2791791643</v>
      </c>
      <c r="M24" s="134"/>
    </row>
    <row r="25" spans="1:13" s="9" customFormat="1" ht="15">
      <c r="A25" s="82">
        <v>94</v>
      </c>
      <c r="B25" s="80" t="s">
        <v>103</v>
      </c>
      <c r="C25" s="81">
        <v>1851236909</v>
      </c>
      <c r="D25" s="81">
        <v>124499809</v>
      </c>
      <c r="E25" s="81">
        <v>54119097</v>
      </c>
      <c r="F25" s="78">
        <f t="shared" si="0"/>
        <v>2029855815</v>
      </c>
      <c r="G25" s="100"/>
      <c r="H25" s="81"/>
      <c r="I25" s="81">
        <v>20009402</v>
      </c>
      <c r="M25" s="134"/>
    </row>
    <row r="26" spans="1:13" s="9" customFormat="1" ht="15">
      <c r="A26" s="82">
        <v>95</v>
      </c>
      <c r="B26" s="80" t="s">
        <v>22</v>
      </c>
      <c r="C26" s="81">
        <v>3471938662</v>
      </c>
      <c r="D26" s="81">
        <v>277348792</v>
      </c>
      <c r="E26" s="81">
        <v>119722089</v>
      </c>
      <c r="F26" s="78">
        <f t="shared" si="0"/>
        <v>3869009543</v>
      </c>
      <c r="G26" s="100"/>
      <c r="H26" s="81"/>
      <c r="I26" s="81">
        <v>11207077</v>
      </c>
      <c r="M26" s="134"/>
    </row>
    <row r="27" spans="1:13" s="9" customFormat="1" ht="15">
      <c r="A27" s="82">
        <v>41</v>
      </c>
      <c r="B27" s="80" t="s">
        <v>9</v>
      </c>
      <c r="C27" s="81">
        <v>15065956114</v>
      </c>
      <c r="D27" s="81">
        <v>1943680387</v>
      </c>
      <c r="E27" s="81">
        <v>837097817</v>
      </c>
      <c r="F27" s="78">
        <f t="shared" si="0"/>
        <v>17846734318</v>
      </c>
      <c r="G27" s="100"/>
      <c r="H27" s="81"/>
      <c r="I27" s="81">
        <v>518284373</v>
      </c>
      <c r="M27" s="134"/>
    </row>
    <row r="28" spans="1:13" s="9" customFormat="1" ht="15">
      <c r="A28" s="82">
        <v>44</v>
      </c>
      <c r="B28" s="85" t="s">
        <v>104</v>
      </c>
      <c r="C28" s="81">
        <v>7341938738</v>
      </c>
      <c r="D28" s="81">
        <v>983336794</v>
      </c>
      <c r="E28" s="81">
        <v>426027549</v>
      </c>
      <c r="F28" s="78">
        <f t="shared" si="0"/>
        <v>8751303081</v>
      </c>
      <c r="G28" s="100"/>
      <c r="H28" s="81"/>
      <c r="I28" s="81">
        <v>128013535</v>
      </c>
      <c r="M28" s="134"/>
    </row>
    <row r="29" spans="1:13" s="9" customFormat="1" ht="15">
      <c r="A29" s="82">
        <v>47</v>
      </c>
      <c r="B29" s="80" t="s">
        <v>10</v>
      </c>
      <c r="C29" s="81">
        <v>18924895452</v>
      </c>
      <c r="D29" s="81">
        <v>2451352610</v>
      </c>
      <c r="E29" s="81">
        <v>1058319801</v>
      </c>
      <c r="F29" s="78">
        <f t="shared" si="0"/>
        <v>22434567863</v>
      </c>
      <c r="G29" s="100"/>
      <c r="H29" s="81"/>
      <c r="I29" s="81">
        <v>520211482</v>
      </c>
      <c r="M29" s="134"/>
    </row>
    <row r="30" spans="1:13" s="9" customFormat="1" ht="15">
      <c r="A30" s="82">
        <v>50</v>
      </c>
      <c r="B30" s="80" t="s">
        <v>11</v>
      </c>
      <c r="C30" s="81">
        <v>10304565345</v>
      </c>
      <c r="D30" s="81">
        <v>1191322166</v>
      </c>
      <c r="E30" s="81">
        <v>510347754</v>
      </c>
      <c r="F30" s="78">
        <f t="shared" si="0"/>
        <v>12006235265</v>
      </c>
      <c r="G30" s="100"/>
      <c r="H30" s="81"/>
      <c r="I30" s="81">
        <v>225767614</v>
      </c>
      <c r="M30" s="134"/>
    </row>
    <row r="31" spans="1:13" s="9" customFormat="1" ht="15">
      <c r="A31" s="82">
        <v>52</v>
      </c>
      <c r="B31" s="85" t="s">
        <v>12</v>
      </c>
      <c r="C31" s="81">
        <v>23338385613</v>
      </c>
      <c r="D31" s="81">
        <v>3018383994</v>
      </c>
      <c r="E31" s="81">
        <v>1300469412</v>
      </c>
      <c r="F31" s="78">
        <f t="shared" si="0"/>
        <v>27657239019</v>
      </c>
      <c r="G31" s="81"/>
      <c r="H31" s="81"/>
      <c r="I31" s="81">
        <v>903985236</v>
      </c>
      <c r="M31" s="134"/>
    </row>
    <row r="32" spans="1:13" s="9" customFormat="1" ht="15">
      <c r="A32" s="82">
        <v>54</v>
      </c>
      <c r="B32" s="85" t="s">
        <v>13</v>
      </c>
      <c r="C32" s="81">
        <v>16300301421</v>
      </c>
      <c r="D32" s="81">
        <v>2197421043</v>
      </c>
      <c r="E32" s="81">
        <v>952170360</v>
      </c>
      <c r="F32" s="78">
        <f t="shared" si="0"/>
        <v>19449892824</v>
      </c>
      <c r="G32" s="81"/>
      <c r="H32" s="81"/>
      <c r="I32" s="81">
        <v>1145158383</v>
      </c>
      <c r="M32" s="134"/>
    </row>
    <row r="33" spans="1:13" s="9" customFormat="1" ht="15">
      <c r="A33" s="82">
        <v>86</v>
      </c>
      <c r="B33" s="80" t="s">
        <v>20</v>
      </c>
      <c r="C33" s="81">
        <v>9620592313</v>
      </c>
      <c r="D33" s="81">
        <v>1222320032</v>
      </c>
      <c r="E33" s="81">
        <v>524830337</v>
      </c>
      <c r="F33" s="78">
        <f t="shared" si="0"/>
        <v>11367742682</v>
      </c>
      <c r="G33" s="81"/>
      <c r="H33" s="81"/>
      <c r="I33" s="81">
        <v>74914274</v>
      </c>
      <c r="M33" s="134"/>
    </row>
    <row r="34" spans="1:13" s="9" customFormat="1" ht="15">
      <c r="A34" s="82">
        <v>63</v>
      </c>
      <c r="B34" s="80" t="s">
        <v>105</v>
      </c>
      <c r="C34" s="81">
        <v>5922712998</v>
      </c>
      <c r="D34" s="81">
        <v>757365119</v>
      </c>
      <c r="E34" s="81">
        <v>326311531</v>
      </c>
      <c r="F34" s="78">
        <f t="shared" si="0"/>
        <v>7006389648</v>
      </c>
      <c r="G34" s="81"/>
      <c r="H34" s="81"/>
      <c r="I34" s="81">
        <v>147848727</v>
      </c>
      <c r="M34" s="134"/>
    </row>
    <row r="35" spans="1:13" s="9" customFormat="1" ht="15">
      <c r="A35" s="82">
        <v>66</v>
      </c>
      <c r="B35" s="80" t="s">
        <v>14</v>
      </c>
      <c r="C35" s="81">
        <v>6494643752</v>
      </c>
      <c r="D35" s="81">
        <v>801622378</v>
      </c>
      <c r="E35" s="81">
        <v>345623580</v>
      </c>
      <c r="F35" s="78">
        <f t="shared" si="0"/>
        <v>7641889710</v>
      </c>
      <c r="G35" s="81"/>
      <c r="H35" s="81"/>
      <c r="I35" s="81">
        <v>457663769</v>
      </c>
      <c r="M35" s="134"/>
    </row>
    <row r="36" spans="1:13" s="9" customFormat="1" ht="15">
      <c r="A36" s="82">
        <v>88</v>
      </c>
      <c r="B36" s="86" t="s">
        <v>98</v>
      </c>
      <c r="C36" s="81">
        <v>1415163392</v>
      </c>
      <c r="D36" s="81">
        <v>155878940</v>
      </c>
      <c r="E36" s="81">
        <v>67126911</v>
      </c>
      <c r="F36" s="78">
        <f t="shared" si="0"/>
        <v>1638169243</v>
      </c>
      <c r="G36" s="81"/>
      <c r="H36" s="81"/>
      <c r="I36" s="81">
        <v>112733905</v>
      </c>
      <c r="M36" s="134"/>
    </row>
    <row r="37" spans="1:13" s="9" customFormat="1" ht="15">
      <c r="A37" s="82">
        <v>68</v>
      </c>
      <c r="B37" s="80" t="s">
        <v>15</v>
      </c>
      <c r="C37" s="81">
        <v>21578307376</v>
      </c>
      <c r="D37" s="81">
        <v>2619968958</v>
      </c>
      <c r="E37" s="81">
        <v>1125931325</v>
      </c>
      <c r="F37" s="78">
        <f t="shared" si="0"/>
        <v>25324207659</v>
      </c>
      <c r="G37" s="81"/>
      <c r="H37" s="81"/>
      <c r="I37" s="81">
        <v>1285136141</v>
      </c>
      <c r="M37" s="134"/>
    </row>
    <row r="38" spans="1:13" s="9" customFormat="1" ht="15">
      <c r="A38" s="82">
        <v>70</v>
      </c>
      <c r="B38" s="80" t="s">
        <v>16</v>
      </c>
      <c r="C38" s="81">
        <v>17752375537</v>
      </c>
      <c r="D38" s="81">
        <v>2351685720</v>
      </c>
      <c r="E38" s="81">
        <v>1015323454</v>
      </c>
      <c r="F38" s="78">
        <f t="shared" si="0"/>
        <v>21119384711</v>
      </c>
      <c r="G38" s="81"/>
      <c r="H38" s="81"/>
      <c r="I38" s="81">
        <v>216354499</v>
      </c>
      <c r="M38" s="134"/>
    </row>
    <row r="39" spans="1:13" s="9" customFormat="1" ht="15">
      <c r="A39" s="82">
        <v>73</v>
      </c>
      <c r="B39" s="80" t="s">
        <v>17</v>
      </c>
      <c r="C39" s="81">
        <v>20931243173</v>
      </c>
      <c r="D39" s="81">
        <v>2760977097</v>
      </c>
      <c r="E39" s="81">
        <v>1190337091</v>
      </c>
      <c r="F39" s="78">
        <f t="shared" si="0"/>
        <v>24882557361</v>
      </c>
      <c r="G39" s="39"/>
      <c r="H39" s="81"/>
      <c r="I39" s="81">
        <v>1974111856</v>
      </c>
      <c r="M39" s="134"/>
    </row>
    <row r="40" spans="1:13" s="9" customFormat="1" ht="15">
      <c r="A40" s="82">
        <v>76</v>
      </c>
      <c r="B40" s="85" t="s">
        <v>48</v>
      </c>
      <c r="C40" s="81">
        <v>21045362408</v>
      </c>
      <c r="D40" s="81">
        <v>2496853763</v>
      </c>
      <c r="E40" s="81">
        <v>1076401546</v>
      </c>
      <c r="F40" s="78">
        <f t="shared" si="0"/>
        <v>24618617717</v>
      </c>
      <c r="G40" s="81"/>
      <c r="H40" s="81"/>
      <c r="I40" s="81">
        <v>3106482929</v>
      </c>
      <c r="M40" s="134"/>
    </row>
    <row r="41" spans="1:13" s="9" customFormat="1" ht="15">
      <c r="A41" s="82">
        <v>97</v>
      </c>
      <c r="B41" s="80" t="s">
        <v>97</v>
      </c>
      <c r="C41" s="81">
        <v>1632932010</v>
      </c>
      <c r="D41" s="81">
        <v>102697125</v>
      </c>
      <c r="E41" s="81">
        <v>43558133</v>
      </c>
      <c r="F41" s="78">
        <f t="shared" si="0"/>
        <v>1779187268</v>
      </c>
      <c r="G41" s="81"/>
      <c r="H41" s="81"/>
      <c r="I41" s="81">
        <v>6169722</v>
      </c>
      <c r="M41" s="134"/>
    </row>
    <row r="42" spans="1:13" s="9" customFormat="1" ht="15">
      <c r="A42" s="82">
        <v>99</v>
      </c>
      <c r="B42" s="80" t="s">
        <v>23</v>
      </c>
      <c r="C42" s="81">
        <v>3049426231</v>
      </c>
      <c r="D42" s="81">
        <v>168411193</v>
      </c>
      <c r="E42" s="81">
        <v>70923492</v>
      </c>
      <c r="F42" s="78">
        <f t="shared" si="0"/>
        <v>3288760916</v>
      </c>
      <c r="G42" s="81"/>
      <c r="H42" s="81"/>
      <c r="I42" s="81">
        <v>18910661</v>
      </c>
      <c r="M42" s="134"/>
    </row>
    <row r="43" spans="1:13" ht="13.5" thickBot="1">
      <c r="A43" s="26"/>
      <c r="B43" s="26"/>
      <c r="D43" s="26"/>
      <c r="E43" s="26"/>
      <c r="M43" s="134"/>
    </row>
    <row r="44" spans="2:13" s="41" customFormat="1" ht="27.75" customHeight="1" thickBot="1">
      <c r="B44" s="135" t="s">
        <v>24</v>
      </c>
      <c r="C44" s="137">
        <f aca="true" t="shared" si="1" ref="C44:I44">SUM(C11:C43)</f>
        <v>462882614136</v>
      </c>
      <c r="D44" s="137">
        <f t="shared" si="1"/>
        <v>57746901608</v>
      </c>
      <c r="E44" s="137">
        <f t="shared" si="1"/>
        <v>24784613061</v>
      </c>
      <c r="F44" s="137">
        <f t="shared" si="1"/>
        <v>545414128805</v>
      </c>
      <c r="G44" s="138">
        <f t="shared" si="1"/>
        <v>0</v>
      </c>
      <c r="H44" s="138">
        <f t="shared" si="1"/>
        <v>0</v>
      </c>
      <c r="I44" s="138">
        <f t="shared" si="1"/>
        <v>21136489025</v>
      </c>
      <c r="M44" s="134"/>
    </row>
    <row r="45" spans="2:13" ht="12.75">
      <c r="B45" s="26"/>
      <c r="M45" s="134"/>
    </row>
    <row r="46" spans="1:13" ht="12.75">
      <c r="A46" s="15"/>
      <c r="B46" s="4"/>
      <c r="M46" s="134"/>
    </row>
    <row r="47" ht="12.75">
      <c r="M47" s="134"/>
    </row>
    <row r="48" ht="12.75">
      <c r="M48" s="134"/>
    </row>
    <row r="49" ht="12.75">
      <c r="M49" s="134"/>
    </row>
    <row r="50" ht="12.75">
      <c r="M50" s="134"/>
    </row>
    <row r="51" ht="12.75">
      <c r="M51" s="134"/>
    </row>
    <row r="52" ht="12.75">
      <c r="M52" s="134"/>
    </row>
    <row r="53" ht="12.75">
      <c r="M53" s="134"/>
    </row>
    <row r="54" ht="12.75">
      <c r="M54" s="134"/>
    </row>
    <row r="55" ht="12.75">
      <c r="M55" s="134"/>
    </row>
    <row r="56" ht="12.75">
      <c r="M56" s="134"/>
    </row>
    <row r="57" ht="12.75">
      <c r="M57" s="134"/>
    </row>
    <row r="58" ht="12.75">
      <c r="M58" s="134"/>
    </row>
    <row r="59" ht="12.75">
      <c r="M59" s="134"/>
    </row>
    <row r="60" ht="12.75">
      <c r="M60" s="134"/>
    </row>
    <row r="61" ht="12.75">
      <c r="M61" s="134"/>
    </row>
    <row r="62" ht="12.75">
      <c r="M62" s="134"/>
    </row>
    <row r="63" ht="12.75">
      <c r="M63" s="134"/>
    </row>
    <row r="64" ht="12.75">
      <c r="M64" s="134"/>
    </row>
    <row r="65" ht="12.75">
      <c r="M65" s="134"/>
    </row>
    <row r="66" ht="12.75">
      <c r="M66" s="134"/>
    </row>
    <row r="67" ht="12.75">
      <c r="M67" s="134"/>
    </row>
    <row r="68" ht="12.75">
      <c r="M68" s="134"/>
    </row>
    <row r="69" ht="12.75">
      <c r="M69" s="134"/>
    </row>
    <row r="70" ht="12.75">
      <c r="M70" s="134"/>
    </row>
    <row r="71" ht="12.75">
      <c r="M71" s="134"/>
    </row>
    <row r="72" ht="12.75">
      <c r="M72" s="134"/>
    </row>
    <row r="73" ht="12.75">
      <c r="M73" s="134"/>
    </row>
    <row r="74" ht="12.75">
      <c r="M74" s="134"/>
    </row>
    <row r="75" ht="12.75">
      <c r="M75" s="134"/>
    </row>
    <row r="76" ht="12.75">
      <c r="M76" s="134"/>
    </row>
    <row r="77" ht="12.75">
      <c r="M77" s="134"/>
    </row>
    <row r="78" ht="12.75">
      <c r="M78" s="134"/>
    </row>
    <row r="79" ht="12.75">
      <c r="M79" s="134"/>
    </row>
    <row r="80" ht="12.75">
      <c r="M80" s="134"/>
    </row>
    <row r="81" ht="12.75">
      <c r="M81" s="134"/>
    </row>
    <row r="82" ht="12.75">
      <c r="M82" s="134"/>
    </row>
    <row r="83" ht="12.75">
      <c r="M83" s="134"/>
    </row>
    <row r="84" ht="12.75">
      <c r="M84" s="134"/>
    </row>
    <row r="85" ht="12.75">
      <c r="M85" s="134"/>
    </row>
    <row r="86" ht="12.75">
      <c r="M86" s="134"/>
    </row>
    <row r="87" ht="12.75">
      <c r="M87" s="134"/>
    </row>
    <row r="88" ht="12.75">
      <c r="M88" s="134"/>
    </row>
    <row r="89" ht="12.75">
      <c r="M89" s="134"/>
    </row>
    <row r="90" ht="12.75">
      <c r="M90" s="134"/>
    </row>
    <row r="91" ht="12.75">
      <c r="M91" s="134"/>
    </row>
    <row r="92" ht="12.75">
      <c r="M92" s="134"/>
    </row>
    <row r="93" ht="12.75">
      <c r="M93" s="134"/>
    </row>
    <row r="94" ht="12.75">
      <c r="M94" s="134"/>
    </row>
    <row r="95" ht="12.75">
      <c r="M95" s="134"/>
    </row>
    <row r="96" ht="12.75">
      <c r="M96" s="134"/>
    </row>
    <row r="97" ht="12.75">
      <c r="M97" s="134"/>
    </row>
    <row r="98" ht="12.75">
      <c r="M98" s="134"/>
    </row>
    <row r="99" ht="12.75">
      <c r="M99" s="134"/>
    </row>
    <row r="100" ht="12.75">
      <c r="M100" s="134"/>
    </row>
    <row r="101" ht="12.75">
      <c r="M101" s="134"/>
    </row>
    <row r="102" ht="12.75">
      <c r="M102" s="134"/>
    </row>
    <row r="103" ht="12.75">
      <c r="M103" s="134"/>
    </row>
    <row r="104" ht="12.75">
      <c r="M104" s="134"/>
    </row>
  </sheetData>
  <sheetProtection/>
  <mergeCells count="10">
    <mergeCell ref="D8:E8"/>
    <mergeCell ref="A4:I4"/>
    <mergeCell ref="A5:I5"/>
    <mergeCell ref="A7:A9"/>
    <mergeCell ref="B7:B9"/>
    <mergeCell ref="I7:I9"/>
    <mergeCell ref="C7:F7"/>
    <mergeCell ref="F8:F9"/>
    <mergeCell ref="G7:G9"/>
    <mergeCell ref="H7:H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4"/>
  <sheetViews>
    <sheetView zoomScale="70" zoomScaleNormal="70" zoomScalePageLayoutView="0" workbookViewId="0" topLeftCell="A1">
      <pane ySplit="10" topLeftCell="A11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11.421875" style="10" customWidth="1"/>
    <col min="2" max="2" width="26.00390625" style="8" customWidth="1"/>
    <col min="3" max="3" width="23.8515625" style="109" customWidth="1"/>
    <col min="4" max="4" width="22.28125" style="109" customWidth="1"/>
    <col min="5" max="5" width="21.00390625" style="109" customWidth="1"/>
    <col min="6" max="6" width="22.57421875" style="109" customWidth="1"/>
    <col min="7" max="7" width="25.00390625" style="26" hidden="1" customWidth="1"/>
    <col min="8" max="8" width="23.00390625" style="26" hidden="1" customWidth="1"/>
    <col min="9" max="9" width="18.7109375" style="26" customWidth="1"/>
    <col min="10" max="10" width="20.7109375" style="42" customWidth="1"/>
    <col min="11" max="16384" width="11.421875" style="8" customWidth="1"/>
  </cols>
  <sheetData>
    <row r="1" spans="1:9" ht="20.25">
      <c r="A1" s="27" t="s">
        <v>63</v>
      </c>
      <c r="B1" s="3"/>
      <c r="C1" s="122"/>
      <c r="D1" s="122"/>
      <c r="E1" s="122"/>
      <c r="F1" s="122"/>
      <c r="G1" s="24"/>
      <c r="H1" s="24"/>
      <c r="I1" s="24"/>
    </row>
    <row r="2" spans="1:9" ht="20.25">
      <c r="A2" s="27" t="s">
        <v>77</v>
      </c>
      <c r="B2" s="3"/>
      <c r="C2" s="122"/>
      <c r="D2" s="122"/>
      <c r="E2" s="122"/>
      <c r="F2" s="122"/>
      <c r="G2" s="24"/>
      <c r="H2" s="24"/>
      <c r="I2" s="24"/>
    </row>
    <row r="3" spans="2:9" ht="12.75">
      <c r="B3" s="3"/>
      <c r="C3" s="122"/>
      <c r="D3" s="122"/>
      <c r="E3" s="122"/>
      <c r="F3" s="122"/>
      <c r="G3" s="24"/>
      <c r="H3" s="24"/>
      <c r="I3" s="24"/>
    </row>
    <row r="4" spans="1:10" ht="15.75">
      <c r="A4" s="165" t="s">
        <v>64</v>
      </c>
      <c r="B4" s="165"/>
      <c r="C4" s="165"/>
      <c r="D4" s="165"/>
      <c r="E4" s="165"/>
      <c r="F4" s="165"/>
      <c r="G4" s="165"/>
      <c r="H4" s="165"/>
      <c r="I4" s="165"/>
      <c r="J4" s="165"/>
    </row>
    <row r="5" spans="1:10" ht="15.75">
      <c r="A5" s="165" t="s">
        <v>1101</v>
      </c>
      <c r="B5" s="165"/>
      <c r="C5" s="165"/>
      <c r="D5" s="165"/>
      <c r="E5" s="165"/>
      <c r="F5" s="165"/>
      <c r="G5" s="165"/>
      <c r="H5" s="165"/>
      <c r="I5" s="165"/>
      <c r="J5" s="165"/>
    </row>
    <row r="6" spans="1:9" ht="13.5" thickBot="1">
      <c r="A6" s="12"/>
      <c r="B6" s="11"/>
      <c r="C6" s="106"/>
      <c r="D6" s="106"/>
      <c r="E6" s="106"/>
      <c r="F6" s="106"/>
      <c r="G6" s="25"/>
      <c r="H6" s="25"/>
      <c r="I6" s="25"/>
    </row>
    <row r="7" spans="1:10" ht="16.5" customHeight="1">
      <c r="A7" s="157" t="s">
        <v>0</v>
      </c>
      <c r="B7" s="160" t="s">
        <v>81</v>
      </c>
      <c r="C7" s="164" t="s">
        <v>61</v>
      </c>
      <c r="D7" s="164"/>
      <c r="E7" s="164"/>
      <c r="F7" s="164"/>
      <c r="G7" s="154" t="s">
        <v>1098</v>
      </c>
      <c r="H7" s="154" t="s">
        <v>1097</v>
      </c>
      <c r="I7" s="171" t="s">
        <v>1091</v>
      </c>
      <c r="J7" s="166" t="s">
        <v>2</v>
      </c>
    </row>
    <row r="8" spans="1:10" ht="27.75" customHeight="1">
      <c r="A8" s="158"/>
      <c r="B8" s="161"/>
      <c r="C8" s="123" t="s">
        <v>66</v>
      </c>
      <c r="D8" s="162" t="s">
        <v>96</v>
      </c>
      <c r="E8" s="163"/>
      <c r="F8" s="169" t="s">
        <v>67</v>
      </c>
      <c r="G8" s="155"/>
      <c r="H8" s="155"/>
      <c r="I8" s="172"/>
      <c r="J8" s="167"/>
    </row>
    <row r="9" spans="1:10" ht="37.5" customHeight="1" thickBot="1">
      <c r="A9" s="159"/>
      <c r="B9" s="147"/>
      <c r="C9" s="124" t="s">
        <v>62</v>
      </c>
      <c r="D9" s="125" t="s">
        <v>88</v>
      </c>
      <c r="E9" s="125" t="s">
        <v>87</v>
      </c>
      <c r="F9" s="170"/>
      <c r="G9" s="156"/>
      <c r="H9" s="156"/>
      <c r="I9" s="173"/>
      <c r="J9" s="168"/>
    </row>
    <row r="10" spans="1:10" ht="30" customHeight="1">
      <c r="A10" s="21"/>
      <c r="B10" s="13"/>
      <c r="C10" s="126" t="s">
        <v>68</v>
      </c>
      <c r="D10" s="126" t="s">
        <v>69</v>
      </c>
      <c r="E10" s="126" t="s">
        <v>70</v>
      </c>
      <c r="F10" s="126" t="s">
        <v>86</v>
      </c>
      <c r="G10" s="28"/>
      <c r="H10" s="28"/>
      <c r="I10" s="56"/>
      <c r="J10" s="50" t="s">
        <v>1090</v>
      </c>
    </row>
    <row r="11" spans="1:10" s="45" customFormat="1" ht="15">
      <c r="A11" s="78">
        <v>11001</v>
      </c>
      <c r="B11" s="75" t="s">
        <v>93</v>
      </c>
      <c r="C11" s="81">
        <v>86001715238</v>
      </c>
      <c r="D11" s="81">
        <v>10913910947</v>
      </c>
      <c r="E11" s="81">
        <v>4728767068</v>
      </c>
      <c r="F11" s="74">
        <f>+C11+D11+E11</f>
        <v>101644393253</v>
      </c>
      <c r="G11" s="74"/>
      <c r="H11" s="79"/>
      <c r="I11" s="81">
        <v>2709402857</v>
      </c>
      <c r="J11" s="81">
        <v>3231345724</v>
      </c>
    </row>
    <row r="12" spans="1:10" s="45" customFormat="1" ht="15">
      <c r="A12" s="78">
        <v>8001</v>
      </c>
      <c r="B12" s="75" t="s">
        <v>90</v>
      </c>
      <c r="C12" s="81">
        <v>20610024101</v>
      </c>
      <c r="D12" s="81">
        <v>2514392011</v>
      </c>
      <c r="E12" s="81">
        <v>1084399041</v>
      </c>
      <c r="F12" s="74">
        <f aca="true" t="shared" si="0" ref="F12:F72">+C12+D12+E12</f>
        <v>24208815153</v>
      </c>
      <c r="G12" s="74"/>
      <c r="H12" s="79"/>
      <c r="I12" s="81">
        <v>914613038</v>
      </c>
      <c r="J12" s="81">
        <v>0</v>
      </c>
    </row>
    <row r="13" spans="1:10" s="45" customFormat="1" ht="15">
      <c r="A13" s="78">
        <v>13001</v>
      </c>
      <c r="B13" s="75" t="s">
        <v>91</v>
      </c>
      <c r="C13" s="81">
        <v>17511712209</v>
      </c>
      <c r="D13" s="81">
        <v>1769495608</v>
      </c>
      <c r="E13" s="81">
        <v>765389470</v>
      </c>
      <c r="F13" s="74">
        <f t="shared" si="0"/>
        <v>20046597287</v>
      </c>
      <c r="G13" s="74"/>
      <c r="H13" s="79"/>
      <c r="I13" s="81">
        <v>659378921</v>
      </c>
      <c r="J13" s="81">
        <v>0</v>
      </c>
    </row>
    <row r="14" spans="1:10" s="45" customFormat="1" ht="15">
      <c r="A14" s="78">
        <v>47001</v>
      </c>
      <c r="B14" s="75" t="s">
        <v>92</v>
      </c>
      <c r="C14" s="81">
        <v>9228375348</v>
      </c>
      <c r="D14" s="81">
        <v>1103869201</v>
      </c>
      <c r="E14" s="81">
        <v>476350459</v>
      </c>
      <c r="F14" s="74">
        <f t="shared" si="0"/>
        <v>10808595008</v>
      </c>
      <c r="G14" s="74"/>
      <c r="H14" s="79"/>
      <c r="I14" s="81">
        <v>423217950</v>
      </c>
      <c r="J14" s="81">
        <v>0</v>
      </c>
    </row>
    <row r="15" spans="1:10" s="45" customFormat="1" ht="15">
      <c r="A15" s="78">
        <v>63001</v>
      </c>
      <c r="B15" s="75" t="s">
        <v>42</v>
      </c>
      <c r="C15" s="81">
        <v>4923038050</v>
      </c>
      <c r="D15" s="81">
        <v>613043535</v>
      </c>
      <c r="E15" s="81">
        <v>264647151</v>
      </c>
      <c r="F15" s="74">
        <f t="shared" si="0"/>
        <v>5800728736</v>
      </c>
      <c r="G15" s="74"/>
      <c r="H15" s="79"/>
      <c r="I15" s="81">
        <v>215514207</v>
      </c>
      <c r="J15" s="81">
        <v>0</v>
      </c>
    </row>
    <row r="16" spans="1:10" s="45" customFormat="1" ht="15">
      <c r="A16" s="78">
        <v>68081</v>
      </c>
      <c r="B16" s="75" t="s">
        <v>89</v>
      </c>
      <c r="C16" s="81">
        <v>3889114772</v>
      </c>
      <c r="D16" s="81">
        <v>750037490</v>
      </c>
      <c r="E16" s="81">
        <v>235186919</v>
      </c>
      <c r="F16" s="74">
        <f t="shared" si="0"/>
        <v>4874339181</v>
      </c>
      <c r="G16" s="74"/>
      <c r="H16" s="79"/>
      <c r="I16" s="81">
        <v>175571226</v>
      </c>
      <c r="J16" s="81">
        <v>0</v>
      </c>
    </row>
    <row r="17" spans="1:10" s="45" customFormat="1" ht="15">
      <c r="A17" s="78">
        <v>5088</v>
      </c>
      <c r="B17" s="75" t="s">
        <v>26</v>
      </c>
      <c r="C17" s="81">
        <v>6032209643</v>
      </c>
      <c r="D17" s="81">
        <v>624139004</v>
      </c>
      <c r="E17" s="81">
        <v>269136927</v>
      </c>
      <c r="F17" s="74">
        <f t="shared" si="0"/>
        <v>6925485574</v>
      </c>
      <c r="G17" s="104"/>
      <c r="H17" s="79"/>
      <c r="I17" s="81">
        <v>184815553</v>
      </c>
      <c r="J17" s="81">
        <v>0</v>
      </c>
    </row>
    <row r="18" spans="1:10" s="45" customFormat="1" ht="15">
      <c r="A18" s="78">
        <v>68001</v>
      </c>
      <c r="B18" s="77" t="s">
        <v>45</v>
      </c>
      <c r="C18" s="81">
        <v>8285722847</v>
      </c>
      <c r="D18" s="81">
        <v>1105400312</v>
      </c>
      <c r="E18" s="81">
        <v>477937996</v>
      </c>
      <c r="F18" s="74">
        <f t="shared" si="0"/>
        <v>9869061155</v>
      </c>
      <c r="G18" s="74"/>
      <c r="H18" s="79"/>
      <c r="I18" s="81">
        <v>340016507</v>
      </c>
      <c r="J18" s="81">
        <v>0</v>
      </c>
    </row>
    <row r="19" spans="1:10" s="45" customFormat="1" ht="15">
      <c r="A19" s="78">
        <v>76109</v>
      </c>
      <c r="B19" s="75" t="s">
        <v>49</v>
      </c>
      <c r="C19" s="81">
        <v>6631829692</v>
      </c>
      <c r="D19" s="81">
        <v>680173307</v>
      </c>
      <c r="E19" s="81">
        <v>291666814</v>
      </c>
      <c r="F19" s="74">
        <f t="shared" si="0"/>
        <v>7603669813</v>
      </c>
      <c r="G19" s="74"/>
      <c r="H19" s="79"/>
      <c r="I19" s="81">
        <v>269964061</v>
      </c>
      <c r="J19" s="81">
        <v>0</v>
      </c>
    </row>
    <row r="20" spans="1:10" s="45" customFormat="1" ht="15">
      <c r="A20" s="78">
        <v>76111</v>
      </c>
      <c r="B20" s="75" t="s">
        <v>50</v>
      </c>
      <c r="C20" s="81">
        <v>2122518080</v>
      </c>
      <c r="D20" s="81">
        <v>250602795</v>
      </c>
      <c r="E20" s="81">
        <v>107967972</v>
      </c>
      <c r="F20" s="74">
        <f t="shared" si="0"/>
        <v>2481088847</v>
      </c>
      <c r="G20" s="74"/>
      <c r="H20" s="79"/>
      <c r="I20" s="81">
        <v>79922881</v>
      </c>
      <c r="J20" s="81">
        <v>0</v>
      </c>
    </row>
    <row r="21" spans="1:10" s="45" customFormat="1" ht="15">
      <c r="A21" s="78">
        <v>76001</v>
      </c>
      <c r="B21" s="75" t="s">
        <v>78</v>
      </c>
      <c r="C21" s="81">
        <v>27347952606</v>
      </c>
      <c r="D21" s="81">
        <v>2433869207</v>
      </c>
      <c r="E21" s="81">
        <v>1041986912</v>
      </c>
      <c r="F21" s="74">
        <f t="shared" si="0"/>
        <v>30823808725</v>
      </c>
      <c r="G21" s="74"/>
      <c r="H21" s="79"/>
      <c r="I21" s="81">
        <v>773162930</v>
      </c>
      <c r="J21" s="81">
        <v>0</v>
      </c>
    </row>
    <row r="22" spans="1:10" s="45" customFormat="1" ht="15">
      <c r="A22" s="78">
        <v>76147</v>
      </c>
      <c r="B22" s="75" t="s">
        <v>51</v>
      </c>
      <c r="C22" s="81">
        <v>2216103027</v>
      </c>
      <c r="D22" s="81">
        <v>274376963</v>
      </c>
      <c r="E22" s="81">
        <v>118680775</v>
      </c>
      <c r="F22" s="74">
        <f t="shared" si="0"/>
        <v>2609160765</v>
      </c>
      <c r="G22" s="74"/>
      <c r="H22" s="79"/>
      <c r="I22" s="81">
        <v>93583080</v>
      </c>
      <c r="J22" s="81">
        <v>0</v>
      </c>
    </row>
    <row r="23" spans="1:10" s="45" customFormat="1" ht="15">
      <c r="A23" s="78">
        <v>47189</v>
      </c>
      <c r="B23" s="76" t="s">
        <v>108</v>
      </c>
      <c r="C23" s="81">
        <v>2952576334</v>
      </c>
      <c r="D23" s="81">
        <v>384128307</v>
      </c>
      <c r="E23" s="81">
        <v>166351230</v>
      </c>
      <c r="F23" s="74">
        <f t="shared" si="0"/>
        <v>3503055871</v>
      </c>
      <c r="G23" s="74"/>
      <c r="H23" s="79"/>
      <c r="I23" s="81">
        <v>181950537</v>
      </c>
      <c r="J23" s="81">
        <v>0</v>
      </c>
    </row>
    <row r="24" spans="1:10" s="45" customFormat="1" ht="15">
      <c r="A24" s="78">
        <v>54001</v>
      </c>
      <c r="B24" s="76" t="s">
        <v>107</v>
      </c>
      <c r="C24" s="81">
        <v>11511213668</v>
      </c>
      <c r="D24" s="81">
        <v>1592781833</v>
      </c>
      <c r="E24" s="81">
        <v>690966857</v>
      </c>
      <c r="F24" s="74">
        <f t="shared" si="0"/>
        <v>13794962358</v>
      </c>
      <c r="G24" s="74"/>
      <c r="H24" s="79"/>
      <c r="I24" s="81">
        <v>534594787</v>
      </c>
      <c r="J24" s="81">
        <v>0</v>
      </c>
    </row>
    <row r="25" spans="1:10" s="45" customFormat="1" ht="15">
      <c r="A25" s="78">
        <v>66170</v>
      </c>
      <c r="B25" s="75" t="s">
        <v>44</v>
      </c>
      <c r="C25" s="81">
        <v>2889528050</v>
      </c>
      <c r="D25" s="81">
        <v>334912605</v>
      </c>
      <c r="E25" s="81">
        <v>144710285</v>
      </c>
      <c r="F25" s="74">
        <f t="shared" si="0"/>
        <v>3369150940</v>
      </c>
      <c r="G25" s="104"/>
      <c r="H25" s="79"/>
      <c r="I25" s="81">
        <v>122446663</v>
      </c>
      <c r="J25" s="81">
        <v>0</v>
      </c>
    </row>
    <row r="26" spans="1:10" s="45" customFormat="1" ht="15">
      <c r="A26" s="78">
        <v>15238</v>
      </c>
      <c r="B26" s="75" t="s">
        <v>29</v>
      </c>
      <c r="C26" s="81">
        <v>2158984739</v>
      </c>
      <c r="D26" s="81">
        <v>277616952</v>
      </c>
      <c r="E26" s="81">
        <v>120389298</v>
      </c>
      <c r="F26" s="74">
        <f t="shared" si="0"/>
        <v>2556990989</v>
      </c>
      <c r="G26" s="104"/>
      <c r="H26" s="79"/>
      <c r="I26" s="81">
        <v>73792430</v>
      </c>
      <c r="J26" s="81">
        <v>0</v>
      </c>
    </row>
    <row r="27" spans="1:10" s="45" customFormat="1" ht="15">
      <c r="A27" s="78">
        <v>5266</v>
      </c>
      <c r="B27" s="75" t="s">
        <v>27</v>
      </c>
      <c r="C27" s="81">
        <v>1785261514</v>
      </c>
      <c r="D27" s="81">
        <v>208987226</v>
      </c>
      <c r="E27" s="81">
        <v>87414133</v>
      </c>
      <c r="F27" s="74">
        <f t="shared" si="0"/>
        <v>2081662873</v>
      </c>
      <c r="G27" s="74"/>
      <c r="H27" s="79"/>
      <c r="I27" s="81">
        <v>71255573</v>
      </c>
      <c r="J27" s="81">
        <v>0</v>
      </c>
    </row>
    <row r="28" spans="1:10" s="45" customFormat="1" ht="15">
      <c r="A28" s="78">
        <v>18001</v>
      </c>
      <c r="B28" s="75" t="s">
        <v>32</v>
      </c>
      <c r="C28" s="81">
        <v>4182318315</v>
      </c>
      <c r="D28" s="81">
        <v>527781164</v>
      </c>
      <c r="E28" s="81">
        <v>227185070</v>
      </c>
      <c r="F28" s="74">
        <f t="shared" si="0"/>
        <v>4937284549</v>
      </c>
      <c r="G28" s="74"/>
      <c r="H28" s="79"/>
      <c r="I28" s="81">
        <v>195643616</v>
      </c>
      <c r="J28" s="81">
        <v>0</v>
      </c>
    </row>
    <row r="29" spans="1:10" s="45" customFormat="1" ht="15">
      <c r="A29" s="78">
        <v>68276</v>
      </c>
      <c r="B29" s="75" t="s">
        <v>46</v>
      </c>
      <c r="C29" s="81">
        <v>3210710711</v>
      </c>
      <c r="D29" s="81">
        <v>450487570</v>
      </c>
      <c r="E29" s="81">
        <v>194695156</v>
      </c>
      <c r="F29" s="74">
        <f t="shared" si="0"/>
        <v>3855893437</v>
      </c>
      <c r="G29" s="104"/>
      <c r="H29" s="79"/>
      <c r="I29" s="81">
        <v>137946043</v>
      </c>
      <c r="J29" s="81">
        <v>0</v>
      </c>
    </row>
    <row r="30" spans="1:10" s="45" customFormat="1" ht="15">
      <c r="A30" s="78">
        <v>25290</v>
      </c>
      <c r="B30" s="75" t="s">
        <v>109</v>
      </c>
      <c r="C30" s="81">
        <v>2168394290</v>
      </c>
      <c r="D30" s="81">
        <v>287442059</v>
      </c>
      <c r="E30" s="81">
        <v>124375485</v>
      </c>
      <c r="F30" s="74">
        <f t="shared" si="0"/>
        <v>2580211834</v>
      </c>
      <c r="G30" s="74"/>
      <c r="H30" s="79"/>
      <c r="I30" s="81">
        <v>86643659</v>
      </c>
      <c r="J30" s="81">
        <v>0</v>
      </c>
    </row>
    <row r="31" spans="1:10" s="45" customFormat="1" ht="15">
      <c r="A31" s="78">
        <v>25307</v>
      </c>
      <c r="B31" s="75" t="s">
        <v>35</v>
      </c>
      <c r="C31" s="81">
        <v>1517899424</v>
      </c>
      <c r="D31" s="81">
        <v>189771496</v>
      </c>
      <c r="E31" s="81">
        <v>82121849</v>
      </c>
      <c r="F31" s="74">
        <f t="shared" si="0"/>
        <v>1789792769</v>
      </c>
      <c r="G31" s="74"/>
      <c r="H31" s="79"/>
      <c r="I31" s="81">
        <v>58029648</v>
      </c>
      <c r="J31" s="81">
        <v>0</v>
      </c>
    </row>
    <row r="32" spans="1:10" s="45" customFormat="1" ht="15">
      <c r="A32" s="78">
        <v>68307</v>
      </c>
      <c r="B32" s="75" t="s">
        <v>110</v>
      </c>
      <c r="C32" s="81">
        <v>2077343557</v>
      </c>
      <c r="D32" s="81">
        <v>308071213</v>
      </c>
      <c r="E32" s="81">
        <v>133334271</v>
      </c>
      <c r="F32" s="74">
        <f t="shared" si="0"/>
        <v>2518749041</v>
      </c>
      <c r="G32" s="74"/>
      <c r="H32" s="79"/>
      <c r="I32" s="81">
        <v>86791826</v>
      </c>
      <c r="J32" s="81">
        <v>0</v>
      </c>
    </row>
    <row r="33" spans="1:10" s="45" customFormat="1" ht="15">
      <c r="A33" s="78">
        <v>73001</v>
      </c>
      <c r="B33" s="75" t="s">
        <v>111</v>
      </c>
      <c r="C33" s="81">
        <v>9258971258</v>
      </c>
      <c r="D33" s="81">
        <v>1248288090</v>
      </c>
      <c r="E33" s="81">
        <v>540498385</v>
      </c>
      <c r="F33" s="74">
        <f t="shared" si="0"/>
        <v>11047757733</v>
      </c>
      <c r="G33" s="74"/>
      <c r="H33" s="79"/>
      <c r="I33" s="81">
        <v>376519359</v>
      </c>
      <c r="J33" s="81">
        <v>0</v>
      </c>
    </row>
    <row r="34" spans="1:10" s="45" customFormat="1" ht="15">
      <c r="A34" s="78">
        <v>5360</v>
      </c>
      <c r="B34" s="75" t="s">
        <v>124</v>
      </c>
      <c r="C34" s="81">
        <v>3286902636</v>
      </c>
      <c r="D34" s="81">
        <v>418029460</v>
      </c>
      <c r="E34" s="81">
        <v>180827061</v>
      </c>
      <c r="F34" s="74">
        <f t="shared" si="0"/>
        <v>3885759157</v>
      </c>
      <c r="G34" s="74"/>
      <c r="H34" s="79"/>
      <c r="I34" s="81">
        <v>133781999</v>
      </c>
      <c r="J34" s="81">
        <v>0</v>
      </c>
    </row>
    <row r="35" spans="1:10" s="45" customFormat="1" ht="15">
      <c r="A35" s="78">
        <v>23417</v>
      </c>
      <c r="B35" s="75" t="s">
        <v>34</v>
      </c>
      <c r="C35" s="81">
        <v>3324588955</v>
      </c>
      <c r="D35" s="81">
        <v>445563894</v>
      </c>
      <c r="E35" s="81">
        <v>193008667</v>
      </c>
      <c r="F35" s="74">
        <f t="shared" si="0"/>
        <v>3963161516</v>
      </c>
      <c r="G35" s="74"/>
      <c r="H35" s="79"/>
      <c r="I35" s="81">
        <v>261942878</v>
      </c>
      <c r="J35" s="81">
        <v>0</v>
      </c>
    </row>
    <row r="36" spans="1:10" s="45" customFormat="1" ht="15">
      <c r="A36" s="78">
        <v>13430</v>
      </c>
      <c r="B36" s="75" t="s">
        <v>112</v>
      </c>
      <c r="C36" s="81">
        <v>3010714887</v>
      </c>
      <c r="D36" s="81">
        <v>406698065</v>
      </c>
      <c r="E36" s="81">
        <v>175856861</v>
      </c>
      <c r="F36" s="74">
        <f t="shared" si="0"/>
        <v>3593269813</v>
      </c>
      <c r="G36" s="74"/>
      <c r="H36" s="79"/>
      <c r="I36" s="81">
        <v>218733015</v>
      </c>
      <c r="J36" s="81">
        <v>0</v>
      </c>
    </row>
    <row r="37" spans="1:10" s="45" customFormat="1" ht="15">
      <c r="A37" s="78">
        <v>44430</v>
      </c>
      <c r="B37" s="75" t="s">
        <v>38</v>
      </c>
      <c r="C37" s="81">
        <v>4643653987</v>
      </c>
      <c r="D37" s="81">
        <v>385616359</v>
      </c>
      <c r="E37" s="81">
        <v>165188411</v>
      </c>
      <c r="F37" s="74">
        <f t="shared" si="0"/>
        <v>5194458757</v>
      </c>
      <c r="G37" s="74"/>
      <c r="H37" s="79"/>
      <c r="I37" s="81">
        <v>390634701</v>
      </c>
      <c r="J37" s="81">
        <v>0</v>
      </c>
    </row>
    <row r="38" spans="1:10" s="45" customFormat="1" ht="15">
      <c r="A38" s="78">
        <v>17001</v>
      </c>
      <c r="B38" s="75" t="s">
        <v>31</v>
      </c>
      <c r="C38" s="81">
        <v>6704704821</v>
      </c>
      <c r="D38" s="81">
        <v>897951003</v>
      </c>
      <c r="E38" s="81">
        <v>389363456</v>
      </c>
      <c r="F38" s="74">
        <f t="shared" si="0"/>
        <v>7992019280</v>
      </c>
      <c r="G38" s="74"/>
      <c r="H38" s="79"/>
      <c r="I38" s="81">
        <v>255856722</v>
      </c>
      <c r="J38" s="81">
        <v>0</v>
      </c>
    </row>
    <row r="39" spans="1:10" s="45" customFormat="1" ht="15">
      <c r="A39" s="78">
        <v>5001</v>
      </c>
      <c r="B39" s="75" t="s">
        <v>113</v>
      </c>
      <c r="C39" s="81">
        <v>35330285851</v>
      </c>
      <c r="D39" s="81">
        <v>3819227403</v>
      </c>
      <c r="E39" s="81">
        <v>1675772362</v>
      </c>
      <c r="F39" s="74">
        <f t="shared" si="0"/>
        <v>40825285616</v>
      </c>
      <c r="G39" s="74"/>
      <c r="H39" s="79"/>
      <c r="I39" s="81">
        <v>1273555037</v>
      </c>
      <c r="J39" s="81">
        <v>0</v>
      </c>
    </row>
    <row r="40" spans="1:10" s="45" customFormat="1" ht="15">
      <c r="A40" s="78">
        <v>23001</v>
      </c>
      <c r="B40" s="75" t="s">
        <v>114</v>
      </c>
      <c r="C40" s="81">
        <v>8896758198</v>
      </c>
      <c r="D40" s="81">
        <v>1185183287</v>
      </c>
      <c r="E40" s="81">
        <v>513654559</v>
      </c>
      <c r="F40" s="74">
        <f t="shared" si="0"/>
        <v>10595596044</v>
      </c>
      <c r="G40" s="104"/>
      <c r="H40" s="79"/>
      <c r="I40" s="81">
        <v>588621581</v>
      </c>
      <c r="J40" s="81">
        <v>0</v>
      </c>
    </row>
    <row r="41" spans="1:10" s="45" customFormat="1" ht="15">
      <c r="A41" s="78">
        <v>41001</v>
      </c>
      <c r="B41" s="77" t="s">
        <v>37</v>
      </c>
      <c r="C41" s="81">
        <v>7391293837</v>
      </c>
      <c r="D41" s="81">
        <v>958418901</v>
      </c>
      <c r="E41" s="81">
        <v>415071869</v>
      </c>
      <c r="F41" s="74">
        <f t="shared" si="0"/>
        <v>8764784607</v>
      </c>
      <c r="G41" s="74"/>
      <c r="H41" s="79"/>
      <c r="I41" s="81">
        <v>263161088</v>
      </c>
      <c r="J41" s="81">
        <v>0</v>
      </c>
    </row>
    <row r="42" spans="1:10" s="45" customFormat="1" ht="15">
      <c r="A42" s="78">
        <v>76520</v>
      </c>
      <c r="B42" s="75" t="s">
        <v>52</v>
      </c>
      <c r="C42" s="81">
        <v>4374137837</v>
      </c>
      <c r="D42" s="81">
        <v>589074977</v>
      </c>
      <c r="E42" s="81">
        <v>255706369</v>
      </c>
      <c r="F42" s="74">
        <f t="shared" si="0"/>
        <v>5218919183</v>
      </c>
      <c r="G42" s="74"/>
      <c r="H42" s="79"/>
      <c r="I42" s="81">
        <v>194320016</v>
      </c>
      <c r="J42" s="81">
        <v>0</v>
      </c>
    </row>
    <row r="43" spans="1:10" s="45" customFormat="1" ht="15">
      <c r="A43" s="78">
        <v>52001</v>
      </c>
      <c r="B43" s="75" t="s">
        <v>40</v>
      </c>
      <c r="C43" s="81">
        <v>8476244684</v>
      </c>
      <c r="D43" s="81">
        <v>1132745400</v>
      </c>
      <c r="E43" s="81">
        <v>491663454</v>
      </c>
      <c r="F43" s="74">
        <f t="shared" si="0"/>
        <v>10100653538</v>
      </c>
      <c r="G43" s="74"/>
      <c r="H43" s="79"/>
      <c r="I43" s="81">
        <v>287292630</v>
      </c>
      <c r="J43" s="81">
        <v>0</v>
      </c>
    </row>
    <row r="44" spans="1:10" s="45" customFormat="1" ht="15">
      <c r="A44" s="78">
        <v>66001</v>
      </c>
      <c r="B44" s="75" t="s">
        <v>43</v>
      </c>
      <c r="C44" s="81">
        <v>8629305122</v>
      </c>
      <c r="D44" s="81">
        <v>1094721356</v>
      </c>
      <c r="E44" s="81">
        <v>471864993</v>
      </c>
      <c r="F44" s="74">
        <f t="shared" si="0"/>
        <v>10195891471</v>
      </c>
      <c r="G44" s="74"/>
      <c r="H44" s="79"/>
      <c r="I44" s="81">
        <v>348299345</v>
      </c>
      <c r="J44" s="81">
        <v>0</v>
      </c>
    </row>
    <row r="45" spans="1:10" s="45" customFormat="1" ht="15">
      <c r="A45" s="78">
        <v>19001</v>
      </c>
      <c r="B45" s="75" t="s">
        <v>115</v>
      </c>
      <c r="C45" s="81">
        <v>5526957101</v>
      </c>
      <c r="D45" s="81">
        <v>685214535</v>
      </c>
      <c r="E45" s="81">
        <v>296992121</v>
      </c>
      <c r="F45" s="74">
        <f t="shared" si="0"/>
        <v>6509163757</v>
      </c>
      <c r="G45" s="74"/>
      <c r="H45" s="79"/>
      <c r="I45" s="81">
        <v>215528857</v>
      </c>
      <c r="J45" s="81">
        <v>0</v>
      </c>
    </row>
    <row r="46" spans="1:10" s="45" customFormat="1" ht="15">
      <c r="A46" s="78">
        <v>23660</v>
      </c>
      <c r="B46" s="75" t="s">
        <v>116</v>
      </c>
      <c r="C46" s="81">
        <v>2456657580</v>
      </c>
      <c r="D46" s="81">
        <v>365269513</v>
      </c>
      <c r="E46" s="81">
        <v>158515642</v>
      </c>
      <c r="F46" s="74">
        <f t="shared" si="0"/>
        <v>2980442735</v>
      </c>
      <c r="G46" s="104"/>
      <c r="H46" s="79"/>
      <c r="I46" s="81">
        <v>188372751</v>
      </c>
      <c r="J46" s="81">
        <v>0</v>
      </c>
    </row>
    <row r="47" spans="1:10" s="45" customFormat="1" ht="15">
      <c r="A47" s="78">
        <v>70001</v>
      </c>
      <c r="B47" s="75" t="s">
        <v>47</v>
      </c>
      <c r="C47" s="81">
        <v>5880322157</v>
      </c>
      <c r="D47" s="81">
        <v>720309208</v>
      </c>
      <c r="E47" s="81">
        <v>311798855</v>
      </c>
      <c r="F47" s="74">
        <f t="shared" si="0"/>
        <v>6912430220</v>
      </c>
      <c r="G47" s="74"/>
      <c r="H47" s="79"/>
      <c r="I47" s="81">
        <v>369692627</v>
      </c>
      <c r="J47" s="81">
        <v>0</v>
      </c>
    </row>
    <row r="48" spans="1:10" s="45" customFormat="1" ht="15">
      <c r="A48" s="78">
        <v>25754</v>
      </c>
      <c r="B48" s="75" t="s">
        <v>36</v>
      </c>
      <c r="C48" s="81">
        <v>8109373041</v>
      </c>
      <c r="D48" s="81">
        <v>626428175</v>
      </c>
      <c r="E48" s="81">
        <v>270277987</v>
      </c>
      <c r="F48" s="74">
        <f t="shared" si="0"/>
        <v>9006079203</v>
      </c>
      <c r="G48" s="74"/>
      <c r="H48" s="79"/>
      <c r="I48" s="81">
        <v>220538110</v>
      </c>
      <c r="J48" s="81">
        <v>0</v>
      </c>
    </row>
    <row r="49" spans="1:10" s="45" customFormat="1" ht="15">
      <c r="A49" s="78">
        <v>15759</v>
      </c>
      <c r="B49" s="75" t="s">
        <v>30</v>
      </c>
      <c r="C49" s="81">
        <v>2289457150</v>
      </c>
      <c r="D49" s="81">
        <v>311217705</v>
      </c>
      <c r="E49" s="81">
        <v>134396188</v>
      </c>
      <c r="F49" s="74">
        <f t="shared" si="0"/>
        <v>2735071043</v>
      </c>
      <c r="G49" s="74"/>
      <c r="H49" s="79"/>
      <c r="I49" s="81">
        <v>87781688</v>
      </c>
      <c r="J49" s="81">
        <v>0</v>
      </c>
    </row>
    <row r="50" spans="1:10" s="45" customFormat="1" ht="15">
      <c r="A50" s="78">
        <v>8758</v>
      </c>
      <c r="B50" s="75" t="s">
        <v>28</v>
      </c>
      <c r="C50" s="81">
        <v>7027211304</v>
      </c>
      <c r="D50" s="81">
        <v>586809386</v>
      </c>
      <c r="E50" s="81">
        <v>253965700</v>
      </c>
      <c r="F50" s="74">
        <f t="shared" si="0"/>
        <v>7867986390</v>
      </c>
      <c r="G50" s="74"/>
      <c r="H50" s="79"/>
      <c r="I50" s="81">
        <v>218426490</v>
      </c>
      <c r="J50" s="81">
        <v>0</v>
      </c>
    </row>
    <row r="51" spans="1:10" s="45" customFormat="1" ht="15">
      <c r="A51" s="78">
        <v>76834</v>
      </c>
      <c r="B51" s="75" t="s">
        <v>117</v>
      </c>
      <c r="C51" s="81">
        <v>3252905489</v>
      </c>
      <c r="D51" s="81">
        <v>399156825</v>
      </c>
      <c r="E51" s="81">
        <v>172452516</v>
      </c>
      <c r="F51" s="74">
        <f t="shared" si="0"/>
        <v>3824514830</v>
      </c>
      <c r="G51" s="74"/>
      <c r="H51" s="79"/>
      <c r="I51" s="81">
        <v>148382209</v>
      </c>
      <c r="J51" s="81">
        <v>0</v>
      </c>
    </row>
    <row r="52" spans="1:10" s="45" customFormat="1" ht="15">
      <c r="A52" s="78">
        <v>52835</v>
      </c>
      <c r="B52" s="75" t="s">
        <v>41</v>
      </c>
      <c r="C52" s="81">
        <v>5341101204</v>
      </c>
      <c r="D52" s="81">
        <v>571292837</v>
      </c>
      <c r="E52" s="81">
        <v>244416990</v>
      </c>
      <c r="F52" s="74">
        <f t="shared" si="0"/>
        <v>6156811031</v>
      </c>
      <c r="G52" s="74"/>
      <c r="H52" s="79"/>
      <c r="I52" s="81">
        <v>346949369</v>
      </c>
      <c r="J52" s="81">
        <v>0</v>
      </c>
    </row>
    <row r="53" spans="1:10" s="45" customFormat="1" ht="15">
      <c r="A53" s="78">
        <v>15001</v>
      </c>
      <c r="B53" s="77" t="s">
        <v>85</v>
      </c>
      <c r="C53" s="81">
        <v>3301245338</v>
      </c>
      <c r="D53" s="81">
        <v>381221870</v>
      </c>
      <c r="E53" s="81">
        <v>165113602</v>
      </c>
      <c r="F53" s="74">
        <f t="shared" si="0"/>
        <v>3847580810</v>
      </c>
      <c r="G53" s="74"/>
      <c r="H53" s="79"/>
      <c r="I53" s="81">
        <v>96193544</v>
      </c>
      <c r="J53" s="81">
        <v>0</v>
      </c>
    </row>
    <row r="54" spans="1:10" s="45" customFormat="1" ht="15">
      <c r="A54" s="78">
        <v>5837</v>
      </c>
      <c r="B54" s="75" t="s">
        <v>84</v>
      </c>
      <c r="C54" s="81">
        <v>4039706922</v>
      </c>
      <c r="D54" s="81">
        <v>495911458</v>
      </c>
      <c r="E54" s="81">
        <v>205766418</v>
      </c>
      <c r="F54" s="74">
        <f t="shared" si="0"/>
        <v>4741384798</v>
      </c>
      <c r="G54" s="74"/>
      <c r="H54" s="79"/>
      <c r="I54" s="81">
        <v>324048335</v>
      </c>
      <c r="J54" s="81">
        <v>0</v>
      </c>
    </row>
    <row r="55" spans="1:10" s="45" customFormat="1" ht="15">
      <c r="A55" s="78">
        <v>20001</v>
      </c>
      <c r="B55" s="75" t="s">
        <v>33</v>
      </c>
      <c r="C55" s="81">
        <v>7598545708</v>
      </c>
      <c r="D55" s="81">
        <v>957161346</v>
      </c>
      <c r="E55" s="81">
        <v>413840481</v>
      </c>
      <c r="F55" s="74">
        <f t="shared" si="0"/>
        <v>8969547535</v>
      </c>
      <c r="G55" s="74"/>
      <c r="H55" s="79"/>
      <c r="I55" s="81">
        <v>406327586</v>
      </c>
      <c r="J55" s="81">
        <v>0</v>
      </c>
    </row>
    <row r="56" spans="1:10" s="45" customFormat="1" ht="15">
      <c r="A56" s="78">
        <v>50001</v>
      </c>
      <c r="B56" s="75" t="s">
        <v>39</v>
      </c>
      <c r="C56" s="81">
        <v>7840310099</v>
      </c>
      <c r="D56" s="81">
        <v>1080584918</v>
      </c>
      <c r="E56" s="81">
        <v>468025298</v>
      </c>
      <c r="F56" s="74">
        <f t="shared" si="0"/>
        <v>9388920315</v>
      </c>
      <c r="G56" s="74"/>
      <c r="H56" s="79"/>
      <c r="I56" s="81">
        <v>329479025</v>
      </c>
      <c r="J56" s="81">
        <v>0</v>
      </c>
    </row>
    <row r="57" spans="1:10" s="45" customFormat="1" ht="15">
      <c r="A57" s="78">
        <v>27001</v>
      </c>
      <c r="B57" s="75" t="s">
        <v>118</v>
      </c>
      <c r="C57" s="81">
        <v>4873214232</v>
      </c>
      <c r="D57" s="81">
        <v>651330580</v>
      </c>
      <c r="E57" s="81">
        <v>282130469</v>
      </c>
      <c r="F57" s="74">
        <f t="shared" si="0"/>
        <v>5806675281</v>
      </c>
      <c r="G57" s="74"/>
      <c r="H57" s="79"/>
      <c r="I57" s="81">
        <v>400684044</v>
      </c>
      <c r="J57" s="81">
        <v>0</v>
      </c>
    </row>
    <row r="58" spans="1:10" s="45" customFormat="1" ht="15">
      <c r="A58" s="78">
        <v>44847</v>
      </c>
      <c r="B58" s="75" t="s">
        <v>123</v>
      </c>
      <c r="C58" s="81">
        <v>2863487583</v>
      </c>
      <c r="D58" s="81">
        <v>113677724</v>
      </c>
      <c r="E58" s="81">
        <v>48016438</v>
      </c>
      <c r="F58" s="74">
        <f t="shared" si="0"/>
        <v>3025181745</v>
      </c>
      <c r="G58" s="74"/>
      <c r="H58" s="79"/>
      <c r="I58" s="81">
        <v>263533063</v>
      </c>
      <c r="J58" s="81">
        <v>0</v>
      </c>
    </row>
    <row r="59" spans="1:10" s="45" customFormat="1" ht="15">
      <c r="A59" s="78">
        <v>5045</v>
      </c>
      <c r="B59" s="75" t="s">
        <v>119</v>
      </c>
      <c r="C59" s="81">
        <v>3238222053</v>
      </c>
      <c r="D59" s="81">
        <v>246578491</v>
      </c>
      <c r="E59" s="81">
        <v>104502646</v>
      </c>
      <c r="F59" s="74">
        <f t="shared" si="0"/>
        <v>3589303190</v>
      </c>
      <c r="G59" s="104"/>
      <c r="H59" s="79"/>
      <c r="I59" s="81">
        <v>105889554</v>
      </c>
      <c r="J59" s="81">
        <v>0</v>
      </c>
    </row>
    <row r="60" spans="1:10" s="45" customFormat="1" ht="15">
      <c r="A60" s="78">
        <v>25269</v>
      </c>
      <c r="B60" s="75" t="s">
        <v>120</v>
      </c>
      <c r="C60" s="81">
        <v>1882803190</v>
      </c>
      <c r="D60" s="81">
        <v>264903301</v>
      </c>
      <c r="E60" s="81">
        <v>114681539</v>
      </c>
      <c r="F60" s="74">
        <f t="shared" si="0"/>
        <v>2262388030</v>
      </c>
      <c r="G60" s="74"/>
      <c r="H60" s="79"/>
      <c r="I60" s="81">
        <v>112316755</v>
      </c>
      <c r="J60" s="81">
        <v>0</v>
      </c>
    </row>
    <row r="61" spans="1:10" s="45" customFormat="1" ht="15">
      <c r="A61" s="78">
        <v>44001</v>
      </c>
      <c r="B61" s="75" t="s">
        <v>57</v>
      </c>
      <c r="C61" s="81">
        <v>4281961486</v>
      </c>
      <c r="D61" s="81">
        <v>496240273</v>
      </c>
      <c r="E61" s="81">
        <v>214641849</v>
      </c>
      <c r="F61" s="74">
        <f t="shared" si="0"/>
        <v>4992843608</v>
      </c>
      <c r="G61" s="74"/>
      <c r="H61" s="79"/>
      <c r="I61" s="81">
        <v>312035167</v>
      </c>
      <c r="J61" s="81">
        <v>0</v>
      </c>
    </row>
    <row r="62" spans="1:10" s="45" customFormat="1" ht="15">
      <c r="A62" s="78">
        <v>5615</v>
      </c>
      <c r="B62" s="75" t="s">
        <v>53</v>
      </c>
      <c r="C62" s="81">
        <v>1801111617</v>
      </c>
      <c r="D62" s="81">
        <v>247601270</v>
      </c>
      <c r="E62" s="81">
        <v>106832815</v>
      </c>
      <c r="F62" s="74">
        <f t="shared" si="0"/>
        <v>2155545702</v>
      </c>
      <c r="G62" s="74"/>
      <c r="H62" s="79"/>
      <c r="I62" s="81">
        <v>106234254</v>
      </c>
      <c r="J62" s="81">
        <v>0</v>
      </c>
    </row>
    <row r="63" spans="1:10" s="45" customFormat="1" ht="15">
      <c r="A63" s="78">
        <v>25175</v>
      </c>
      <c r="B63" s="75" t="s">
        <v>94</v>
      </c>
      <c r="C63" s="81">
        <v>1510337821</v>
      </c>
      <c r="D63" s="81">
        <v>205609113</v>
      </c>
      <c r="E63" s="81">
        <v>88584400</v>
      </c>
      <c r="F63" s="74">
        <f t="shared" si="0"/>
        <v>1804531334</v>
      </c>
      <c r="G63" s="104"/>
      <c r="H63" s="79"/>
      <c r="I63" s="81">
        <v>78739567</v>
      </c>
      <c r="J63" s="81">
        <v>0</v>
      </c>
    </row>
    <row r="64" spans="1:10" s="45" customFormat="1" ht="15">
      <c r="A64" s="78">
        <v>52356</v>
      </c>
      <c r="B64" s="78" t="s">
        <v>58</v>
      </c>
      <c r="C64" s="81">
        <v>1886284307</v>
      </c>
      <c r="D64" s="81">
        <v>340600743</v>
      </c>
      <c r="E64" s="81">
        <v>759169171</v>
      </c>
      <c r="F64" s="78">
        <f t="shared" si="0"/>
        <v>2986054221</v>
      </c>
      <c r="G64" s="78"/>
      <c r="H64" s="79"/>
      <c r="I64" s="81">
        <v>118353100</v>
      </c>
      <c r="J64" s="81">
        <v>0</v>
      </c>
    </row>
    <row r="65" spans="1:10" s="45" customFormat="1" ht="15">
      <c r="A65" s="78">
        <v>76364</v>
      </c>
      <c r="B65" s="78" t="s">
        <v>122</v>
      </c>
      <c r="C65" s="81">
        <v>1851595354</v>
      </c>
      <c r="D65" s="81">
        <v>216116526</v>
      </c>
      <c r="E65" s="81">
        <v>92836927</v>
      </c>
      <c r="F65" s="78">
        <f t="shared" si="0"/>
        <v>2160548807</v>
      </c>
      <c r="G65" s="78"/>
      <c r="H65" s="79"/>
      <c r="I65" s="81">
        <v>81214244</v>
      </c>
      <c r="J65" s="81">
        <v>0</v>
      </c>
    </row>
    <row r="66" spans="1:10" s="45" customFormat="1" ht="15">
      <c r="A66" s="78">
        <v>8433</v>
      </c>
      <c r="B66" s="75" t="s">
        <v>54</v>
      </c>
      <c r="C66" s="81">
        <v>1890283858</v>
      </c>
      <c r="D66" s="81">
        <v>187977116</v>
      </c>
      <c r="E66" s="81">
        <v>81443541</v>
      </c>
      <c r="F66" s="74">
        <f t="shared" si="0"/>
        <v>2159704515</v>
      </c>
      <c r="G66" s="74"/>
      <c r="H66" s="79"/>
      <c r="I66" s="81">
        <v>89446079</v>
      </c>
      <c r="J66" s="81">
        <v>0</v>
      </c>
    </row>
    <row r="67" spans="1:10" s="45" customFormat="1" ht="15">
      <c r="A67" s="78">
        <v>25473</v>
      </c>
      <c r="B67" s="75" t="s">
        <v>55</v>
      </c>
      <c r="C67" s="81">
        <v>1168599928</v>
      </c>
      <c r="D67" s="81">
        <v>151753790</v>
      </c>
      <c r="E67" s="81">
        <v>65686194</v>
      </c>
      <c r="F67" s="74">
        <f t="shared" si="0"/>
        <v>1386039912</v>
      </c>
      <c r="G67" s="74"/>
      <c r="H67" s="79"/>
      <c r="I67" s="81">
        <v>55711336</v>
      </c>
      <c r="J67" s="81">
        <v>0</v>
      </c>
    </row>
    <row r="68" spans="1:10" s="45" customFormat="1" ht="15">
      <c r="A68" s="78">
        <v>68547</v>
      </c>
      <c r="B68" s="75" t="s">
        <v>59</v>
      </c>
      <c r="C68" s="81">
        <v>2908655384</v>
      </c>
      <c r="D68" s="81">
        <v>382007805</v>
      </c>
      <c r="E68" s="81">
        <v>165524481</v>
      </c>
      <c r="F68" s="74">
        <f t="shared" si="0"/>
        <v>3456187670</v>
      </c>
      <c r="G68" s="74"/>
      <c r="H68" s="79"/>
      <c r="I68" s="81">
        <v>125619802</v>
      </c>
      <c r="J68" s="81">
        <v>0</v>
      </c>
    </row>
    <row r="69" spans="1:10" s="45" customFormat="1" ht="15">
      <c r="A69" s="78">
        <v>41551</v>
      </c>
      <c r="B69" s="75" t="s">
        <v>56</v>
      </c>
      <c r="C69" s="81">
        <v>2707909248</v>
      </c>
      <c r="D69" s="81">
        <v>369507924</v>
      </c>
      <c r="E69" s="81">
        <v>159816773</v>
      </c>
      <c r="F69" s="74">
        <f t="shared" si="0"/>
        <v>3237233945</v>
      </c>
      <c r="G69" s="74"/>
      <c r="H69" s="79"/>
      <c r="I69" s="81">
        <v>189519611</v>
      </c>
      <c r="J69" s="81">
        <v>0</v>
      </c>
    </row>
    <row r="70" spans="1:10" s="45" customFormat="1" ht="15">
      <c r="A70" s="78">
        <v>5631</v>
      </c>
      <c r="B70" s="75" t="s">
        <v>121</v>
      </c>
      <c r="C70" s="81">
        <v>598638291</v>
      </c>
      <c r="D70" s="81">
        <v>92009613</v>
      </c>
      <c r="E70" s="81">
        <v>38446806</v>
      </c>
      <c r="F70" s="74">
        <f t="shared" si="0"/>
        <v>729094710</v>
      </c>
      <c r="G70" s="104"/>
      <c r="H70" s="79"/>
      <c r="I70" s="81">
        <v>38802530</v>
      </c>
      <c r="J70" s="81">
        <v>0</v>
      </c>
    </row>
    <row r="71" spans="1:10" s="46" customFormat="1" ht="15">
      <c r="A71" s="78">
        <v>85001</v>
      </c>
      <c r="B71" s="77" t="s">
        <v>60</v>
      </c>
      <c r="C71" s="81">
        <v>3278394992</v>
      </c>
      <c r="D71" s="81">
        <v>432507245</v>
      </c>
      <c r="E71" s="81">
        <v>177013912</v>
      </c>
      <c r="F71" s="74">
        <f t="shared" si="0"/>
        <v>3887916149</v>
      </c>
      <c r="G71" s="74"/>
      <c r="H71" s="79"/>
      <c r="I71" s="81">
        <v>148479118</v>
      </c>
      <c r="J71" s="81">
        <v>0</v>
      </c>
    </row>
    <row r="72" spans="1:10" s="45" customFormat="1" ht="15">
      <c r="A72" s="78">
        <v>25899</v>
      </c>
      <c r="B72" s="75" t="s">
        <v>95</v>
      </c>
      <c r="C72" s="81">
        <v>1701515108</v>
      </c>
      <c r="D72" s="81">
        <v>226971637</v>
      </c>
      <c r="E72" s="81">
        <v>98283115</v>
      </c>
      <c r="F72" s="74">
        <f t="shared" si="0"/>
        <v>2026769860</v>
      </c>
      <c r="G72" s="74"/>
      <c r="H72" s="79"/>
      <c r="I72" s="81">
        <v>99440440</v>
      </c>
      <c r="J72" s="81">
        <v>0</v>
      </c>
    </row>
    <row r="73" spans="1:10" ht="13.5" thickBot="1">
      <c r="A73" s="22"/>
      <c r="B73" s="14"/>
      <c r="C73" s="127"/>
      <c r="D73" s="127"/>
      <c r="E73" s="127"/>
      <c r="F73" s="128"/>
      <c r="G73" s="29"/>
      <c r="H73" s="29"/>
      <c r="I73" s="29"/>
      <c r="J73" s="43"/>
    </row>
    <row r="74" spans="1:10" s="41" customFormat="1" ht="30.75" customHeight="1" thickBot="1">
      <c r="A74" s="71"/>
      <c r="B74" s="135" t="s">
        <v>24</v>
      </c>
      <c r="C74" s="136">
        <f>SUM(C11:C73)</f>
        <v>433688915833</v>
      </c>
      <c r="D74" s="136">
        <f aca="true" t="shared" si="1" ref="D74:J74">SUM(D11:D73)</f>
        <v>51982779927</v>
      </c>
      <c r="E74" s="136">
        <f t="shared" si="1"/>
        <v>22995310459</v>
      </c>
      <c r="F74" s="136">
        <f t="shared" si="1"/>
        <v>508667006219</v>
      </c>
      <c r="G74" s="136">
        <f t="shared" si="1"/>
        <v>0</v>
      </c>
      <c r="H74" s="136">
        <f t="shared" si="1"/>
        <v>0</v>
      </c>
      <c r="I74" s="136">
        <f t="shared" si="1"/>
        <v>18258715619</v>
      </c>
      <c r="J74" s="136">
        <f t="shared" si="1"/>
        <v>3231345724</v>
      </c>
    </row>
    <row r="75" ht="12.75">
      <c r="A75" s="23"/>
    </row>
    <row r="76" ht="12.75">
      <c r="A76" s="72"/>
    </row>
    <row r="77" ht="12.75">
      <c r="A77" s="23"/>
    </row>
    <row r="78" ht="12.75">
      <c r="A78" s="23"/>
    </row>
    <row r="79" ht="12.75">
      <c r="A79" s="23"/>
    </row>
    <row r="80" ht="12.75">
      <c r="A80" s="23"/>
    </row>
    <row r="81" ht="12.75">
      <c r="A81" s="23"/>
    </row>
    <row r="82" ht="12.75">
      <c r="A82" s="23"/>
    </row>
    <row r="83" ht="12.75">
      <c r="A83" s="23"/>
    </row>
    <row r="84" ht="12.75">
      <c r="A84" s="23"/>
    </row>
    <row r="85" ht="12.75">
      <c r="A85" s="23"/>
    </row>
    <row r="86" ht="12.75">
      <c r="A86" s="23"/>
    </row>
    <row r="87" ht="12.75">
      <c r="A87" s="23"/>
    </row>
    <row r="88" ht="12.75">
      <c r="A88" s="23"/>
    </row>
    <row r="89" ht="12.75">
      <c r="A89" s="23"/>
    </row>
    <row r="90" ht="12.75">
      <c r="A90" s="23"/>
    </row>
    <row r="91" ht="12.75">
      <c r="A91" s="23"/>
    </row>
    <row r="92" ht="12.75">
      <c r="A92" s="23"/>
    </row>
    <row r="93" ht="12.75">
      <c r="A93" s="23"/>
    </row>
    <row r="94" ht="12.75">
      <c r="A94" s="23"/>
    </row>
    <row r="95" ht="12.75">
      <c r="A95" s="23"/>
    </row>
    <row r="96" ht="12.75">
      <c r="A96" s="23"/>
    </row>
    <row r="97" ht="12.75">
      <c r="A97" s="23"/>
    </row>
    <row r="98" ht="12.75">
      <c r="A98" s="23"/>
    </row>
    <row r="99" ht="12.75">
      <c r="A99" s="23"/>
    </row>
    <row r="100" ht="12.75">
      <c r="A100" s="23"/>
    </row>
    <row r="101" ht="12.75">
      <c r="A101" s="23"/>
    </row>
    <row r="102" ht="12.75">
      <c r="A102" s="23"/>
    </row>
    <row r="103" ht="12.75">
      <c r="A103" s="23"/>
    </row>
    <row r="104" ht="12.75">
      <c r="A104" s="23"/>
    </row>
  </sheetData>
  <sheetProtection/>
  <mergeCells count="11">
    <mergeCell ref="A7:A9"/>
    <mergeCell ref="B7:B9"/>
    <mergeCell ref="D8:E8"/>
    <mergeCell ref="C7:F7"/>
    <mergeCell ref="A4:J4"/>
    <mergeCell ref="A5:J5"/>
    <mergeCell ref="J7:J9"/>
    <mergeCell ref="F8:F9"/>
    <mergeCell ref="H7:H9"/>
    <mergeCell ref="I7:I9"/>
    <mergeCell ref="G7:G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98"/>
  <sheetViews>
    <sheetView zoomScale="85" zoomScaleNormal="85" zoomScalePageLayoutView="0" workbookViewId="0" topLeftCell="A1">
      <pane ySplit="8" topLeftCell="A1042" activePane="bottomLeft" state="frozen"/>
      <selection pane="topLeft" activeCell="A1" sqref="A1"/>
      <selection pane="bottomLeft" activeCell="A6" sqref="A6"/>
    </sheetView>
  </sheetViews>
  <sheetFormatPr defaultColWidth="8.421875" defaultRowHeight="12.75"/>
  <cols>
    <col min="1" max="1" width="9.8515625" style="90" bestFit="1" customWidth="1"/>
    <col min="2" max="2" width="18.8515625" style="0" customWidth="1"/>
    <col min="3" max="3" width="30.140625" style="0" customWidth="1"/>
    <col min="4" max="4" width="23.421875" style="17" hidden="1" customWidth="1"/>
    <col min="5" max="5" width="36.421875" style="48" hidden="1" customWidth="1"/>
    <col min="6" max="6" width="22.140625" style="17" customWidth="1"/>
  </cols>
  <sheetData>
    <row r="1" spans="1:5" ht="15.75">
      <c r="A1" s="24" t="s">
        <v>63</v>
      </c>
      <c r="B1" s="1"/>
      <c r="C1" s="1"/>
      <c r="D1" s="18"/>
      <c r="E1" s="47"/>
    </row>
    <row r="2" spans="1:5" ht="15.75">
      <c r="A2" s="24" t="s">
        <v>77</v>
      </c>
      <c r="B2" s="1"/>
      <c r="C2" s="1"/>
      <c r="D2" s="18"/>
      <c r="E2" s="47"/>
    </row>
    <row r="3" spans="1:5" ht="15.75">
      <c r="A3" s="87"/>
      <c r="B3" s="1"/>
      <c r="C3" s="1"/>
      <c r="D3" s="18"/>
      <c r="E3" s="47"/>
    </row>
    <row r="4" spans="1:6" ht="15.75">
      <c r="A4" s="165" t="s">
        <v>64</v>
      </c>
      <c r="B4" s="165"/>
      <c r="C4" s="165"/>
      <c r="D4" s="165"/>
      <c r="E4" s="165"/>
      <c r="F4" s="165"/>
    </row>
    <row r="5" spans="1:5" ht="15.75">
      <c r="A5" s="1" t="s">
        <v>1102</v>
      </c>
      <c r="B5" s="1"/>
      <c r="C5" s="1"/>
      <c r="D5" s="58"/>
      <c r="E5" s="49"/>
    </row>
    <row r="6" spans="1:5" ht="16.5" thickBot="1">
      <c r="A6" s="23"/>
      <c r="B6" s="16"/>
      <c r="C6" s="16"/>
      <c r="D6" s="58"/>
      <c r="E6" s="49"/>
    </row>
    <row r="7" spans="1:6" ht="49.5" customHeight="1" thickBot="1">
      <c r="A7" s="88" t="s">
        <v>0</v>
      </c>
      <c r="B7" s="68" t="s">
        <v>1</v>
      </c>
      <c r="C7" s="68" t="s">
        <v>125</v>
      </c>
      <c r="D7" s="59" t="s">
        <v>1096</v>
      </c>
      <c r="E7" s="54" t="s">
        <v>1089</v>
      </c>
      <c r="F7" s="61" t="s">
        <v>1092</v>
      </c>
    </row>
    <row r="8" spans="1:6" ht="15.75">
      <c r="A8" s="89"/>
      <c r="B8" s="52"/>
      <c r="C8" s="53"/>
      <c r="D8" s="60" t="s">
        <v>1093</v>
      </c>
      <c r="E8" s="55" t="s">
        <v>1094</v>
      </c>
      <c r="F8" s="62" t="s">
        <v>1095</v>
      </c>
    </row>
    <row r="9" spans="1:7" ht="18">
      <c r="A9" s="116">
        <v>5002</v>
      </c>
      <c r="B9" s="117" t="s">
        <v>4</v>
      </c>
      <c r="C9" s="117" t="s">
        <v>126</v>
      </c>
      <c r="D9" s="117">
        <v>28330414</v>
      </c>
      <c r="E9" s="118"/>
      <c r="F9" s="139">
        <v>32398442</v>
      </c>
      <c r="G9" s="99"/>
    </row>
    <row r="10" spans="1:7" ht="18">
      <c r="A10" s="116">
        <v>5004</v>
      </c>
      <c r="B10" s="117" t="s">
        <v>4</v>
      </c>
      <c r="C10" s="117" t="s">
        <v>127</v>
      </c>
      <c r="D10" s="117">
        <v>2861039</v>
      </c>
      <c r="E10" s="118"/>
      <c r="F10" s="139">
        <v>3977105</v>
      </c>
      <c r="G10" s="99"/>
    </row>
    <row r="11" spans="1:7" ht="18">
      <c r="A11" s="116">
        <v>5021</v>
      </c>
      <c r="B11" s="117" t="s">
        <v>4</v>
      </c>
      <c r="C11" s="117" t="s">
        <v>128</v>
      </c>
      <c r="D11" s="117">
        <v>4974428</v>
      </c>
      <c r="E11" s="118"/>
      <c r="F11" s="139">
        <v>6437286</v>
      </c>
      <c r="G11" s="99"/>
    </row>
    <row r="12" spans="1:7" ht="18">
      <c r="A12" s="116">
        <v>5030</v>
      </c>
      <c r="B12" s="117" t="s">
        <v>4</v>
      </c>
      <c r="C12" s="117" t="s">
        <v>129</v>
      </c>
      <c r="D12" s="117">
        <v>31120131</v>
      </c>
      <c r="E12" s="118"/>
      <c r="F12" s="139">
        <v>31110621</v>
      </c>
      <c r="G12" s="99"/>
    </row>
    <row r="13" spans="1:7" ht="18">
      <c r="A13" s="116">
        <v>5031</v>
      </c>
      <c r="B13" s="117" t="s">
        <v>4</v>
      </c>
      <c r="C13" s="117" t="s">
        <v>130</v>
      </c>
      <c r="D13" s="117">
        <v>41189414</v>
      </c>
      <c r="E13" s="118"/>
      <c r="F13" s="139">
        <v>39297677</v>
      </c>
      <c r="G13" s="99"/>
    </row>
    <row r="14" spans="1:7" ht="18">
      <c r="A14" s="116">
        <v>5034</v>
      </c>
      <c r="B14" s="117" t="s">
        <v>4</v>
      </c>
      <c r="C14" s="117" t="s">
        <v>131</v>
      </c>
      <c r="D14" s="117">
        <v>49501692</v>
      </c>
      <c r="E14" s="118"/>
      <c r="F14" s="139">
        <v>55379385</v>
      </c>
      <c r="G14" s="99"/>
    </row>
    <row r="15" spans="1:7" ht="18">
      <c r="A15" s="116">
        <v>5036</v>
      </c>
      <c r="B15" s="117" t="s">
        <v>4</v>
      </c>
      <c r="C15" s="117" t="s">
        <v>132</v>
      </c>
      <c r="D15" s="117">
        <v>7516318</v>
      </c>
      <c r="E15" s="118"/>
      <c r="F15" s="139">
        <v>7135931</v>
      </c>
      <c r="G15" s="99"/>
    </row>
    <row r="16" spans="1:7" ht="18">
      <c r="A16" s="116">
        <v>5038</v>
      </c>
      <c r="B16" s="117" t="s">
        <v>4</v>
      </c>
      <c r="C16" s="117" t="s">
        <v>133</v>
      </c>
      <c r="D16" s="117">
        <v>23616571</v>
      </c>
      <c r="E16" s="118"/>
      <c r="F16" s="139">
        <v>25770549</v>
      </c>
      <c r="G16" s="99"/>
    </row>
    <row r="17" spans="1:7" ht="18">
      <c r="A17" s="116">
        <v>5040</v>
      </c>
      <c r="B17" s="117" t="s">
        <v>4</v>
      </c>
      <c r="C17" s="117" t="s">
        <v>134</v>
      </c>
      <c r="D17" s="117">
        <v>27788009</v>
      </c>
      <c r="E17" s="118"/>
      <c r="F17" s="139">
        <v>35021962</v>
      </c>
      <c r="G17" s="99"/>
    </row>
    <row r="18" spans="1:7" ht="18">
      <c r="A18" s="116">
        <v>5042</v>
      </c>
      <c r="B18" s="117" t="s">
        <v>4</v>
      </c>
      <c r="C18" s="117" t="s">
        <v>4</v>
      </c>
      <c r="D18" s="117">
        <v>34564476</v>
      </c>
      <c r="E18" s="118"/>
      <c r="F18" s="139">
        <v>35832347</v>
      </c>
      <c r="G18" s="99"/>
    </row>
    <row r="19" spans="1:7" ht="18">
      <c r="A19" s="116">
        <v>5044</v>
      </c>
      <c r="B19" s="117" t="s">
        <v>4</v>
      </c>
      <c r="C19" s="117" t="s">
        <v>135</v>
      </c>
      <c r="D19" s="117">
        <v>12832558</v>
      </c>
      <c r="E19" s="118"/>
      <c r="F19" s="139">
        <v>14941147</v>
      </c>
      <c r="G19" s="99"/>
    </row>
    <row r="20" spans="1:7" ht="18">
      <c r="A20" s="116">
        <v>5051</v>
      </c>
      <c r="B20" s="117" t="s">
        <v>4</v>
      </c>
      <c r="C20" s="117" t="s">
        <v>136</v>
      </c>
      <c r="D20" s="117">
        <v>88154850</v>
      </c>
      <c r="E20" s="118"/>
      <c r="F20" s="139">
        <v>101596805</v>
      </c>
      <c r="G20" s="99"/>
    </row>
    <row r="21" spans="1:7" ht="18">
      <c r="A21" s="116">
        <v>5055</v>
      </c>
      <c r="B21" s="117" t="s">
        <v>4</v>
      </c>
      <c r="C21" s="117" t="s">
        <v>137</v>
      </c>
      <c r="D21" s="117">
        <v>14329271</v>
      </c>
      <c r="E21" s="118"/>
      <c r="F21" s="139">
        <v>17386202</v>
      </c>
      <c r="G21" s="99"/>
    </row>
    <row r="22" spans="1:7" ht="18">
      <c r="A22" s="116">
        <v>5059</v>
      </c>
      <c r="B22" s="117" t="s">
        <v>4</v>
      </c>
      <c r="C22" s="117" t="s">
        <v>42</v>
      </c>
      <c r="D22" s="117">
        <v>6620525</v>
      </c>
      <c r="E22" s="118"/>
      <c r="F22" s="139">
        <v>7515601</v>
      </c>
      <c r="G22" s="99"/>
    </row>
    <row r="23" spans="1:7" ht="18">
      <c r="A23" s="116">
        <v>5079</v>
      </c>
      <c r="B23" s="117" t="s">
        <v>4</v>
      </c>
      <c r="C23" s="117" t="s">
        <v>138</v>
      </c>
      <c r="D23" s="117">
        <v>45643919</v>
      </c>
      <c r="E23" s="118"/>
      <c r="F23" s="139">
        <v>45630057</v>
      </c>
      <c r="G23" s="99"/>
    </row>
    <row r="24" spans="1:7" ht="18">
      <c r="A24" s="116">
        <v>5086</v>
      </c>
      <c r="B24" s="117" t="s">
        <v>4</v>
      </c>
      <c r="C24" s="117" t="s">
        <v>139</v>
      </c>
      <c r="D24" s="117">
        <v>9667459</v>
      </c>
      <c r="E24" s="118"/>
      <c r="F24" s="139">
        <v>9700597</v>
      </c>
      <c r="G24" s="99"/>
    </row>
    <row r="25" spans="1:7" ht="18">
      <c r="A25" s="116">
        <v>5091</v>
      </c>
      <c r="B25" s="117" t="s">
        <v>4</v>
      </c>
      <c r="C25" s="117" t="s">
        <v>140</v>
      </c>
      <c r="D25" s="117">
        <v>13226716</v>
      </c>
      <c r="E25" s="118"/>
      <c r="F25" s="139">
        <v>15465525</v>
      </c>
      <c r="G25" s="99"/>
    </row>
    <row r="26" spans="1:7" ht="18">
      <c r="A26" s="116">
        <v>5093</v>
      </c>
      <c r="B26" s="117" t="s">
        <v>4</v>
      </c>
      <c r="C26" s="117" t="s">
        <v>141</v>
      </c>
      <c r="D26" s="117">
        <v>28216255</v>
      </c>
      <c r="E26" s="118"/>
      <c r="F26" s="139">
        <v>29257262</v>
      </c>
      <c r="G26" s="99"/>
    </row>
    <row r="27" spans="1:7" ht="18">
      <c r="A27" s="116">
        <v>5101</v>
      </c>
      <c r="B27" s="117" t="s">
        <v>4</v>
      </c>
      <c r="C27" s="117" t="s">
        <v>142</v>
      </c>
      <c r="D27" s="117">
        <v>31627548</v>
      </c>
      <c r="E27" s="118"/>
      <c r="F27" s="139">
        <v>33971355</v>
      </c>
      <c r="G27" s="99"/>
    </row>
    <row r="28" spans="1:7" ht="18">
      <c r="A28" s="116">
        <v>5107</v>
      </c>
      <c r="B28" s="117" t="s">
        <v>4</v>
      </c>
      <c r="C28" s="117" t="s">
        <v>143</v>
      </c>
      <c r="D28" s="117">
        <v>21119954</v>
      </c>
      <c r="E28" s="118"/>
      <c r="F28" s="139">
        <v>23216328</v>
      </c>
      <c r="G28" s="99"/>
    </row>
    <row r="29" spans="1:7" ht="18">
      <c r="A29" s="116">
        <v>5113</v>
      </c>
      <c r="B29" s="117" t="s">
        <v>4</v>
      </c>
      <c r="C29" s="117" t="s">
        <v>144</v>
      </c>
      <c r="D29" s="117">
        <v>16983522</v>
      </c>
      <c r="E29" s="118"/>
      <c r="F29" s="139">
        <v>23529549</v>
      </c>
      <c r="G29" s="99"/>
    </row>
    <row r="30" spans="1:7" ht="18">
      <c r="A30" s="116">
        <v>5120</v>
      </c>
      <c r="B30" s="117" t="s">
        <v>4</v>
      </c>
      <c r="C30" s="117" t="s">
        <v>145</v>
      </c>
      <c r="D30" s="117">
        <v>70597487</v>
      </c>
      <c r="E30" s="118"/>
      <c r="F30" s="139">
        <v>84215246</v>
      </c>
      <c r="G30" s="99"/>
    </row>
    <row r="31" spans="1:7" ht="18">
      <c r="A31" s="116">
        <v>5125</v>
      </c>
      <c r="B31" s="117" t="s">
        <v>4</v>
      </c>
      <c r="C31" s="117" t="s">
        <v>146</v>
      </c>
      <c r="D31" s="117">
        <v>17307707</v>
      </c>
      <c r="E31" s="118"/>
      <c r="F31" s="139">
        <v>17793786</v>
      </c>
      <c r="G31" s="99"/>
    </row>
    <row r="32" spans="1:7" ht="18">
      <c r="A32" s="116">
        <v>5129</v>
      </c>
      <c r="B32" s="117" t="s">
        <v>4</v>
      </c>
      <c r="C32" s="117" t="s">
        <v>5</v>
      </c>
      <c r="D32" s="117">
        <v>58140241</v>
      </c>
      <c r="E32" s="118"/>
      <c r="F32" s="139">
        <v>58122558</v>
      </c>
      <c r="G32" s="99"/>
    </row>
    <row r="33" spans="1:7" ht="18">
      <c r="A33" s="116">
        <v>5134</v>
      </c>
      <c r="B33" s="117" t="s">
        <v>4</v>
      </c>
      <c r="C33" s="117" t="s">
        <v>147</v>
      </c>
      <c r="D33" s="117">
        <v>33063316</v>
      </c>
      <c r="E33" s="118"/>
      <c r="F33" s="139">
        <v>37912795</v>
      </c>
      <c r="G33" s="99"/>
    </row>
    <row r="34" spans="1:7" ht="18">
      <c r="A34" s="116">
        <v>5138</v>
      </c>
      <c r="B34" s="117" t="s">
        <v>4</v>
      </c>
      <c r="C34" s="117" t="s">
        <v>148</v>
      </c>
      <c r="D34" s="117">
        <v>36253621</v>
      </c>
      <c r="E34" s="118"/>
      <c r="F34" s="139">
        <v>40014482</v>
      </c>
      <c r="G34" s="99"/>
    </row>
    <row r="35" spans="1:7" ht="18">
      <c r="A35" s="116">
        <v>5142</v>
      </c>
      <c r="B35" s="117" t="s">
        <v>4</v>
      </c>
      <c r="C35" s="117" t="s">
        <v>149</v>
      </c>
      <c r="D35" s="117">
        <v>6326793</v>
      </c>
      <c r="E35" s="118"/>
      <c r="F35" s="139">
        <v>6955237</v>
      </c>
      <c r="G35" s="99"/>
    </row>
    <row r="36" spans="1:7" ht="18">
      <c r="A36" s="116">
        <v>5145</v>
      </c>
      <c r="B36" s="117" t="s">
        <v>4</v>
      </c>
      <c r="C36" s="117" t="s">
        <v>150</v>
      </c>
      <c r="D36" s="117">
        <v>6735441</v>
      </c>
      <c r="E36" s="118"/>
      <c r="F36" s="139">
        <v>6983850</v>
      </c>
      <c r="G36" s="99"/>
    </row>
    <row r="37" spans="1:7" ht="18">
      <c r="A37" s="116">
        <v>5147</v>
      </c>
      <c r="B37" s="117" t="s">
        <v>4</v>
      </c>
      <c r="C37" s="117" t="s">
        <v>151</v>
      </c>
      <c r="D37" s="117">
        <v>83629293</v>
      </c>
      <c r="E37" s="118"/>
      <c r="F37" s="139">
        <v>82424727</v>
      </c>
      <c r="G37" s="99"/>
    </row>
    <row r="38" spans="1:7" ht="18">
      <c r="A38" s="116">
        <v>5148</v>
      </c>
      <c r="B38" s="117" t="s">
        <v>4</v>
      </c>
      <c r="C38" s="117" t="s">
        <v>152</v>
      </c>
      <c r="D38" s="117">
        <v>46105668</v>
      </c>
      <c r="E38" s="118"/>
      <c r="F38" s="139">
        <v>46091671</v>
      </c>
      <c r="G38" s="99"/>
    </row>
    <row r="39" spans="1:7" ht="18">
      <c r="A39" s="116">
        <v>5150</v>
      </c>
      <c r="B39" s="117" t="s">
        <v>4</v>
      </c>
      <c r="C39" s="117" t="s">
        <v>153</v>
      </c>
      <c r="D39" s="117">
        <v>6075854</v>
      </c>
      <c r="E39" s="118"/>
      <c r="F39" s="139">
        <v>6073806</v>
      </c>
      <c r="G39" s="99"/>
    </row>
    <row r="40" spans="1:7" ht="18">
      <c r="A40" s="116">
        <v>5154</v>
      </c>
      <c r="B40" s="117" t="s">
        <v>4</v>
      </c>
      <c r="C40" s="117" t="s">
        <v>154</v>
      </c>
      <c r="D40" s="117">
        <v>146446153</v>
      </c>
      <c r="E40" s="118"/>
      <c r="F40" s="139">
        <v>160193175</v>
      </c>
      <c r="G40" s="99"/>
    </row>
    <row r="41" spans="1:7" ht="18">
      <c r="A41" s="116">
        <v>5172</v>
      </c>
      <c r="B41" s="117" t="s">
        <v>4</v>
      </c>
      <c r="C41" s="117" t="s">
        <v>155</v>
      </c>
      <c r="D41" s="117">
        <v>87602199</v>
      </c>
      <c r="E41" s="118"/>
      <c r="F41" s="139">
        <v>98327017</v>
      </c>
      <c r="G41" s="99"/>
    </row>
    <row r="42" spans="1:7" ht="18">
      <c r="A42" s="116">
        <v>5190</v>
      </c>
      <c r="B42" s="117" t="s">
        <v>4</v>
      </c>
      <c r="C42" s="117" t="s">
        <v>156</v>
      </c>
      <c r="D42" s="117">
        <v>12379806</v>
      </c>
      <c r="E42" s="118"/>
      <c r="F42" s="139">
        <v>12376014</v>
      </c>
      <c r="G42" s="99"/>
    </row>
    <row r="43" spans="1:7" ht="18">
      <c r="A43" s="116">
        <v>5197</v>
      </c>
      <c r="B43" s="117" t="s">
        <v>4</v>
      </c>
      <c r="C43" s="117" t="s">
        <v>157</v>
      </c>
      <c r="D43" s="117">
        <v>23103143</v>
      </c>
      <c r="E43" s="118"/>
      <c r="F43" s="139">
        <v>30416924</v>
      </c>
      <c r="G43" s="99"/>
    </row>
    <row r="44" spans="1:7" ht="18">
      <c r="A44" s="116">
        <v>5206</v>
      </c>
      <c r="B44" s="117" t="s">
        <v>4</v>
      </c>
      <c r="C44" s="117" t="s">
        <v>158</v>
      </c>
      <c r="D44" s="117">
        <v>5523582</v>
      </c>
      <c r="E44" s="118"/>
      <c r="F44" s="139">
        <v>5292635</v>
      </c>
      <c r="G44" s="99"/>
    </row>
    <row r="45" spans="1:7" ht="18">
      <c r="A45" s="116">
        <v>5209</v>
      </c>
      <c r="B45" s="117" t="s">
        <v>4</v>
      </c>
      <c r="C45" s="117" t="s">
        <v>159</v>
      </c>
      <c r="D45" s="117">
        <v>30802544</v>
      </c>
      <c r="E45" s="118"/>
      <c r="F45" s="139">
        <v>29089780</v>
      </c>
      <c r="G45" s="99"/>
    </row>
    <row r="46" spans="1:7" ht="18">
      <c r="A46" s="116">
        <v>5212</v>
      </c>
      <c r="B46" s="117" t="s">
        <v>4</v>
      </c>
      <c r="C46" s="117" t="s">
        <v>160</v>
      </c>
      <c r="D46" s="117">
        <v>67856829</v>
      </c>
      <c r="E46" s="118"/>
      <c r="F46" s="139">
        <v>67836156</v>
      </c>
      <c r="G46" s="99"/>
    </row>
    <row r="47" spans="1:7" ht="18">
      <c r="A47" s="116">
        <v>5234</v>
      </c>
      <c r="B47" s="117" t="s">
        <v>4</v>
      </c>
      <c r="C47" s="117" t="s">
        <v>161</v>
      </c>
      <c r="D47" s="117">
        <v>56117704</v>
      </c>
      <c r="E47" s="118"/>
      <c r="F47" s="139">
        <v>68842312</v>
      </c>
      <c r="G47" s="99"/>
    </row>
    <row r="48" spans="1:7" ht="18">
      <c r="A48" s="116">
        <v>5237</v>
      </c>
      <c r="B48" s="117" t="s">
        <v>4</v>
      </c>
      <c r="C48" s="117" t="s">
        <v>162</v>
      </c>
      <c r="D48" s="117">
        <v>19038777</v>
      </c>
      <c r="E48" s="118"/>
      <c r="F48" s="139">
        <v>20704242</v>
      </c>
      <c r="G48" s="99"/>
    </row>
    <row r="49" spans="1:7" ht="18">
      <c r="A49" s="116">
        <v>5240</v>
      </c>
      <c r="B49" s="117" t="s">
        <v>4</v>
      </c>
      <c r="C49" s="117" t="s">
        <v>163</v>
      </c>
      <c r="D49" s="117">
        <v>20524306</v>
      </c>
      <c r="E49" s="118"/>
      <c r="F49" s="139">
        <v>22217760</v>
      </c>
      <c r="G49" s="99"/>
    </row>
    <row r="50" spans="1:7" ht="18">
      <c r="A50" s="116">
        <v>5250</v>
      </c>
      <c r="B50" s="117" t="s">
        <v>4</v>
      </c>
      <c r="C50" s="117" t="s">
        <v>164</v>
      </c>
      <c r="D50" s="117">
        <v>90190297</v>
      </c>
      <c r="E50" s="118"/>
      <c r="F50" s="139">
        <v>98856026</v>
      </c>
      <c r="G50" s="99"/>
    </row>
    <row r="51" spans="1:7" ht="18">
      <c r="A51" s="116">
        <v>5264</v>
      </c>
      <c r="B51" s="117" t="s">
        <v>4</v>
      </c>
      <c r="C51" s="117" t="s">
        <v>165</v>
      </c>
      <c r="D51" s="117">
        <v>9629754</v>
      </c>
      <c r="E51" s="118"/>
      <c r="F51" s="139">
        <v>9626774</v>
      </c>
      <c r="G51" s="99"/>
    </row>
    <row r="52" spans="1:7" ht="18">
      <c r="A52" s="116">
        <v>5282</v>
      </c>
      <c r="B52" s="117" t="s">
        <v>4</v>
      </c>
      <c r="C52" s="117" t="s">
        <v>166</v>
      </c>
      <c r="D52" s="117">
        <v>27464761</v>
      </c>
      <c r="E52" s="118"/>
      <c r="F52" s="139">
        <v>27456359</v>
      </c>
      <c r="G52" s="99"/>
    </row>
    <row r="53" spans="1:7" ht="18">
      <c r="A53" s="116">
        <v>5284</v>
      </c>
      <c r="B53" s="117" t="s">
        <v>4</v>
      </c>
      <c r="C53" s="117" t="s">
        <v>167</v>
      </c>
      <c r="D53" s="117">
        <v>45803999</v>
      </c>
      <c r="E53" s="118"/>
      <c r="F53" s="139">
        <v>52936612</v>
      </c>
      <c r="G53" s="99"/>
    </row>
    <row r="54" spans="1:7" ht="18">
      <c r="A54" s="116">
        <v>5306</v>
      </c>
      <c r="B54" s="117" t="s">
        <v>4</v>
      </c>
      <c r="C54" s="117" t="s">
        <v>168</v>
      </c>
      <c r="D54" s="117">
        <v>9408250</v>
      </c>
      <c r="E54" s="118"/>
      <c r="F54" s="139">
        <v>9800148</v>
      </c>
      <c r="G54" s="99"/>
    </row>
    <row r="55" spans="1:7" ht="18">
      <c r="A55" s="116">
        <v>5308</v>
      </c>
      <c r="B55" s="117" t="s">
        <v>4</v>
      </c>
      <c r="C55" s="117" t="s">
        <v>169</v>
      </c>
      <c r="D55" s="117">
        <v>36845631</v>
      </c>
      <c r="E55" s="118"/>
      <c r="F55" s="139">
        <v>36834428</v>
      </c>
      <c r="G55" s="99"/>
    </row>
    <row r="56" spans="1:7" ht="18">
      <c r="A56" s="116">
        <v>5310</v>
      </c>
      <c r="B56" s="117" t="s">
        <v>4</v>
      </c>
      <c r="C56" s="117" t="s">
        <v>170</v>
      </c>
      <c r="D56" s="117">
        <v>15184444</v>
      </c>
      <c r="E56" s="118"/>
      <c r="F56" s="139">
        <v>15116126</v>
      </c>
      <c r="G56" s="99"/>
    </row>
    <row r="57" spans="1:7" ht="18">
      <c r="A57" s="116">
        <v>5313</v>
      </c>
      <c r="B57" s="117" t="s">
        <v>4</v>
      </c>
      <c r="C57" s="117" t="s">
        <v>171</v>
      </c>
      <c r="D57" s="117">
        <v>14127011</v>
      </c>
      <c r="E57" s="118"/>
      <c r="F57" s="139">
        <v>16643624</v>
      </c>
      <c r="G57" s="99"/>
    </row>
    <row r="58" spans="1:7" ht="18">
      <c r="A58" s="116">
        <v>5315</v>
      </c>
      <c r="B58" s="117" t="s">
        <v>4</v>
      </c>
      <c r="C58" s="117" t="s">
        <v>172</v>
      </c>
      <c r="D58" s="117">
        <v>10973375</v>
      </c>
      <c r="E58" s="118"/>
      <c r="F58" s="139">
        <v>11944631</v>
      </c>
      <c r="G58" s="99"/>
    </row>
    <row r="59" spans="1:7" ht="18">
      <c r="A59" s="116">
        <v>5318</v>
      </c>
      <c r="B59" s="117" t="s">
        <v>4</v>
      </c>
      <c r="C59" s="117" t="s">
        <v>173</v>
      </c>
      <c r="D59" s="117">
        <v>34888928</v>
      </c>
      <c r="E59" s="118"/>
      <c r="F59" s="139">
        <v>35411435</v>
      </c>
      <c r="G59" s="99"/>
    </row>
    <row r="60" spans="1:7" ht="18">
      <c r="A60" s="116">
        <v>5321</v>
      </c>
      <c r="B60" s="117" t="s">
        <v>4</v>
      </c>
      <c r="C60" s="117" t="s">
        <v>174</v>
      </c>
      <c r="D60" s="117">
        <v>7236243</v>
      </c>
      <c r="E60" s="118"/>
      <c r="F60" s="139">
        <v>7234033</v>
      </c>
      <c r="G60" s="99"/>
    </row>
    <row r="61" spans="1:7" ht="18">
      <c r="A61" s="116">
        <v>5347</v>
      </c>
      <c r="B61" s="117" t="s">
        <v>4</v>
      </c>
      <c r="C61" s="117" t="s">
        <v>175</v>
      </c>
      <c r="D61" s="117">
        <v>9720038</v>
      </c>
      <c r="E61" s="118"/>
      <c r="F61" s="139">
        <v>10161820</v>
      </c>
      <c r="G61" s="99"/>
    </row>
    <row r="62" spans="1:7" ht="18">
      <c r="A62" s="116">
        <v>5353</v>
      </c>
      <c r="B62" s="117" t="s">
        <v>4</v>
      </c>
      <c r="C62" s="117" t="s">
        <v>176</v>
      </c>
      <c r="D62" s="117">
        <v>6423053</v>
      </c>
      <c r="E62" s="118"/>
      <c r="F62" s="139">
        <v>7030450</v>
      </c>
      <c r="G62" s="99"/>
    </row>
    <row r="63" spans="1:7" ht="18">
      <c r="A63" s="116">
        <v>5361</v>
      </c>
      <c r="B63" s="117" t="s">
        <v>4</v>
      </c>
      <c r="C63" s="117" t="s">
        <v>177</v>
      </c>
      <c r="D63" s="117">
        <v>68235879</v>
      </c>
      <c r="E63" s="118"/>
      <c r="F63" s="139">
        <v>77819765</v>
      </c>
      <c r="G63" s="99"/>
    </row>
    <row r="64" spans="1:7" ht="18">
      <c r="A64" s="116">
        <v>5364</v>
      </c>
      <c r="B64" s="117" t="s">
        <v>4</v>
      </c>
      <c r="C64" s="117" t="s">
        <v>178</v>
      </c>
      <c r="D64" s="117">
        <v>16291415</v>
      </c>
      <c r="E64" s="118"/>
      <c r="F64" s="139">
        <v>15190272</v>
      </c>
      <c r="G64" s="99"/>
    </row>
    <row r="65" spans="1:7" ht="18">
      <c r="A65" s="116">
        <v>5368</v>
      </c>
      <c r="B65" s="117" t="s">
        <v>4</v>
      </c>
      <c r="C65" s="117" t="s">
        <v>179</v>
      </c>
      <c r="D65" s="117">
        <v>17557762</v>
      </c>
      <c r="E65" s="118"/>
      <c r="F65" s="139">
        <v>17814668</v>
      </c>
      <c r="G65" s="99"/>
    </row>
    <row r="66" spans="1:7" ht="18">
      <c r="A66" s="116">
        <v>5376</v>
      </c>
      <c r="B66" s="117" t="s">
        <v>4</v>
      </c>
      <c r="C66" s="117" t="s">
        <v>180</v>
      </c>
      <c r="D66" s="117">
        <v>48065679</v>
      </c>
      <c r="E66" s="118"/>
      <c r="F66" s="139">
        <v>48051011</v>
      </c>
      <c r="G66" s="99"/>
    </row>
    <row r="67" spans="1:7" ht="18">
      <c r="A67" s="116">
        <v>5380</v>
      </c>
      <c r="B67" s="117" t="s">
        <v>4</v>
      </c>
      <c r="C67" s="117" t="s">
        <v>181</v>
      </c>
      <c r="D67" s="117">
        <v>38459508</v>
      </c>
      <c r="E67" s="118"/>
      <c r="F67" s="139">
        <v>38447822</v>
      </c>
      <c r="G67" s="99"/>
    </row>
    <row r="68" spans="1:7" ht="18">
      <c r="A68" s="116">
        <v>5390</v>
      </c>
      <c r="B68" s="117" t="s">
        <v>4</v>
      </c>
      <c r="C68" s="117" t="s">
        <v>182</v>
      </c>
      <c r="D68" s="117">
        <v>10801243</v>
      </c>
      <c r="E68" s="118"/>
      <c r="F68" s="139">
        <v>12293826</v>
      </c>
      <c r="G68" s="99"/>
    </row>
    <row r="69" spans="1:7" ht="18">
      <c r="A69" s="116">
        <v>5400</v>
      </c>
      <c r="B69" s="117" t="s">
        <v>4</v>
      </c>
      <c r="C69" s="117" t="s">
        <v>183</v>
      </c>
      <c r="D69" s="117">
        <v>19444967</v>
      </c>
      <c r="E69" s="118"/>
      <c r="F69" s="139">
        <v>19439039</v>
      </c>
      <c r="G69" s="99"/>
    </row>
    <row r="70" spans="1:7" ht="18">
      <c r="A70" s="116">
        <v>5411</v>
      </c>
      <c r="B70" s="117" t="s">
        <v>4</v>
      </c>
      <c r="C70" s="117" t="s">
        <v>184</v>
      </c>
      <c r="D70" s="117">
        <v>16713229</v>
      </c>
      <c r="E70" s="118"/>
      <c r="F70" s="139">
        <v>18950869</v>
      </c>
      <c r="G70" s="99"/>
    </row>
    <row r="71" spans="1:7" ht="18">
      <c r="A71" s="116">
        <v>5425</v>
      </c>
      <c r="B71" s="117" t="s">
        <v>4</v>
      </c>
      <c r="C71" s="117" t="s">
        <v>185</v>
      </c>
      <c r="D71" s="117">
        <v>12609787</v>
      </c>
      <c r="E71" s="118"/>
      <c r="F71" s="139">
        <v>14516732</v>
      </c>
      <c r="G71" s="99"/>
    </row>
    <row r="72" spans="1:7" ht="18">
      <c r="A72" s="116">
        <v>5440</v>
      </c>
      <c r="B72" s="117" t="s">
        <v>4</v>
      </c>
      <c r="C72" s="117" t="s">
        <v>186</v>
      </c>
      <c r="D72" s="117">
        <v>55802274</v>
      </c>
      <c r="E72" s="118"/>
      <c r="F72" s="139">
        <v>55785334</v>
      </c>
      <c r="G72" s="99"/>
    </row>
    <row r="73" spans="1:7" ht="18">
      <c r="A73" s="116">
        <v>5467</v>
      </c>
      <c r="B73" s="117" t="s">
        <v>4</v>
      </c>
      <c r="C73" s="117" t="s">
        <v>187</v>
      </c>
      <c r="D73" s="117">
        <v>9481005</v>
      </c>
      <c r="E73" s="118"/>
      <c r="F73" s="139">
        <v>10688646</v>
      </c>
      <c r="G73" s="99"/>
    </row>
    <row r="74" spans="1:7" ht="18">
      <c r="A74" s="116">
        <v>5475</v>
      </c>
      <c r="B74" s="117" t="s">
        <v>4</v>
      </c>
      <c r="C74" s="117" t="s">
        <v>188</v>
      </c>
      <c r="D74" s="117">
        <v>16275873</v>
      </c>
      <c r="E74" s="118"/>
      <c r="F74" s="139">
        <v>17897556</v>
      </c>
      <c r="G74" s="99"/>
    </row>
    <row r="75" spans="1:7" ht="18">
      <c r="A75" s="116">
        <v>5480</v>
      </c>
      <c r="B75" s="117" t="s">
        <v>4</v>
      </c>
      <c r="C75" s="117" t="s">
        <v>189</v>
      </c>
      <c r="D75" s="117">
        <v>37436561</v>
      </c>
      <c r="E75" s="118"/>
      <c r="F75" s="139">
        <v>41549551</v>
      </c>
      <c r="G75" s="99"/>
    </row>
    <row r="76" spans="1:7" ht="18">
      <c r="A76" s="116">
        <v>5483</v>
      </c>
      <c r="B76" s="117" t="s">
        <v>4</v>
      </c>
      <c r="C76" s="117" t="s">
        <v>190</v>
      </c>
      <c r="D76" s="117">
        <v>17562835</v>
      </c>
      <c r="E76" s="118"/>
      <c r="F76" s="139">
        <v>20586894</v>
      </c>
      <c r="G76" s="99"/>
    </row>
    <row r="77" spans="1:7" ht="18">
      <c r="A77" s="116">
        <v>5490</v>
      </c>
      <c r="B77" s="117" t="s">
        <v>4</v>
      </c>
      <c r="C77" s="117" t="s">
        <v>191</v>
      </c>
      <c r="D77" s="117">
        <v>141080393</v>
      </c>
      <c r="E77" s="118"/>
      <c r="F77" s="139">
        <v>155922843</v>
      </c>
      <c r="G77" s="99"/>
    </row>
    <row r="78" spans="1:7" ht="18">
      <c r="A78" s="116">
        <v>5495</v>
      </c>
      <c r="B78" s="117" t="s">
        <v>4</v>
      </c>
      <c r="C78" s="117" t="s">
        <v>192</v>
      </c>
      <c r="D78" s="117">
        <v>55956597</v>
      </c>
      <c r="E78" s="118"/>
      <c r="F78" s="139">
        <v>70963515</v>
      </c>
      <c r="G78" s="99"/>
    </row>
    <row r="79" spans="1:7" ht="18">
      <c r="A79" s="116">
        <v>5501</v>
      </c>
      <c r="B79" s="117" t="s">
        <v>4</v>
      </c>
      <c r="C79" s="117" t="s">
        <v>193</v>
      </c>
      <c r="D79" s="117">
        <v>5112307</v>
      </c>
      <c r="E79" s="118"/>
      <c r="F79" s="139">
        <v>5650565</v>
      </c>
      <c r="G79" s="99"/>
    </row>
    <row r="80" spans="1:7" ht="18">
      <c r="A80" s="116">
        <v>5541</v>
      </c>
      <c r="B80" s="117" t="s">
        <v>4</v>
      </c>
      <c r="C80" s="117" t="s">
        <v>194</v>
      </c>
      <c r="D80" s="117">
        <v>20032257</v>
      </c>
      <c r="E80" s="118"/>
      <c r="F80" s="139">
        <v>20026144</v>
      </c>
      <c r="G80" s="99"/>
    </row>
    <row r="81" spans="1:7" ht="18">
      <c r="A81" s="116">
        <v>5543</v>
      </c>
      <c r="B81" s="117" t="s">
        <v>4</v>
      </c>
      <c r="C81" s="117" t="s">
        <v>195</v>
      </c>
      <c r="D81" s="117">
        <v>26961574</v>
      </c>
      <c r="E81" s="118"/>
      <c r="F81" s="139">
        <v>32526339</v>
      </c>
      <c r="G81" s="99"/>
    </row>
    <row r="82" spans="1:7" ht="18">
      <c r="A82" s="116">
        <v>5576</v>
      </c>
      <c r="B82" s="117" t="s">
        <v>4</v>
      </c>
      <c r="C82" s="117" t="s">
        <v>196</v>
      </c>
      <c r="D82" s="117">
        <v>9759469</v>
      </c>
      <c r="E82" s="118"/>
      <c r="F82" s="139">
        <v>10914999</v>
      </c>
      <c r="G82" s="99"/>
    </row>
    <row r="83" spans="1:7" ht="18">
      <c r="A83" s="116">
        <v>5579</v>
      </c>
      <c r="B83" s="117" t="s">
        <v>4</v>
      </c>
      <c r="C83" s="117" t="s">
        <v>197</v>
      </c>
      <c r="D83" s="117">
        <v>50799746</v>
      </c>
      <c r="E83" s="118"/>
      <c r="F83" s="139">
        <v>51154128</v>
      </c>
      <c r="G83" s="99"/>
    </row>
    <row r="84" spans="1:7" ht="18">
      <c r="A84" s="116">
        <v>5585</v>
      </c>
      <c r="B84" s="117" t="s">
        <v>4</v>
      </c>
      <c r="C84" s="117" t="s">
        <v>198</v>
      </c>
      <c r="D84" s="117">
        <v>20132123</v>
      </c>
      <c r="E84" s="118"/>
      <c r="F84" s="139">
        <v>22085407</v>
      </c>
      <c r="G84" s="99"/>
    </row>
    <row r="85" spans="1:7" ht="18">
      <c r="A85" s="116">
        <v>5591</v>
      </c>
      <c r="B85" s="117" t="s">
        <v>4</v>
      </c>
      <c r="C85" s="117" t="s">
        <v>199</v>
      </c>
      <c r="D85" s="117">
        <v>22345780</v>
      </c>
      <c r="E85" s="118"/>
      <c r="F85" s="139">
        <v>26401205</v>
      </c>
      <c r="G85" s="99"/>
    </row>
    <row r="86" spans="1:7" ht="18">
      <c r="A86" s="116">
        <v>5604</v>
      </c>
      <c r="B86" s="117" t="s">
        <v>4</v>
      </c>
      <c r="C86" s="117" t="s">
        <v>200</v>
      </c>
      <c r="D86" s="117">
        <v>45731592</v>
      </c>
      <c r="E86" s="118"/>
      <c r="F86" s="139">
        <v>58239918</v>
      </c>
      <c r="G86" s="99"/>
    </row>
    <row r="87" spans="1:7" ht="18">
      <c r="A87" s="116">
        <v>5607</v>
      </c>
      <c r="B87" s="117" t="s">
        <v>4</v>
      </c>
      <c r="C87" s="117" t="s">
        <v>201</v>
      </c>
      <c r="D87" s="117">
        <v>14947748</v>
      </c>
      <c r="E87" s="118"/>
      <c r="F87" s="139">
        <v>14943179</v>
      </c>
      <c r="G87" s="99"/>
    </row>
    <row r="88" spans="1:7" ht="18">
      <c r="A88" s="116">
        <v>5628</v>
      </c>
      <c r="B88" s="117" t="s">
        <v>4</v>
      </c>
      <c r="C88" s="117" t="s">
        <v>202</v>
      </c>
      <c r="D88" s="117">
        <v>20739110</v>
      </c>
      <c r="E88" s="118"/>
      <c r="F88" s="139">
        <v>21861809</v>
      </c>
      <c r="G88" s="99"/>
    </row>
    <row r="89" spans="1:7" ht="18">
      <c r="A89" s="116">
        <v>5642</v>
      </c>
      <c r="B89" s="117" t="s">
        <v>4</v>
      </c>
      <c r="C89" s="117" t="s">
        <v>203</v>
      </c>
      <c r="D89" s="117">
        <v>23954263</v>
      </c>
      <c r="E89" s="118"/>
      <c r="F89" s="139">
        <v>25492196</v>
      </c>
      <c r="G89" s="99"/>
    </row>
    <row r="90" spans="1:7" ht="18">
      <c r="A90" s="116">
        <v>5647</v>
      </c>
      <c r="B90" s="117" t="s">
        <v>4</v>
      </c>
      <c r="C90" s="117" t="s">
        <v>204</v>
      </c>
      <c r="D90" s="117">
        <v>12805008</v>
      </c>
      <c r="E90" s="118"/>
      <c r="F90" s="139">
        <v>13891657</v>
      </c>
      <c r="G90" s="99"/>
    </row>
    <row r="91" spans="1:7" ht="18">
      <c r="A91" s="116">
        <v>5649</v>
      </c>
      <c r="B91" s="117" t="s">
        <v>4</v>
      </c>
      <c r="C91" s="117" t="s">
        <v>205</v>
      </c>
      <c r="D91" s="117">
        <v>22073018</v>
      </c>
      <c r="E91" s="118"/>
      <c r="F91" s="139">
        <v>25455992</v>
      </c>
      <c r="G91" s="99"/>
    </row>
    <row r="92" spans="1:7" ht="18">
      <c r="A92" s="116">
        <v>5652</v>
      </c>
      <c r="B92" s="117" t="s">
        <v>4</v>
      </c>
      <c r="C92" s="117" t="s">
        <v>206</v>
      </c>
      <c r="D92" s="117">
        <v>11180800</v>
      </c>
      <c r="E92" s="118"/>
      <c r="F92" s="139">
        <v>14071875</v>
      </c>
      <c r="G92" s="99"/>
    </row>
    <row r="93" spans="1:7" ht="18">
      <c r="A93" s="116">
        <v>5656</v>
      </c>
      <c r="B93" s="117" t="s">
        <v>4</v>
      </c>
      <c r="C93" s="117" t="s">
        <v>207</v>
      </c>
      <c r="D93" s="117">
        <v>17414606</v>
      </c>
      <c r="E93" s="118"/>
      <c r="F93" s="139">
        <v>21251075</v>
      </c>
      <c r="G93" s="99"/>
    </row>
    <row r="94" spans="1:7" ht="18">
      <c r="A94" s="116">
        <v>5658</v>
      </c>
      <c r="B94" s="117" t="s">
        <v>4</v>
      </c>
      <c r="C94" s="117" t="s">
        <v>208</v>
      </c>
      <c r="D94" s="117">
        <v>3950272</v>
      </c>
      <c r="E94" s="118"/>
      <c r="F94" s="139">
        <v>4634195</v>
      </c>
      <c r="G94" s="99"/>
    </row>
    <row r="95" spans="1:7" ht="18">
      <c r="A95" s="116">
        <v>5659</v>
      </c>
      <c r="B95" s="117" t="s">
        <v>4</v>
      </c>
      <c r="C95" s="117" t="s">
        <v>209</v>
      </c>
      <c r="D95" s="117">
        <v>59879698</v>
      </c>
      <c r="E95" s="118"/>
      <c r="F95" s="139">
        <v>68574768</v>
      </c>
      <c r="G95" s="99"/>
    </row>
    <row r="96" spans="1:7" ht="18">
      <c r="A96" s="116">
        <v>5660</v>
      </c>
      <c r="B96" s="117" t="s">
        <v>4</v>
      </c>
      <c r="C96" s="117" t="s">
        <v>210</v>
      </c>
      <c r="D96" s="117">
        <v>17656771</v>
      </c>
      <c r="E96" s="118"/>
      <c r="F96" s="139">
        <v>16919160</v>
      </c>
      <c r="G96" s="99"/>
    </row>
    <row r="97" spans="1:7" ht="18">
      <c r="A97" s="116">
        <v>5664</v>
      </c>
      <c r="B97" s="117" t="s">
        <v>4</v>
      </c>
      <c r="C97" s="117" t="s">
        <v>211</v>
      </c>
      <c r="D97" s="117">
        <v>27664465</v>
      </c>
      <c r="E97" s="118"/>
      <c r="F97" s="139">
        <v>27656010</v>
      </c>
      <c r="G97" s="99"/>
    </row>
    <row r="98" spans="1:7" ht="18">
      <c r="A98" s="116">
        <v>5665</v>
      </c>
      <c r="B98" s="117" t="s">
        <v>4</v>
      </c>
      <c r="C98" s="117" t="s">
        <v>212</v>
      </c>
      <c r="D98" s="117">
        <v>103912923</v>
      </c>
      <c r="E98" s="118"/>
      <c r="F98" s="139">
        <v>113075779</v>
      </c>
      <c r="G98" s="99"/>
    </row>
    <row r="99" spans="1:7" ht="18">
      <c r="A99" s="116">
        <v>5667</v>
      </c>
      <c r="B99" s="117" t="s">
        <v>4</v>
      </c>
      <c r="C99" s="117" t="s">
        <v>213</v>
      </c>
      <c r="D99" s="117">
        <v>17978480</v>
      </c>
      <c r="E99" s="118"/>
      <c r="F99" s="139">
        <v>22418017</v>
      </c>
      <c r="G99" s="99"/>
    </row>
    <row r="100" spans="1:7" ht="18">
      <c r="A100" s="116">
        <v>5670</v>
      </c>
      <c r="B100" s="117" t="s">
        <v>4</v>
      </c>
      <c r="C100" s="117" t="s">
        <v>214</v>
      </c>
      <c r="D100" s="117">
        <v>29959499</v>
      </c>
      <c r="E100" s="118"/>
      <c r="F100" s="139">
        <v>34239609</v>
      </c>
      <c r="G100" s="99"/>
    </row>
    <row r="101" spans="1:7" ht="18">
      <c r="A101" s="116">
        <v>5674</v>
      </c>
      <c r="B101" s="117" t="s">
        <v>4</v>
      </c>
      <c r="C101" s="117" t="s">
        <v>215</v>
      </c>
      <c r="D101" s="117">
        <v>25851028</v>
      </c>
      <c r="E101" s="118"/>
      <c r="F101" s="139">
        <v>26140668</v>
      </c>
      <c r="G101" s="99"/>
    </row>
    <row r="102" spans="1:7" ht="18">
      <c r="A102" s="116">
        <v>5679</v>
      </c>
      <c r="B102" s="117" t="s">
        <v>4</v>
      </c>
      <c r="C102" s="117" t="s">
        <v>216</v>
      </c>
      <c r="D102" s="117">
        <v>28124242</v>
      </c>
      <c r="E102" s="118"/>
      <c r="F102" s="139">
        <v>29427062</v>
      </c>
      <c r="G102" s="99"/>
    </row>
    <row r="103" spans="1:7" ht="18">
      <c r="A103" s="116">
        <v>5686</v>
      </c>
      <c r="B103" s="117" t="s">
        <v>4</v>
      </c>
      <c r="C103" s="117" t="s">
        <v>217</v>
      </c>
      <c r="D103" s="117">
        <v>39859375</v>
      </c>
      <c r="E103" s="118"/>
      <c r="F103" s="139">
        <v>45709628</v>
      </c>
      <c r="G103" s="99"/>
    </row>
    <row r="104" spans="1:7" ht="18">
      <c r="A104" s="116">
        <v>5690</v>
      </c>
      <c r="B104" s="117" t="s">
        <v>4</v>
      </c>
      <c r="C104" s="117" t="s">
        <v>218</v>
      </c>
      <c r="D104" s="117">
        <v>17876351</v>
      </c>
      <c r="E104" s="118"/>
      <c r="F104" s="139">
        <v>20026958</v>
      </c>
      <c r="G104" s="99"/>
    </row>
    <row r="105" spans="1:7" ht="18">
      <c r="A105" s="116">
        <v>5697</v>
      </c>
      <c r="B105" s="117" t="s">
        <v>4</v>
      </c>
      <c r="C105" s="117" t="s">
        <v>219</v>
      </c>
      <c r="D105" s="117">
        <v>32147617</v>
      </c>
      <c r="E105" s="118"/>
      <c r="F105" s="139">
        <v>32137792</v>
      </c>
      <c r="G105" s="99"/>
    </row>
    <row r="106" spans="1:7" ht="18">
      <c r="A106" s="116">
        <v>5736</v>
      </c>
      <c r="B106" s="117" t="s">
        <v>4</v>
      </c>
      <c r="C106" s="117" t="s">
        <v>220</v>
      </c>
      <c r="D106" s="117">
        <v>42789893</v>
      </c>
      <c r="E106" s="118"/>
      <c r="F106" s="139">
        <v>50989917</v>
      </c>
      <c r="G106" s="99"/>
    </row>
    <row r="107" spans="1:7" ht="18">
      <c r="A107" s="116">
        <v>5756</v>
      </c>
      <c r="B107" s="117" t="s">
        <v>4</v>
      </c>
      <c r="C107" s="117" t="s">
        <v>221</v>
      </c>
      <c r="D107" s="117">
        <v>52246511</v>
      </c>
      <c r="E107" s="118"/>
      <c r="F107" s="139">
        <v>55945521</v>
      </c>
      <c r="G107" s="99"/>
    </row>
    <row r="108" spans="1:7" ht="18">
      <c r="A108" s="116">
        <v>5761</v>
      </c>
      <c r="B108" s="117" t="s">
        <v>4</v>
      </c>
      <c r="C108" s="117" t="s">
        <v>222</v>
      </c>
      <c r="D108" s="117">
        <v>21724118</v>
      </c>
      <c r="E108" s="118"/>
      <c r="F108" s="139">
        <v>23937734</v>
      </c>
      <c r="G108" s="99"/>
    </row>
    <row r="109" spans="1:7" ht="18">
      <c r="A109" s="116">
        <v>5789</v>
      </c>
      <c r="B109" s="117" t="s">
        <v>4</v>
      </c>
      <c r="C109" s="117" t="s">
        <v>223</v>
      </c>
      <c r="D109" s="117">
        <v>21208890</v>
      </c>
      <c r="E109" s="118"/>
      <c r="F109" s="139">
        <v>24139316</v>
      </c>
      <c r="G109" s="99"/>
    </row>
    <row r="110" spans="1:7" ht="18">
      <c r="A110" s="116">
        <v>5790</v>
      </c>
      <c r="B110" s="117" t="s">
        <v>4</v>
      </c>
      <c r="C110" s="117" t="s">
        <v>224</v>
      </c>
      <c r="D110" s="117">
        <v>60756502</v>
      </c>
      <c r="E110" s="118"/>
      <c r="F110" s="139">
        <v>79487548</v>
      </c>
      <c r="G110" s="99"/>
    </row>
    <row r="111" spans="1:7" ht="18">
      <c r="A111" s="116">
        <v>5792</v>
      </c>
      <c r="B111" s="117" t="s">
        <v>4</v>
      </c>
      <c r="C111" s="117" t="s">
        <v>225</v>
      </c>
      <c r="D111" s="117">
        <v>10306036</v>
      </c>
      <c r="E111" s="118"/>
      <c r="F111" s="139">
        <v>10845121</v>
      </c>
      <c r="G111" s="99"/>
    </row>
    <row r="112" spans="1:7" ht="18">
      <c r="A112" s="116">
        <v>5809</v>
      </c>
      <c r="B112" s="117" t="s">
        <v>4</v>
      </c>
      <c r="C112" s="117" t="s">
        <v>226</v>
      </c>
      <c r="D112" s="117">
        <v>11634751</v>
      </c>
      <c r="E112" s="118"/>
      <c r="F112" s="139">
        <v>11631196</v>
      </c>
      <c r="G112" s="99"/>
    </row>
    <row r="113" spans="1:7" ht="18">
      <c r="A113" s="116">
        <v>5819</v>
      </c>
      <c r="B113" s="117" t="s">
        <v>4</v>
      </c>
      <c r="C113" s="117" t="s">
        <v>227</v>
      </c>
      <c r="D113" s="117">
        <v>12804382</v>
      </c>
      <c r="E113" s="118"/>
      <c r="F113" s="139">
        <v>13587134</v>
      </c>
      <c r="G113" s="99"/>
    </row>
    <row r="114" spans="1:7" ht="18">
      <c r="A114" s="116">
        <v>5842</v>
      </c>
      <c r="B114" s="117" t="s">
        <v>4</v>
      </c>
      <c r="C114" s="117" t="s">
        <v>228</v>
      </c>
      <c r="D114" s="117">
        <v>16580588</v>
      </c>
      <c r="E114" s="118"/>
      <c r="F114" s="139">
        <v>18727289</v>
      </c>
      <c r="G114" s="99"/>
    </row>
    <row r="115" spans="1:7" ht="18">
      <c r="A115" s="116">
        <v>5847</v>
      </c>
      <c r="B115" s="117" t="s">
        <v>4</v>
      </c>
      <c r="C115" s="117" t="s">
        <v>229</v>
      </c>
      <c r="D115" s="117">
        <v>51687134</v>
      </c>
      <c r="E115" s="118"/>
      <c r="F115" s="139">
        <v>58944621</v>
      </c>
      <c r="G115" s="99"/>
    </row>
    <row r="116" spans="1:7" ht="18">
      <c r="A116" s="116">
        <v>5854</v>
      </c>
      <c r="B116" s="117" t="s">
        <v>4</v>
      </c>
      <c r="C116" s="117" t="s">
        <v>230</v>
      </c>
      <c r="D116" s="117">
        <v>35173763</v>
      </c>
      <c r="E116" s="118"/>
      <c r="F116" s="139">
        <v>36328700</v>
      </c>
      <c r="G116" s="99"/>
    </row>
    <row r="117" spans="1:7" ht="18">
      <c r="A117" s="116">
        <v>5856</v>
      </c>
      <c r="B117" s="117" t="s">
        <v>4</v>
      </c>
      <c r="C117" s="117" t="s">
        <v>231</v>
      </c>
      <c r="D117" s="117">
        <v>7511562</v>
      </c>
      <c r="E117" s="118"/>
      <c r="F117" s="139">
        <v>7479859</v>
      </c>
      <c r="G117" s="99"/>
    </row>
    <row r="118" spans="1:7" ht="18">
      <c r="A118" s="116">
        <v>5858</v>
      </c>
      <c r="B118" s="117" t="s">
        <v>4</v>
      </c>
      <c r="C118" s="117" t="s">
        <v>232</v>
      </c>
      <c r="D118" s="117">
        <v>23754018</v>
      </c>
      <c r="E118" s="118"/>
      <c r="F118" s="139">
        <v>27840708</v>
      </c>
      <c r="G118" s="99"/>
    </row>
    <row r="119" spans="1:7" ht="18">
      <c r="A119" s="116">
        <v>5861</v>
      </c>
      <c r="B119" s="117" t="s">
        <v>4</v>
      </c>
      <c r="C119" s="117" t="s">
        <v>233</v>
      </c>
      <c r="D119" s="117">
        <v>15939191</v>
      </c>
      <c r="E119" s="118"/>
      <c r="F119" s="139">
        <v>15934320</v>
      </c>
      <c r="G119" s="99"/>
    </row>
    <row r="120" spans="1:7" ht="18">
      <c r="A120" s="116">
        <v>5873</v>
      </c>
      <c r="B120" s="117" t="s">
        <v>4</v>
      </c>
      <c r="C120" s="117" t="s">
        <v>234</v>
      </c>
      <c r="D120" s="117">
        <v>28084785</v>
      </c>
      <c r="E120" s="118"/>
      <c r="F120" s="139">
        <v>25970356</v>
      </c>
      <c r="G120" s="99"/>
    </row>
    <row r="121" spans="1:7" ht="18">
      <c r="A121" s="116">
        <v>5885</v>
      </c>
      <c r="B121" s="117" t="s">
        <v>4</v>
      </c>
      <c r="C121" s="117" t="s">
        <v>235</v>
      </c>
      <c r="D121" s="117">
        <v>11996855</v>
      </c>
      <c r="E121" s="118"/>
      <c r="F121" s="139">
        <v>13634987</v>
      </c>
      <c r="G121" s="99"/>
    </row>
    <row r="122" spans="1:7" ht="18">
      <c r="A122" s="116">
        <v>5887</v>
      </c>
      <c r="B122" s="117" t="s">
        <v>4</v>
      </c>
      <c r="C122" s="117" t="s">
        <v>236</v>
      </c>
      <c r="D122" s="117">
        <v>53436173</v>
      </c>
      <c r="E122" s="118"/>
      <c r="F122" s="139">
        <v>61750173</v>
      </c>
      <c r="G122" s="99"/>
    </row>
    <row r="123" spans="1:7" ht="18">
      <c r="A123" s="116">
        <v>5890</v>
      </c>
      <c r="B123" s="117" t="s">
        <v>4</v>
      </c>
      <c r="C123" s="117" t="s">
        <v>237</v>
      </c>
      <c r="D123" s="117">
        <v>33597664</v>
      </c>
      <c r="E123" s="118"/>
      <c r="F123" s="139">
        <v>38350501</v>
      </c>
      <c r="G123" s="99"/>
    </row>
    <row r="124" spans="1:7" ht="18">
      <c r="A124" s="116">
        <v>5893</v>
      </c>
      <c r="B124" s="117" t="s">
        <v>4</v>
      </c>
      <c r="C124" s="117" t="s">
        <v>238</v>
      </c>
      <c r="D124" s="117">
        <v>34938674</v>
      </c>
      <c r="E124" s="118"/>
      <c r="F124" s="139">
        <v>38873526</v>
      </c>
      <c r="G124" s="99"/>
    </row>
    <row r="125" spans="1:7" ht="18">
      <c r="A125" s="116">
        <v>5895</v>
      </c>
      <c r="B125" s="117" t="s">
        <v>4</v>
      </c>
      <c r="C125" s="117" t="s">
        <v>239</v>
      </c>
      <c r="D125" s="117">
        <v>69580826</v>
      </c>
      <c r="E125" s="118"/>
      <c r="F125" s="139">
        <v>77933986</v>
      </c>
      <c r="G125" s="99"/>
    </row>
    <row r="126" spans="1:7" ht="18">
      <c r="A126" s="116">
        <v>8078</v>
      </c>
      <c r="B126" s="117" t="s">
        <v>240</v>
      </c>
      <c r="C126" s="117" t="s">
        <v>241</v>
      </c>
      <c r="D126" s="117">
        <v>69193828</v>
      </c>
      <c r="E126" s="118"/>
      <c r="F126" s="139">
        <v>69172681</v>
      </c>
      <c r="G126" s="99"/>
    </row>
    <row r="127" spans="1:7" ht="18">
      <c r="A127" s="116">
        <v>8137</v>
      </c>
      <c r="B127" s="117" t="s">
        <v>240</v>
      </c>
      <c r="C127" s="117" t="s">
        <v>242</v>
      </c>
      <c r="D127" s="117">
        <v>39130728</v>
      </c>
      <c r="E127" s="118"/>
      <c r="F127" s="139">
        <v>44751188</v>
      </c>
      <c r="G127" s="99"/>
    </row>
    <row r="128" spans="1:7" ht="18">
      <c r="A128" s="116">
        <v>8141</v>
      </c>
      <c r="B128" s="117" t="s">
        <v>240</v>
      </c>
      <c r="C128" s="117" t="s">
        <v>243</v>
      </c>
      <c r="D128" s="117">
        <v>26979443</v>
      </c>
      <c r="E128" s="118"/>
      <c r="F128" s="139">
        <v>23596390</v>
      </c>
      <c r="G128" s="99"/>
    </row>
    <row r="129" spans="1:7" ht="18">
      <c r="A129" s="116">
        <v>8296</v>
      </c>
      <c r="B129" s="117" t="s">
        <v>240</v>
      </c>
      <c r="C129" s="117" t="s">
        <v>244</v>
      </c>
      <c r="D129" s="117">
        <v>39156958</v>
      </c>
      <c r="E129" s="118"/>
      <c r="F129" s="139">
        <v>42783260</v>
      </c>
      <c r="G129" s="99"/>
    </row>
    <row r="130" spans="1:7" ht="18">
      <c r="A130" s="116">
        <v>8372</v>
      </c>
      <c r="B130" s="117" t="s">
        <v>240</v>
      </c>
      <c r="C130" s="117" t="s">
        <v>245</v>
      </c>
      <c r="D130" s="117">
        <v>19135411</v>
      </c>
      <c r="E130" s="118"/>
      <c r="F130" s="139">
        <v>19583821</v>
      </c>
      <c r="G130" s="99"/>
    </row>
    <row r="131" spans="1:7" ht="18">
      <c r="A131" s="116">
        <v>8421</v>
      </c>
      <c r="B131" s="117" t="s">
        <v>240</v>
      </c>
      <c r="C131" s="117" t="s">
        <v>246</v>
      </c>
      <c r="D131" s="117">
        <v>44870027</v>
      </c>
      <c r="E131" s="118"/>
      <c r="F131" s="139">
        <v>49004396</v>
      </c>
      <c r="G131" s="99"/>
    </row>
    <row r="132" spans="1:7" ht="18">
      <c r="A132" s="116">
        <v>8436</v>
      </c>
      <c r="B132" s="117" t="s">
        <v>240</v>
      </c>
      <c r="C132" s="117" t="s">
        <v>247</v>
      </c>
      <c r="D132" s="117">
        <v>30463322</v>
      </c>
      <c r="E132" s="118"/>
      <c r="F132" s="139">
        <v>30452660</v>
      </c>
      <c r="G132" s="99"/>
    </row>
    <row r="133" spans="1:7" ht="18">
      <c r="A133" s="116">
        <v>8520</v>
      </c>
      <c r="B133" s="117" t="s">
        <v>240</v>
      </c>
      <c r="C133" s="117" t="s">
        <v>248</v>
      </c>
      <c r="D133" s="117">
        <v>29832453</v>
      </c>
      <c r="E133" s="118"/>
      <c r="F133" s="139">
        <v>34175335</v>
      </c>
      <c r="G133" s="99"/>
    </row>
    <row r="134" spans="1:7" ht="18">
      <c r="A134" s="116">
        <v>8549</v>
      </c>
      <c r="B134" s="117" t="s">
        <v>240</v>
      </c>
      <c r="C134" s="117" t="s">
        <v>249</v>
      </c>
      <c r="D134" s="117">
        <v>9722022</v>
      </c>
      <c r="E134" s="118"/>
      <c r="F134" s="139">
        <v>9062985</v>
      </c>
      <c r="G134" s="99"/>
    </row>
    <row r="135" spans="1:7" ht="18">
      <c r="A135" s="116">
        <v>8558</v>
      </c>
      <c r="B135" s="117" t="s">
        <v>240</v>
      </c>
      <c r="C135" s="117" t="s">
        <v>250</v>
      </c>
      <c r="D135" s="117">
        <v>17543017</v>
      </c>
      <c r="E135" s="118"/>
      <c r="F135" s="139">
        <v>16368415</v>
      </c>
      <c r="G135" s="99"/>
    </row>
    <row r="136" spans="1:7" ht="18">
      <c r="A136" s="116">
        <v>8560</v>
      </c>
      <c r="B136" s="117" t="s">
        <v>240</v>
      </c>
      <c r="C136" s="117" t="s">
        <v>251</v>
      </c>
      <c r="D136" s="117">
        <v>32337374</v>
      </c>
      <c r="E136" s="118"/>
      <c r="F136" s="139">
        <v>35334274</v>
      </c>
      <c r="G136" s="99"/>
    </row>
    <row r="137" spans="1:7" ht="18">
      <c r="A137" s="116">
        <v>8573</v>
      </c>
      <c r="B137" s="117" t="s">
        <v>240</v>
      </c>
      <c r="C137" s="117" t="s">
        <v>252</v>
      </c>
      <c r="D137" s="117">
        <v>26785309</v>
      </c>
      <c r="E137" s="118"/>
      <c r="F137" s="139">
        <v>26777122</v>
      </c>
      <c r="G137" s="99"/>
    </row>
    <row r="138" spans="1:7" ht="18">
      <c r="A138" s="116">
        <v>8606</v>
      </c>
      <c r="B138" s="117" t="s">
        <v>240</v>
      </c>
      <c r="C138" s="117" t="s">
        <v>253</v>
      </c>
      <c r="D138" s="117">
        <v>44488408</v>
      </c>
      <c r="E138" s="118"/>
      <c r="F138" s="139">
        <v>42242385</v>
      </c>
      <c r="G138" s="99"/>
    </row>
    <row r="139" spans="1:7" ht="18">
      <c r="A139" s="116">
        <v>8634</v>
      </c>
      <c r="B139" s="117" t="s">
        <v>240</v>
      </c>
      <c r="C139" s="117" t="s">
        <v>254</v>
      </c>
      <c r="D139" s="117">
        <v>36425870</v>
      </c>
      <c r="E139" s="118"/>
      <c r="F139" s="139">
        <v>39177769</v>
      </c>
      <c r="G139" s="99"/>
    </row>
    <row r="140" spans="1:7" ht="18">
      <c r="A140" s="116">
        <v>8638</v>
      </c>
      <c r="B140" s="117" t="s">
        <v>240</v>
      </c>
      <c r="C140" s="117" t="s">
        <v>202</v>
      </c>
      <c r="D140" s="117">
        <v>103208880</v>
      </c>
      <c r="E140" s="118"/>
      <c r="F140" s="139">
        <v>108886577</v>
      </c>
      <c r="G140" s="99"/>
    </row>
    <row r="141" spans="1:7" ht="18">
      <c r="A141" s="116">
        <v>8675</v>
      </c>
      <c r="B141" s="117" t="s">
        <v>240</v>
      </c>
      <c r="C141" s="117" t="s">
        <v>255</v>
      </c>
      <c r="D141" s="117">
        <v>18705843</v>
      </c>
      <c r="E141" s="118"/>
      <c r="F141" s="139">
        <v>22637782</v>
      </c>
      <c r="G141" s="99"/>
    </row>
    <row r="142" spans="1:7" ht="18">
      <c r="A142" s="116">
        <v>8685</v>
      </c>
      <c r="B142" s="117" t="s">
        <v>240</v>
      </c>
      <c r="C142" s="117" t="s">
        <v>256</v>
      </c>
      <c r="D142" s="117">
        <v>27078018</v>
      </c>
      <c r="E142" s="118"/>
      <c r="F142" s="139">
        <v>28055209</v>
      </c>
      <c r="G142" s="99"/>
    </row>
    <row r="143" spans="1:7" ht="18">
      <c r="A143" s="116">
        <v>8770</v>
      </c>
      <c r="B143" s="117" t="s">
        <v>240</v>
      </c>
      <c r="C143" s="117" t="s">
        <v>257</v>
      </c>
      <c r="D143" s="117">
        <v>16985752</v>
      </c>
      <c r="E143" s="118"/>
      <c r="F143" s="139">
        <v>19129938</v>
      </c>
      <c r="G143" s="99"/>
    </row>
    <row r="144" spans="1:7" ht="18">
      <c r="A144" s="116">
        <v>8832</v>
      </c>
      <c r="B144" s="117" t="s">
        <v>240</v>
      </c>
      <c r="C144" s="117" t="s">
        <v>258</v>
      </c>
      <c r="D144" s="117">
        <v>12989950</v>
      </c>
      <c r="E144" s="118"/>
      <c r="F144" s="139">
        <v>14970415</v>
      </c>
      <c r="G144" s="99"/>
    </row>
    <row r="145" spans="1:7" ht="18">
      <c r="A145" s="116">
        <v>8849</v>
      </c>
      <c r="B145" s="117" t="s">
        <v>240</v>
      </c>
      <c r="C145" s="117" t="s">
        <v>259</v>
      </c>
      <c r="D145" s="117">
        <v>10678505</v>
      </c>
      <c r="E145" s="118"/>
      <c r="F145" s="139">
        <v>10247232</v>
      </c>
      <c r="G145" s="99"/>
    </row>
    <row r="146" spans="1:7" ht="18">
      <c r="A146" s="116">
        <v>13006</v>
      </c>
      <c r="B146" s="117" t="s">
        <v>142</v>
      </c>
      <c r="C146" s="117" t="s">
        <v>260</v>
      </c>
      <c r="D146" s="117">
        <v>79435190</v>
      </c>
      <c r="E146" s="118"/>
      <c r="F146" s="139">
        <v>81786308</v>
      </c>
      <c r="G146" s="99"/>
    </row>
    <row r="147" spans="1:7" ht="18">
      <c r="A147" s="116">
        <v>13030</v>
      </c>
      <c r="B147" s="117" t="s">
        <v>142</v>
      </c>
      <c r="C147" s="117" t="s">
        <v>261</v>
      </c>
      <c r="D147" s="117">
        <v>24716766</v>
      </c>
      <c r="E147" s="118"/>
      <c r="F147" s="139">
        <v>33385156</v>
      </c>
      <c r="G147" s="99"/>
    </row>
    <row r="148" spans="1:7" ht="18">
      <c r="A148" s="116">
        <v>13042</v>
      </c>
      <c r="B148" s="117" t="s">
        <v>142</v>
      </c>
      <c r="C148" s="117" t="s">
        <v>262</v>
      </c>
      <c r="D148" s="117">
        <v>16990301</v>
      </c>
      <c r="E148" s="118"/>
      <c r="F148" s="139">
        <v>16903014</v>
      </c>
      <c r="G148" s="99"/>
    </row>
    <row r="149" spans="1:7" ht="18">
      <c r="A149" s="116">
        <v>13052</v>
      </c>
      <c r="B149" s="117" t="s">
        <v>142</v>
      </c>
      <c r="C149" s="117" t="s">
        <v>263</v>
      </c>
      <c r="D149" s="117">
        <v>103042154</v>
      </c>
      <c r="E149" s="118"/>
      <c r="F149" s="139">
        <v>106850403</v>
      </c>
      <c r="G149" s="99"/>
    </row>
    <row r="150" spans="1:7" ht="18">
      <c r="A150" s="116">
        <v>13062</v>
      </c>
      <c r="B150" s="117" t="s">
        <v>142</v>
      </c>
      <c r="C150" s="117" t="s">
        <v>264</v>
      </c>
      <c r="D150" s="117">
        <v>17370993</v>
      </c>
      <c r="E150" s="118"/>
      <c r="F150" s="139">
        <v>14065150</v>
      </c>
      <c r="G150" s="99"/>
    </row>
    <row r="151" spans="1:7" ht="18">
      <c r="A151" s="116">
        <v>13074</v>
      </c>
      <c r="B151" s="117" t="s">
        <v>142</v>
      </c>
      <c r="C151" s="117" t="s">
        <v>265</v>
      </c>
      <c r="D151" s="117">
        <v>53075027</v>
      </c>
      <c r="E151" s="118"/>
      <c r="F151" s="139">
        <v>49350651</v>
      </c>
      <c r="G151" s="99"/>
    </row>
    <row r="152" spans="1:7" ht="18">
      <c r="A152" s="116">
        <v>13140</v>
      </c>
      <c r="B152" s="117" t="s">
        <v>142</v>
      </c>
      <c r="C152" s="117" t="s">
        <v>266</v>
      </c>
      <c r="D152" s="117">
        <v>64622686</v>
      </c>
      <c r="E152" s="118"/>
      <c r="F152" s="139">
        <v>65043586</v>
      </c>
      <c r="G152" s="99"/>
    </row>
    <row r="153" spans="1:7" ht="18">
      <c r="A153" s="116">
        <v>13160</v>
      </c>
      <c r="B153" s="117" t="s">
        <v>142</v>
      </c>
      <c r="C153" s="117" t="s">
        <v>267</v>
      </c>
      <c r="D153" s="117">
        <v>21233912</v>
      </c>
      <c r="E153" s="118"/>
      <c r="F153" s="139">
        <v>22917654</v>
      </c>
      <c r="G153" s="99"/>
    </row>
    <row r="154" spans="1:7" ht="18">
      <c r="A154" s="116">
        <v>13188</v>
      </c>
      <c r="B154" s="117" t="s">
        <v>142</v>
      </c>
      <c r="C154" s="117" t="s">
        <v>268</v>
      </c>
      <c r="D154" s="117">
        <v>25773713</v>
      </c>
      <c r="E154" s="118"/>
      <c r="F154" s="139">
        <v>26776306</v>
      </c>
      <c r="G154" s="99"/>
    </row>
    <row r="155" spans="1:7" ht="18">
      <c r="A155" s="116">
        <v>13212</v>
      </c>
      <c r="B155" s="117" t="s">
        <v>142</v>
      </c>
      <c r="C155" s="117" t="s">
        <v>269</v>
      </c>
      <c r="D155" s="117">
        <v>36790739</v>
      </c>
      <c r="E155" s="118"/>
      <c r="F155" s="139">
        <v>44585652</v>
      </c>
      <c r="G155" s="99"/>
    </row>
    <row r="156" spans="1:7" ht="18">
      <c r="A156" s="116">
        <v>13222</v>
      </c>
      <c r="B156" s="117" t="s">
        <v>142</v>
      </c>
      <c r="C156" s="117" t="s">
        <v>270</v>
      </c>
      <c r="D156" s="117">
        <v>28822567</v>
      </c>
      <c r="E156" s="118"/>
      <c r="F156" s="139">
        <v>27329332</v>
      </c>
      <c r="G156" s="99"/>
    </row>
    <row r="157" spans="1:7" ht="18">
      <c r="A157" s="116">
        <v>13244</v>
      </c>
      <c r="B157" s="117" t="s">
        <v>142</v>
      </c>
      <c r="C157" s="117" t="s">
        <v>271</v>
      </c>
      <c r="D157" s="117">
        <v>176273535</v>
      </c>
      <c r="E157" s="118"/>
      <c r="F157" s="139">
        <v>204810949</v>
      </c>
      <c r="G157" s="99"/>
    </row>
    <row r="158" spans="1:7" ht="18">
      <c r="A158" s="116">
        <v>13248</v>
      </c>
      <c r="B158" s="117" t="s">
        <v>142</v>
      </c>
      <c r="C158" s="117" t="s">
        <v>272</v>
      </c>
      <c r="D158" s="117">
        <v>13454996</v>
      </c>
      <c r="E158" s="118"/>
      <c r="F158" s="139">
        <v>12623561</v>
      </c>
      <c r="G158" s="99"/>
    </row>
    <row r="159" spans="1:7" ht="18">
      <c r="A159" s="116">
        <v>13268</v>
      </c>
      <c r="B159" s="117" t="s">
        <v>142</v>
      </c>
      <c r="C159" s="117" t="s">
        <v>273</v>
      </c>
      <c r="D159" s="117">
        <v>23844628</v>
      </c>
      <c r="E159" s="118"/>
      <c r="F159" s="139">
        <v>23498776</v>
      </c>
      <c r="G159" s="99"/>
    </row>
    <row r="160" spans="1:7" ht="18">
      <c r="A160" s="116">
        <v>13300</v>
      </c>
      <c r="B160" s="117" t="s">
        <v>142</v>
      </c>
      <c r="C160" s="117" t="s">
        <v>274</v>
      </c>
      <c r="D160" s="117">
        <v>36757865</v>
      </c>
      <c r="E160" s="118"/>
      <c r="F160" s="139">
        <v>36039298</v>
      </c>
      <c r="G160" s="99"/>
    </row>
    <row r="161" spans="1:7" ht="18">
      <c r="A161" s="116">
        <v>13433</v>
      </c>
      <c r="B161" s="117" t="s">
        <v>142</v>
      </c>
      <c r="C161" s="117" t="s">
        <v>275</v>
      </c>
      <c r="D161" s="117">
        <v>45741887</v>
      </c>
      <c r="E161" s="118"/>
      <c r="F161" s="139">
        <v>45395437</v>
      </c>
      <c r="G161" s="99"/>
    </row>
    <row r="162" spans="1:7" ht="18">
      <c r="A162" s="116">
        <v>13440</v>
      </c>
      <c r="B162" s="117" t="s">
        <v>142</v>
      </c>
      <c r="C162" s="117" t="s">
        <v>276</v>
      </c>
      <c r="D162" s="117">
        <v>28893306</v>
      </c>
      <c r="E162" s="118"/>
      <c r="F162" s="139">
        <v>29670684</v>
      </c>
      <c r="G162" s="99"/>
    </row>
    <row r="163" spans="1:7" ht="18">
      <c r="A163" s="116">
        <v>13442</v>
      </c>
      <c r="B163" s="117" t="s">
        <v>142</v>
      </c>
      <c r="C163" s="117" t="s">
        <v>277</v>
      </c>
      <c r="D163" s="117">
        <v>101192464</v>
      </c>
      <c r="E163" s="118"/>
      <c r="F163" s="139">
        <v>102930454</v>
      </c>
      <c r="G163" s="99"/>
    </row>
    <row r="164" spans="1:7" ht="18">
      <c r="A164" s="116">
        <v>13458</v>
      </c>
      <c r="B164" s="117" t="s">
        <v>142</v>
      </c>
      <c r="C164" s="117" t="s">
        <v>278</v>
      </c>
      <c r="D164" s="117">
        <v>27823313</v>
      </c>
      <c r="E164" s="118"/>
      <c r="F164" s="139">
        <v>37385418</v>
      </c>
      <c r="G164" s="99"/>
    </row>
    <row r="165" spans="1:7" ht="18">
      <c r="A165" s="116">
        <v>13468</v>
      </c>
      <c r="B165" s="117" t="s">
        <v>142</v>
      </c>
      <c r="C165" s="117" t="s">
        <v>279</v>
      </c>
      <c r="D165" s="117">
        <v>96329992</v>
      </c>
      <c r="E165" s="118"/>
      <c r="F165" s="139">
        <v>84429347</v>
      </c>
      <c r="G165" s="99"/>
    </row>
    <row r="166" spans="1:7" ht="18">
      <c r="A166" s="116">
        <v>13473</v>
      </c>
      <c r="B166" s="117" t="s">
        <v>142</v>
      </c>
      <c r="C166" s="117" t="s">
        <v>280</v>
      </c>
      <c r="D166" s="117">
        <v>44890112</v>
      </c>
      <c r="E166" s="118"/>
      <c r="F166" s="139">
        <v>47862860</v>
      </c>
      <c r="G166" s="99"/>
    </row>
    <row r="167" spans="1:7" ht="18">
      <c r="A167" s="116">
        <v>13490</v>
      </c>
      <c r="B167" s="117" t="s">
        <v>142</v>
      </c>
      <c r="C167" s="117" t="s">
        <v>281</v>
      </c>
      <c r="D167" s="117">
        <v>22682288</v>
      </c>
      <c r="E167" s="118"/>
      <c r="F167" s="139">
        <v>24000067</v>
      </c>
      <c r="G167" s="99"/>
    </row>
    <row r="168" spans="1:7" ht="18">
      <c r="A168" s="116">
        <v>13549</v>
      </c>
      <c r="B168" s="117" t="s">
        <v>142</v>
      </c>
      <c r="C168" s="117" t="s">
        <v>282</v>
      </c>
      <c r="D168" s="117">
        <v>67145926</v>
      </c>
      <c r="E168" s="118"/>
      <c r="F168" s="139">
        <v>75339968</v>
      </c>
      <c r="G168" s="99"/>
    </row>
    <row r="169" spans="1:7" ht="18">
      <c r="A169" s="116">
        <v>13580</v>
      </c>
      <c r="B169" s="117" t="s">
        <v>142</v>
      </c>
      <c r="C169" s="117" t="s">
        <v>283</v>
      </c>
      <c r="D169" s="117">
        <v>15636297</v>
      </c>
      <c r="E169" s="118"/>
      <c r="F169" s="139">
        <v>15215991</v>
      </c>
      <c r="G169" s="99"/>
    </row>
    <row r="170" spans="1:7" ht="18">
      <c r="A170" s="116">
        <v>13600</v>
      </c>
      <c r="B170" s="117" t="s">
        <v>142</v>
      </c>
      <c r="C170" s="117" t="s">
        <v>284</v>
      </c>
      <c r="D170" s="117">
        <v>26609073</v>
      </c>
      <c r="E170" s="118"/>
      <c r="F170" s="139">
        <v>27647434</v>
      </c>
      <c r="G170" s="99"/>
    </row>
    <row r="171" spans="1:7" ht="18">
      <c r="A171" s="116">
        <v>13620</v>
      </c>
      <c r="B171" s="117" t="s">
        <v>142</v>
      </c>
      <c r="C171" s="117" t="s">
        <v>285</v>
      </c>
      <c r="D171" s="117">
        <v>10917444</v>
      </c>
      <c r="E171" s="118"/>
      <c r="F171" s="139">
        <v>10913282</v>
      </c>
      <c r="G171" s="99"/>
    </row>
    <row r="172" spans="1:7" ht="18">
      <c r="A172" s="116">
        <v>13647</v>
      </c>
      <c r="B172" s="117" t="s">
        <v>142</v>
      </c>
      <c r="C172" s="117" t="s">
        <v>286</v>
      </c>
      <c r="D172" s="117">
        <v>28300614</v>
      </c>
      <c r="E172" s="118"/>
      <c r="F172" s="139">
        <v>25767986</v>
      </c>
      <c r="G172" s="99"/>
    </row>
    <row r="173" spans="1:7" ht="18">
      <c r="A173" s="116">
        <v>13650</v>
      </c>
      <c r="B173" s="117" t="s">
        <v>142</v>
      </c>
      <c r="C173" s="117" t="s">
        <v>287</v>
      </c>
      <c r="D173" s="117">
        <v>28758145</v>
      </c>
      <c r="E173" s="118"/>
      <c r="F173" s="139">
        <v>31421807</v>
      </c>
      <c r="G173" s="99"/>
    </row>
    <row r="174" spans="1:7" ht="18">
      <c r="A174" s="116">
        <v>13654</v>
      </c>
      <c r="B174" s="117" t="s">
        <v>142</v>
      </c>
      <c r="C174" s="117" t="s">
        <v>288</v>
      </c>
      <c r="D174" s="117">
        <v>69333091</v>
      </c>
      <c r="E174" s="118"/>
      <c r="F174" s="139">
        <v>65589087</v>
      </c>
      <c r="G174" s="99"/>
    </row>
    <row r="175" spans="1:7" ht="18">
      <c r="A175" s="116">
        <v>13655</v>
      </c>
      <c r="B175" s="117" t="s">
        <v>142</v>
      </c>
      <c r="C175" s="117" t="s">
        <v>289</v>
      </c>
      <c r="D175" s="117">
        <v>42434597</v>
      </c>
      <c r="E175" s="118"/>
      <c r="F175" s="139">
        <v>49797752</v>
      </c>
      <c r="G175" s="99"/>
    </row>
    <row r="176" spans="1:7" ht="18">
      <c r="A176" s="116">
        <v>13657</v>
      </c>
      <c r="B176" s="117" t="s">
        <v>142</v>
      </c>
      <c r="C176" s="117" t="s">
        <v>290</v>
      </c>
      <c r="D176" s="117">
        <v>77279843</v>
      </c>
      <c r="E176" s="118"/>
      <c r="F176" s="139">
        <v>72786852</v>
      </c>
      <c r="G176" s="99"/>
    </row>
    <row r="177" spans="1:7" ht="18">
      <c r="A177" s="116">
        <v>13667</v>
      </c>
      <c r="B177" s="117" t="s">
        <v>142</v>
      </c>
      <c r="C177" s="117" t="s">
        <v>291</v>
      </c>
      <c r="D177" s="117">
        <v>42522205</v>
      </c>
      <c r="E177" s="118"/>
      <c r="F177" s="139">
        <v>54878368</v>
      </c>
      <c r="G177" s="99"/>
    </row>
    <row r="178" spans="1:7" ht="18">
      <c r="A178" s="116">
        <v>13670</v>
      </c>
      <c r="B178" s="117" t="s">
        <v>142</v>
      </c>
      <c r="C178" s="117" t="s">
        <v>292</v>
      </c>
      <c r="D178" s="117">
        <v>55611188</v>
      </c>
      <c r="E178" s="118"/>
      <c r="F178" s="139">
        <v>76288407</v>
      </c>
      <c r="G178" s="99"/>
    </row>
    <row r="179" spans="1:7" ht="18">
      <c r="A179" s="116">
        <v>13673</v>
      </c>
      <c r="B179" s="117" t="s">
        <v>142</v>
      </c>
      <c r="C179" s="117" t="s">
        <v>293</v>
      </c>
      <c r="D179" s="117">
        <v>23015924</v>
      </c>
      <c r="E179" s="118"/>
      <c r="F179" s="139">
        <v>23700305</v>
      </c>
      <c r="G179" s="99"/>
    </row>
    <row r="180" spans="1:7" ht="18">
      <c r="A180" s="116">
        <v>13683</v>
      </c>
      <c r="B180" s="117" t="s">
        <v>142</v>
      </c>
      <c r="C180" s="117" t="s">
        <v>294</v>
      </c>
      <c r="D180" s="117">
        <v>40844171</v>
      </c>
      <c r="E180" s="118"/>
      <c r="F180" s="139">
        <v>45916425</v>
      </c>
      <c r="G180" s="99"/>
    </row>
    <row r="181" spans="1:7" ht="18">
      <c r="A181" s="116">
        <v>13688</v>
      </c>
      <c r="B181" s="117" t="s">
        <v>142</v>
      </c>
      <c r="C181" s="117" t="s">
        <v>295</v>
      </c>
      <c r="D181" s="117">
        <v>72412011</v>
      </c>
      <c r="E181" s="118"/>
      <c r="F181" s="139">
        <v>85492207</v>
      </c>
      <c r="G181" s="99"/>
    </row>
    <row r="182" spans="1:7" ht="18">
      <c r="A182" s="116">
        <v>13744</v>
      </c>
      <c r="B182" s="117" t="s">
        <v>142</v>
      </c>
      <c r="C182" s="117" t="s">
        <v>296</v>
      </c>
      <c r="D182" s="117">
        <v>45572485</v>
      </c>
      <c r="E182" s="118"/>
      <c r="F182" s="139">
        <v>50855880</v>
      </c>
      <c r="G182" s="99"/>
    </row>
    <row r="183" spans="1:7" ht="18">
      <c r="A183" s="116">
        <v>13760</v>
      </c>
      <c r="B183" s="117" t="s">
        <v>142</v>
      </c>
      <c r="C183" s="117" t="s">
        <v>297</v>
      </c>
      <c r="D183" s="117">
        <v>14390362</v>
      </c>
      <c r="E183" s="118"/>
      <c r="F183" s="139">
        <v>13752322</v>
      </c>
      <c r="G183" s="99"/>
    </row>
    <row r="184" spans="1:7" ht="18">
      <c r="A184" s="116">
        <v>13780</v>
      </c>
      <c r="B184" s="117" t="s">
        <v>142</v>
      </c>
      <c r="C184" s="117" t="s">
        <v>298</v>
      </c>
      <c r="D184" s="117">
        <v>31793731</v>
      </c>
      <c r="E184" s="118"/>
      <c r="F184" s="139">
        <v>32784835</v>
      </c>
      <c r="G184" s="99"/>
    </row>
    <row r="185" spans="1:7" ht="18">
      <c r="A185" s="116">
        <v>13810</v>
      </c>
      <c r="B185" s="117" t="s">
        <v>142</v>
      </c>
      <c r="C185" s="117" t="s">
        <v>299</v>
      </c>
      <c r="D185" s="117">
        <v>67772351</v>
      </c>
      <c r="E185" s="118"/>
      <c r="F185" s="139">
        <v>69252650</v>
      </c>
      <c r="G185" s="99"/>
    </row>
    <row r="186" spans="1:7" ht="18">
      <c r="A186" s="116">
        <v>13836</v>
      </c>
      <c r="B186" s="117" t="s">
        <v>142</v>
      </c>
      <c r="C186" s="117" t="s">
        <v>300</v>
      </c>
      <c r="D186" s="117">
        <v>95058013</v>
      </c>
      <c r="E186" s="118"/>
      <c r="F186" s="139">
        <v>92368774</v>
      </c>
      <c r="G186" s="99"/>
    </row>
    <row r="187" spans="1:7" ht="18">
      <c r="A187" s="116">
        <v>13838</v>
      </c>
      <c r="B187" s="117" t="s">
        <v>142</v>
      </c>
      <c r="C187" s="117" t="s">
        <v>301</v>
      </c>
      <c r="D187" s="117">
        <v>26749246</v>
      </c>
      <c r="E187" s="118"/>
      <c r="F187" s="139">
        <v>30614141</v>
      </c>
      <c r="G187" s="99"/>
    </row>
    <row r="188" spans="1:7" ht="18">
      <c r="A188" s="116">
        <v>13873</v>
      </c>
      <c r="B188" s="117" t="s">
        <v>142</v>
      </c>
      <c r="C188" s="117" t="s">
        <v>302</v>
      </c>
      <c r="D188" s="117">
        <v>44677609</v>
      </c>
      <c r="E188" s="118"/>
      <c r="F188" s="139">
        <v>60180778</v>
      </c>
      <c r="G188" s="99"/>
    </row>
    <row r="189" spans="1:7" ht="18">
      <c r="A189" s="116">
        <v>13894</v>
      </c>
      <c r="B189" s="117" t="s">
        <v>142</v>
      </c>
      <c r="C189" s="117" t="s">
        <v>303</v>
      </c>
      <c r="D189" s="117">
        <v>24092788</v>
      </c>
      <c r="E189" s="118"/>
      <c r="F189" s="139">
        <v>26879721</v>
      </c>
      <c r="G189" s="99"/>
    </row>
    <row r="190" spans="1:7" ht="18">
      <c r="A190" s="116">
        <v>15022</v>
      </c>
      <c r="B190" s="117" t="s">
        <v>304</v>
      </c>
      <c r="C190" s="117" t="s">
        <v>305</v>
      </c>
      <c r="D190" s="117">
        <v>3607080</v>
      </c>
      <c r="E190" s="118"/>
      <c r="F190" s="139">
        <v>3811303</v>
      </c>
      <c r="G190" s="99"/>
    </row>
    <row r="191" spans="1:7" ht="18">
      <c r="A191" s="116">
        <v>15047</v>
      </c>
      <c r="B191" s="117" t="s">
        <v>304</v>
      </c>
      <c r="C191" s="117" t="s">
        <v>306</v>
      </c>
      <c r="D191" s="117">
        <v>27515580</v>
      </c>
      <c r="E191" s="118"/>
      <c r="F191" s="139">
        <v>31642243</v>
      </c>
      <c r="G191" s="99"/>
    </row>
    <row r="192" spans="1:7" ht="18">
      <c r="A192" s="116">
        <v>15051</v>
      </c>
      <c r="B192" s="117" t="s">
        <v>304</v>
      </c>
      <c r="C192" s="117" t="s">
        <v>307</v>
      </c>
      <c r="D192" s="117">
        <v>7104188</v>
      </c>
      <c r="E192" s="118"/>
      <c r="F192" s="139">
        <v>8138316</v>
      </c>
      <c r="G192" s="99"/>
    </row>
    <row r="193" spans="1:7" ht="18">
      <c r="A193" s="116">
        <v>15087</v>
      </c>
      <c r="B193" s="117" t="s">
        <v>304</v>
      </c>
      <c r="C193" s="117" t="s">
        <v>308</v>
      </c>
      <c r="D193" s="117">
        <v>12090714</v>
      </c>
      <c r="E193" s="118"/>
      <c r="F193" s="139">
        <v>13159361</v>
      </c>
      <c r="G193" s="99"/>
    </row>
    <row r="194" spans="1:7" ht="18">
      <c r="A194" s="116">
        <v>15090</v>
      </c>
      <c r="B194" s="117" t="s">
        <v>304</v>
      </c>
      <c r="C194" s="117" t="s">
        <v>309</v>
      </c>
      <c r="D194" s="117">
        <v>3284946</v>
      </c>
      <c r="E194" s="118"/>
      <c r="F194" s="139">
        <v>3174927</v>
      </c>
      <c r="G194" s="99"/>
    </row>
    <row r="195" spans="1:7" ht="18">
      <c r="A195" s="116">
        <v>15092</v>
      </c>
      <c r="B195" s="117" t="s">
        <v>304</v>
      </c>
      <c r="C195" s="117" t="s">
        <v>310</v>
      </c>
      <c r="D195" s="117">
        <v>4738539</v>
      </c>
      <c r="E195" s="118"/>
      <c r="F195" s="139">
        <v>5896685</v>
      </c>
      <c r="G195" s="99"/>
    </row>
    <row r="196" spans="1:7" ht="18">
      <c r="A196" s="116">
        <v>15097</v>
      </c>
      <c r="B196" s="117" t="s">
        <v>304</v>
      </c>
      <c r="C196" s="117" t="s">
        <v>311</v>
      </c>
      <c r="D196" s="117">
        <v>14129213</v>
      </c>
      <c r="E196" s="118"/>
      <c r="F196" s="139">
        <v>15118218</v>
      </c>
      <c r="G196" s="99"/>
    </row>
    <row r="197" spans="1:7" ht="18">
      <c r="A197" s="116">
        <v>15104</v>
      </c>
      <c r="B197" s="117" t="s">
        <v>304</v>
      </c>
      <c r="C197" s="117" t="s">
        <v>304</v>
      </c>
      <c r="D197" s="117">
        <v>8621545</v>
      </c>
      <c r="E197" s="118"/>
      <c r="F197" s="139">
        <v>10345084</v>
      </c>
      <c r="G197" s="99"/>
    </row>
    <row r="198" spans="1:7" ht="18">
      <c r="A198" s="116">
        <v>15106</v>
      </c>
      <c r="B198" s="117" t="s">
        <v>304</v>
      </c>
      <c r="C198" s="117" t="s">
        <v>312</v>
      </c>
      <c r="D198" s="117">
        <v>5221852</v>
      </c>
      <c r="E198" s="118"/>
      <c r="F198" s="139">
        <v>5657649</v>
      </c>
      <c r="G198" s="99"/>
    </row>
    <row r="199" spans="1:7" ht="18">
      <c r="A199" s="116">
        <v>15109</v>
      </c>
      <c r="B199" s="117" t="s">
        <v>304</v>
      </c>
      <c r="C199" s="117" t="s">
        <v>313</v>
      </c>
      <c r="D199" s="117">
        <v>10673099</v>
      </c>
      <c r="E199" s="118"/>
      <c r="F199" s="139">
        <v>11877044</v>
      </c>
      <c r="G199" s="99"/>
    </row>
    <row r="200" spans="1:7" ht="18">
      <c r="A200" s="116">
        <v>15114</v>
      </c>
      <c r="B200" s="117" t="s">
        <v>304</v>
      </c>
      <c r="C200" s="117" t="s">
        <v>314</v>
      </c>
      <c r="D200" s="117">
        <v>1264888</v>
      </c>
      <c r="E200" s="118"/>
      <c r="F200" s="139">
        <v>1334588</v>
      </c>
      <c r="G200" s="99"/>
    </row>
    <row r="201" spans="1:7" ht="18">
      <c r="A201" s="116">
        <v>15131</v>
      </c>
      <c r="B201" s="117" t="s">
        <v>304</v>
      </c>
      <c r="C201" s="117" t="s">
        <v>5</v>
      </c>
      <c r="D201" s="117">
        <v>7345277</v>
      </c>
      <c r="E201" s="118"/>
      <c r="F201" s="139">
        <v>6981268</v>
      </c>
      <c r="G201" s="99"/>
    </row>
    <row r="202" spans="1:7" ht="18">
      <c r="A202" s="116">
        <v>15135</v>
      </c>
      <c r="B202" s="117" t="s">
        <v>304</v>
      </c>
      <c r="C202" s="117" t="s">
        <v>315</v>
      </c>
      <c r="D202" s="117">
        <v>7337288</v>
      </c>
      <c r="E202" s="118"/>
      <c r="F202" s="139">
        <v>9024925</v>
      </c>
      <c r="G202" s="99"/>
    </row>
    <row r="203" spans="1:7" ht="18">
      <c r="A203" s="116">
        <v>15162</v>
      </c>
      <c r="B203" s="117" t="s">
        <v>304</v>
      </c>
      <c r="C203" s="117" t="s">
        <v>316</v>
      </c>
      <c r="D203" s="117">
        <v>5087313</v>
      </c>
      <c r="E203" s="118"/>
      <c r="F203" s="139">
        <v>6090727</v>
      </c>
      <c r="G203" s="99"/>
    </row>
    <row r="204" spans="1:7" ht="18">
      <c r="A204" s="116">
        <v>15172</v>
      </c>
      <c r="B204" s="117" t="s">
        <v>304</v>
      </c>
      <c r="C204" s="117" t="s">
        <v>317</v>
      </c>
      <c r="D204" s="117">
        <v>5576118</v>
      </c>
      <c r="E204" s="118"/>
      <c r="F204" s="139">
        <v>5810625</v>
      </c>
      <c r="G204" s="99"/>
    </row>
    <row r="205" spans="1:7" ht="18">
      <c r="A205" s="116">
        <v>15176</v>
      </c>
      <c r="B205" s="117" t="s">
        <v>304</v>
      </c>
      <c r="C205" s="117" t="s">
        <v>318</v>
      </c>
      <c r="D205" s="117">
        <v>69927930</v>
      </c>
      <c r="E205" s="118"/>
      <c r="F205" s="139">
        <v>69906559</v>
      </c>
      <c r="G205" s="99"/>
    </row>
    <row r="206" spans="1:7" ht="18">
      <c r="A206" s="116">
        <v>15180</v>
      </c>
      <c r="B206" s="117" t="s">
        <v>304</v>
      </c>
      <c r="C206" s="117" t="s">
        <v>319</v>
      </c>
      <c r="D206" s="117">
        <v>12863032</v>
      </c>
      <c r="E206" s="118"/>
      <c r="F206" s="139">
        <v>16189841</v>
      </c>
      <c r="G206" s="99"/>
    </row>
    <row r="207" spans="1:7" ht="18">
      <c r="A207" s="116">
        <v>15183</v>
      </c>
      <c r="B207" s="117" t="s">
        <v>304</v>
      </c>
      <c r="C207" s="117" t="s">
        <v>320</v>
      </c>
      <c r="D207" s="117">
        <v>31441247</v>
      </c>
      <c r="E207" s="118"/>
      <c r="F207" s="139">
        <v>36887850</v>
      </c>
      <c r="G207" s="99"/>
    </row>
    <row r="208" spans="1:7" ht="18">
      <c r="A208" s="116">
        <v>15185</v>
      </c>
      <c r="B208" s="117" t="s">
        <v>304</v>
      </c>
      <c r="C208" s="117" t="s">
        <v>321</v>
      </c>
      <c r="D208" s="117">
        <v>10097820</v>
      </c>
      <c r="E208" s="118"/>
      <c r="F208" s="139">
        <v>11120570</v>
      </c>
      <c r="G208" s="99"/>
    </row>
    <row r="209" spans="1:7" ht="18">
      <c r="A209" s="116">
        <v>15187</v>
      </c>
      <c r="B209" s="117" t="s">
        <v>304</v>
      </c>
      <c r="C209" s="117" t="s">
        <v>322</v>
      </c>
      <c r="D209" s="117">
        <v>4550129</v>
      </c>
      <c r="E209" s="118"/>
      <c r="F209" s="139">
        <v>6044664</v>
      </c>
      <c r="G209" s="99"/>
    </row>
    <row r="210" spans="1:7" ht="18">
      <c r="A210" s="116">
        <v>15189</v>
      </c>
      <c r="B210" s="117" t="s">
        <v>304</v>
      </c>
      <c r="C210" s="117" t="s">
        <v>323</v>
      </c>
      <c r="D210" s="117">
        <v>6910547</v>
      </c>
      <c r="E210" s="118"/>
      <c r="F210" s="139">
        <v>7284518</v>
      </c>
      <c r="G210" s="99"/>
    </row>
    <row r="211" spans="1:7" ht="18">
      <c r="A211" s="116">
        <v>15204</v>
      </c>
      <c r="B211" s="117" t="s">
        <v>304</v>
      </c>
      <c r="C211" s="117" t="s">
        <v>324</v>
      </c>
      <c r="D211" s="117">
        <v>12878414</v>
      </c>
      <c r="E211" s="118"/>
      <c r="F211" s="139">
        <v>13509138</v>
      </c>
      <c r="G211" s="99"/>
    </row>
    <row r="212" spans="1:7" ht="18">
      <c r="A212" s="116">
        <v>15212</v>
      </c>
      <c r="B212" s="117" t="s">
        <v>304</v>
      </c>
      <c r="C212" s="117" t="s">
        <v>325</v>
      </c>
      <c r="D212" s="117">
        <v>7463961</v>
      </c>
      <c r="E212" s="118"/>
      <c r="F212" s="139">
        <v>10064948</v>
      </c>
      <c r="G212" s="99"/>
    </row>
    <row r="213" spans="1:7" ht="18">
      <c r="A213" s="116">
        <v>15215</v>
      </c>
      <c r="B213" s="117" t="s">
        <v>304</v>
      </c>
      <c r="C213" s="117" t="s">
        <v>326</v>
      </c>
      <c r="D213" s="117">
        <v>3001347</v>
      </c>
      <c r="E213" s="118"/>
      <c r="F213" s="139">
        <v>3523976</v>
      </c>
      <c r="G213" s="99"/>
    </row>
    <row r="214" spans="1:7" ht="18">
      <c r="A214" s="116">
        <v>15218</v>
      </c>
      <c r="B214" s="117" t="s">
        <v>304</v>
      </c>
      <c r="C214" s="117" t="s">
        <v>327</v>
      </c>
      <c r="D214" s="117">
        <v>8987889</v>
      </c>
      <c r="E214" s="118"/>
      <c r="F214" s="139">
        <v>11830789</v>
      </c>
      <c r="G214" s="99"/>
    </row>
    <row r="215" spans="1:7" ht="18">
      <c r="A215" s="116">
        <v>15223</v>
      </c>
      <c r="B215" s="117" t="s">
        <v>304</v>
      </c>
      <c r="C215" s="117" t="s">
        <v>328</v>
      </c>
      <c r="D215" s="117">
        <v>11738032</v>
      </c>
      <c r="E215" s="118"/>
      <c r="F215" s="139">
        <v>14891795</v>
      </c>
      <c r="G215" s="99"/>
    </row>
    <row r="216" spans="1:7" ht="18">
      <c r="A216" s="116">
        <v>15224</v>
      </c>
      <c r="B216" s="117" t="s">
        <v>304</v>
      </c>
      <c r="C216" s="117" t="s">
        <v>329</v>
      </c>
      <c r="D216" s="117">
        <v>6662095</v>
      </c>
      <c r="E216" s="118"/>
      <c r="F216" s="139">
        <v>7121152</v>
      </c>
      <c r="G216" s="99"/>
    </row>
    <row r="217" spans="1:7" ht="18">
      <c r="A217" s="116">
        <v>15226</v>
      </c>
      <c r="B217" s="117" t="s">
        <v>304</v>
      </c>
      <c r="C217" s="117" t="s">
        <v>330</v>
      </c>
      <c r="D217" s="117">
        <v>3532716</v>
      </c>
      <c r="E217" s="118"/>
      <c r="F217" s="139">
        <v>3587615</v>
      </c>
      <c r="G217" s="99"/>
    </row>
    <row r="218" spans="1:7" ht="18">
      <c r="A218" s="116">
        <v>15232</v>
      </c>
      <c r="B218" s="117" t="s">
        <v>304</v>
      </c>
      <c r="C218" s="117" t="s">
        <v>331</v>
      </c>
      <c r="D218" s="117">
        <v>9660998</v>
      </c>
      <c r="E218" s="118"/>
      <c r="F218" s="139">
        <v>12292506</v>
      </c>
      <c r="G218" s="99"/>
    </row>
    <row r="219" spans="1:7" ht="18">
      <c r="A219" s="116">
        <v>15236</v>
      </c>
      <c r="B219" s="117" t="s">
        <v>304</v>
      </c>
      <c r="C219" s="117" t="s">
        <v>332</v>
      </c>
      <c r="D219" s="117">
        <v>3537630</v>
      </c>
      <c r="E219" s="118"/>
      <c r="F219" s="139">
        <v>4917218</v>
      </c>
      <c r="G219" s="99"/>
    </row>
    <row r="220" spans="1:7" ht="18">
      <c r="A220" s="116">
        <v>15244</v>
      </c>
      <c r="B220" s="117" t="s">
        <v>304</v>
      </c>
      <c r="C220" s="117" t="s">
        <v>333</v>
      </c>
      <c r="D220" s="117">
        <v>10845437</v>
      </c>
      <c r="E220" s="118"/>
      <c r="F220" s="139">
        <v>12322294</v>
      </c>
      <c r="G220" s="99"/>
    </row>
    <row r="221" spans="1:7" ht="18">
      <c r="A221" s="116">
        <v>15248</v>
      </c>
      <c r="B221" s="117" t="s">
        <v>304</v>
      </c>
      <c r="C221" s="117" t="s">
        <v>334</v>
      </c>
      <c r="D221" s="117">
        <v>6373885</v>
      </c>
      <c r="E221" s="118"/>
      <c r="F221" s="139">
        <v>7862474</v>
      </c>
      <c r="G221" s="99"/>
    </row>
    <row r="222" spans="1:7" ht="18">
      <c r="A222" s="116">
        <v>15272</v>
      </c>
      <c r="B222" s="117" t="s">
        <v>304</v>
      </c>
      <c r="C222" s="117" t="s">
        <v>335</v>
      </c>
      <c r="D222" s="117">
        <v>6254897</v>
      </c>
      <c r="E222" s="118"/>
      <c r="F222" s="139">
        <v>7171363</v>
      </c>
      <c r="G222" s="99"/>
    </row>
    <row r="223" spans="1:7" ht="18">
      <c r="A223" s="116">
        <v>15276</v>
      </c>
      <c r="B223" s="117" t="s">
        <v>304</v>
      </c>
      <c r="C223" s="117" t="s">
        <v>336</v>
      </c>
      <c r="D223" s="117">
        <v>6370351</v>
      </c>
      <c r="E223" s="118"/>
      <c r="F223" s="139">
        <v>7671561</v>
      </c>
      <c r="G223" s="99"/>
    </row>
    <row r="224" spans="1:7" ht="18">
      <c r="A224" s="116">
        <v>15293</v>
      </c>
      <c r="B224" s="117" t="s">
        <v>304</v>
      </c>
      <c r="C224" s="117" t="s">
        <v>337</v>
      </c>
      <c r="D224" s="117">
        <v>7231935</v>
      </c>
      <c r="E224" s="118"/>
      <c r="F224" s="139">
        <v>8678021</v>
      </c>
      <c r="G224" s="99"/>
    </row>
    <row r="225" spans="1:7" ht="18">
      <c r="A225" s="116">
        <v>15296</v>
      </c>
      <c r="B225" s="117" t="s">
        <v>304</v>
      </c>
      <c r="C225" s="117" t="s">
        <v>338</v>
      </c>
      <c r="D225" s="117">
        <v>8203992</v>
      </c>
      <c r="E225" s="118"/>
      <c r="F225" s="139">
        <v>8557877</v>
      </c>
      <c r="G225" s="99"/>
    </row>
    <row r="226" spans="1:7" ht="18">
      <c r="A226" s="116">
        <v>15299</v>
      </c>
      <c r="B226" s="117" t="s">
        <v>304</v>
      </c>
      <c r="C226" s="117" t="s">
        <v>339</v>
      </c>
      <c r="D226" s="117">
        <v>20916437</v>
      </c>
      <c r="E226" s="118"/>
      <c r="F226" s="139">
        <v>20910045</v>
      </c>
      <c r="G226" s="99"/>
    </row>
    <row r="227" spans="1:7" ht="18">
      <c r="A227" s="116">
        <v>15317</v>
      </c>
      <c r="B227" s="117" t="s">
        <v>304</v>
      </c>
      <c r="C227" s="117" t="s">
        <v>340</v>
      </c>
      <c r="D227" s="117">
        <v>4336154</v>
      </c>
      <c r="E227" s="118"/>
      <c r="F227" s="139">
        <v>5589933</v>
      </c>
      <c r="G227" s="99"/>
    </row>
    <row r="228" spans="1:7" ht="18">
      <c r="A228" s="116">
        <v>15322</v>
      </c>
      <c r="B228" s="117" t="s">
        <v>304</v>
      </c>
      <c r="C228" s="117" t="s">
        <v>341</v>
      </c>
      <c r="D228" s="117">
        <v>13449983</v>
      </c>
      <c r="E228" s="118"/>
      <c r="F228" s="139">
        <v>13445872</v>
      </c>
      <c r="G228" s="99"/>
    </row>
    <row r="229" spans="1:7" ht="18">
      <c r="A229" s="116">
        <v>15325</v>
      </c>
      <c r="B229" s="117" t="s">
        <v>304</v>
      </c>
      <c r="C229" s="117" t="s">
        <v>342</v>
      </c>
      <c r="D229" s="117">
        <v>7065452</v>
      </c>
      <c r="E229" s="118"/>
      <c r="F229" s="139">
        <v>8038632</v>
      </c>
      <c r="G229" s="99"/>
    </row>
    <row r="230" spans="1:7" ht="18">
      <c r="A230" s="116">
        <v>15332</v>
      </c>
      <c r="B230" s="117" t="s">
        <v>304</v>
      </c>
      <c r="C230" s="117" t="s">
        <v>343</v>
      </c>
      <c r="D230" s="117">
        <v>11056367</v>
      </c>
      <c r="E230" s="118"/>
      <c r="F230" s="139">
        <v>12151247</v>
      </c>
      <c r="G230" s="99"/>
    </row>
    <row r="231" spans="1:7" ht="18">
      <c r="A231" s="116">
        <v>15362</v>
      </c>
      <c r="B231" s="117" t="s">
        <v>304</v>
      </c>
      <c r="C231" s="117" t="s">
        <v>344</v>
      </c>
      <c r="D231" s="117">
        <v>2507983</v>
      </c>
      <c r="E231" s="118"/>
      <c r="F231" s="139">
        <v>2507216</v>
      </c>
      <c r="G231" s="99"/>
    </row>
    <row r="232" spans="1:7" ht="18">
      <c r="A232" s="116">
        <v>15367</v>
      </c>
      <c r="B232" s="117" t="s">
        <v>304</v>
      </c>
      <c r="C232" s="117" t="s">
        <v>345</v>
      </c>
      <c r="D232" s="117">
        <v>11102928</v>
      </c>
      <c r="E232" s="118"/>
      <c r="F232" s="139">
        <v>14118652</v>
      </c>
      <c r="G232" s="99"/>
    </row>
    <row r="233" spans="1:7" ht="18">
      <c r="A233" s="116">
        <v>15368</v>
      </c>
      <c r="B233" s="117" t="s">
        <v>304</v>
      </c>
      <c r="C233" s="117" t="s">
        <v>179</v>
      </c>
      <c r="D233" s="117">
        <v>9660838</v>
      </c>
      <c r="E233" s="118"/>
      <c r="F233" s="139">
        <v>13364111</v>
      </c>
      <c r="G233" s="99"/>
    </row>
    <row r="234" spans="1:7" ht="18">
      <c r="A234" s="116">
        <v>15377</v>
      </c>
      <c r="B234" s="117" t="s">
        <v>304</v>
      </c>
      <c r="C234" s="117" t="s">
        <v>346</v>
      </c>
      <c r="D234" s="117">
        <v>9367924</v>
      </c>
      <c r="E234" s="118"/>
      <c r="F234" s="139">
        <v>11401869</v>
      </c>
      <c r="G234" s="99"/>
    </row>
    <row r="235" spans="1:7" ht="18">
      <c r="A235" s="116">
        <v>15380</v>
      </c>
      <c r="B235" s="117" t="s">
        <v>304</v>
      </c>
      <c r="C235" s="117" t="s">
        <v>347</v>
      </c>
      <c r="D235" s="117">
        <v>3424194</v>
      </c>
      <c r="E235" s="118"/>
      <c r="F235" s="139">
        <v>3027506</v>
      </c>
      <c r="G235" s="99"/>
    </row>
    <row r="236" spans="1:7" ht="18">
      <c r="A236" s="116">
        <v>15401</v>
      </c>
      <c r="B236" s="117" t="s">
        <v>304</v>
      </c>
      <c r="C236" s="117" t="s">
        <v>348</v>
      </c>
      <c r="D236" s="117">
        <v>2907477</v>
      </c>
      <c r="E236" s="118"/>
      <c r="F236" s="139">
        <v>3652776</v>
      </c>
      <c r="G236" s="99"/>
    </row>
    <row r="237" spans="1:7" ht="18">
      <c r="A237" s="116">
        <v>15403</v>
      </c>
      <c r="B237" s="117" t="s">
        <v>304</v>
      </c>
      <c r="C237" s="117" t="s">
        <v>349</v>
      </c>
      <c r="D237" s="117">
        <v>6229983</v>
      </c>
      <c r="E237" s="118"/>
      <c r="F237" s="139">
        <v>7694390</v>
      </c>
      <c r="G237" s="99"/>
    </row>
    <row r="238" spans="1:7" ht="18">
      <c r="A238" s="116">
        <v>15407</v>
      </c>
      <c r="B238" s="117" t="s">
        <v>304</v>
      </c>
      <c r="C238" s="117" t="s">
        <v>350</v>
      </c>
      <c r="D238" s="117">
        <v>15476645</v>
      </c>
      <c r="E238" s="118"/>
      <c r="F238" s="139">
        <v>15981131</v>
      </c>
      <c r="G238" s="99"/>
    </row>
    <row r="239" spans="1:7" ht="18">
      <c r="A239" s="116">
        <v>15425</v>
      </c>
      <c r="B239" s="117" t="s">
        <v>304</v>
      </c>
      <c r="C239" s="117" t="s">
        <v>351</v>
      </c>
      <c r="D239" s="117">
        <v>7284689</v>
      </c>
      <c r="E239" s="118"/>
      <c r="F239" s="139">
        <v>8461638</v>
      </c>
      <c r="G239" s="99"/>
    </row>
    <row r="240" spans="1:7" ht="18">
      <c r="A240" s="116">
        <v>15442</v>
      </c>
      <c r="B240" s="117" t="s">
        <v>304</v>
      </c>
      <c r="C240" s="117" t="s">
        <v>352</v>
      </c>
      <c r="D240" s="117">
        <v>15268372</v>
      </c>
      <c r="E240" s="118"/>
      <c r="F240" s="139">
        <v>16998359</v>
      </c>
      <c r="G240" s="99"/>
    </row>
    <row r="241" spans="1:7" ht="18">
      <c r="A241" s="116">
        <v>15455</v>
      </c>
      <c r="B241" s="117" t="s">
        <v>304</v>
      </c>
      <c r="C241" s="117" t="s">
        <v>353</v>
      </c>
      <c r="D241" s="117">
        <v>11314130</v>
      </c>
      <c r="E241" s="118"/>
      <c r="F241" s="139">
        <v>11855253</v>
      </c>
      <c r="G241" s="99"/>
    </row>
    <row r="242" spans="1:7" ht="18">
      <c r="A242" s="116">
        <v>15464</v>
      </c>
      <c r="B242" s="117" t="s">
        <v>304</v>
      </c>
      <c r="C242" s="117" t="s">
        <v>354</v>
      </c>
      <c r="D242" s="117">
        <v>9800362</v>
      </c>
      <c r="E242" s="118"/>
      <c r="F242" s="139">
        <v>10944630</v>
      </c>
      <c r="G242" s="99"/>
    </row>
    <row r="243" spans="1:7" ht="18">
      <c r="A243" s="116">
        <v>15466</v>
      </c>
      <c r="B243" s="117" t="s">
        <v>304</v>
      </c>
      <c r="C243" s="117" t="s">
        <v>355</v>
      </c>
      <c r="D243" s="117">
        <v>7626188</v>
      </c>
      <c r="E243" s="118"/>
      <c r="F243" s="139">
        <v>7891924</v>
      </c>
      <c r="G243" s="99"/>
    </row>
    <row r="244" spans="1:7" ht="18">
      <c r="A244" s="116">
        <v>15469</v>
      </c>
      <c r="B244" s="117" t="s">
        <v>304</v>
      </c>
      <c r="C244" s="117" t="s">
        <v>356</v>
      </c>
      <c r="D244" s="117">
        <v>29126579</v>
      </c>
      <c r="E244" s="118"/>
      <c r="F244" s="139">
        <v>30615633</v>
      </c>
      <c r="G244" s="99"/>
    </row>
    <row r="245" spans="1:7" ht="18">
      <c r="A245" s="116">
        <v>15476</v>
      </c>
      <c r="B245" s="117" t="s">
        <v>304</v>
      </c>
      <c r="C245" s="117" t="s">
        <v>357</v>
      </c>
      <c r="D245" s="117">
        <v>10294649</v>
      </c>
      <c r="E245" s="118"/>
      <c r="F245" s="139">
        <v>10993151</v>
      </c>
      <c r="G245" s="99"/>
    </row>
    <row r="246" spans="1:7" ht="18">
      <c r="A246" s="116">
        <v>15480</v>
      </c>
      <c r="B246" s="117" t="s">
        <v>304</v>
      </c>
      <c r="C246" s="117" t="s">
        <v>358</v>
      </c>
      <c r="D246" s="117">
        <v>16332428</v>
      </c>
      <c r="E246" s="118"/>
      <c r="F246" s="139">
        <v>19868572</v>
      </c>
      <c r="G246" s="99"/>
    </row>
    <row r="247" spans="1:7" ht="18">
      <c r="A247" s="116">
        <v>15491</v>
      </c>
      <c r="B247" s="117" t="s">
        <v>304</v>
      </c>
      <c r="C247" s="117" t="s">
        <v>359</v>
      </c>
      <c r="D247" s="117">
        <v>15806091</v>
      </c>
      <c r="E247" s="118"/>
      <c r="F247" s="139">
        <v>15801260</v>
      </c>
      <c r="G247" s="99"/>
    </row>
    <row r="248" spans="1:7" ht="18">
      <c r="A248" s="116">
        <v>15494</v>
      </c>
      <c r="B248" s="117" t="s">
        <v>304</v>
      </c>
      <c r="C248" s="117" t="s">
        <v>360</v>
      </c>
      <c r="D248" s="117">
        <v>7102405</v>
      </c>
      <c r="E248" s="118"/>
      <c r="F248" s="139">
        <v>8872031</v>
      </c>
      <c r="G248" s="99"/>
    </row>
    <row r="249" spans="1:7" ht="18">
      <c r="A249" s="116">
        <v>15500</v>
      </c>
      <c r="B249" s="117" t="s">
        <v>304</v>
      </c>
      <c r="C249" s="117" t="s">
        <v>361</v>
      </c>
      <c r="D249" s="117">
        <v>4721944</v>
      </c>
      <c r="E249" s="118"/>
      <c r="F249" s="139">
        <v>4508136</v>
      </c>
      <c r="G249" s="99"/>
    </row>
    <row r="250" spans="1:7" ht="18">
      <c r="A250" s="116">
        <v>15507</v>
      </c>
      <c r="B250" s="117" t="s">
        <v>304</v>
      </c>
      <c r="C250" s="117" t="s">
        <v>362</v>
      </c>
      <c r="D250" s="117">
        <v>22118687</v>
      </c>
      <c r="E250" s="118"/>
      <c r="F250" s="139">
        <v>21516575</v>
      </c>
      <c r="G250" s="99"/>
    </row>
    <row r="251" spans="1:7" ht="18">
      <c r="A251" s="116">
        <v>15511</v>
      </c>
      <c r="B251" s="117" t="s">
        <v>304</v>
      </c>
      <c r="C251" s="117" t="s">
        <v>363</v>
      </c>
      <c r="D251" s="117">
        <v>3464329</v>
      </c>
      <c r="E251" s="118"/>
      <c r="F251" s="139">
        <v>4147686</v>
      </c>
      <c r="G251" s="99"/>
    </row>
    <row r="252" spans="1:7" ht="18">
      <c r="A252" s="116">
        <v>15514</v>
      </c>
      <c r="B252" s="117" t="s">
        <v>304</v>
      </c>
      <c r="C252" s="117" t="s">
        <v>364</v>
      </c>
      <c r="D252" s="117">
        <v>7088796</v>
      </c>
      <c r="E252" s="118"/>
      <c r="F252" s="139">
        <v>8264762</v>
      </c>
      <c r="G252" s="99"/>
    </row>
    <row r="253" spans="1:7" ht="18">
      <c r="A253" s="116">
        <v>15516</v>
      </c>
      <c r="B253" s="117" t="s">
        <v>304</v>
      </c>
      <c r="C253" s="117" t="s">
        <v>365</v>
      </c>
      <c r="D253" s="117">
        <v>34168067</v>
      </c>
      <c r="E253" s="118"/>
      <c r="F253" s="139">
        <v>34157625</v>
      </c>
      <c r="G253" s="99"/>
    </row>
    <row r="254" spans="1:7" ht="18">
      <c r="A254" s="116">
        <v>15518</v>
      </c>
      <c r="B254" s="117" t="s">
        <v>304</v>
      </c>
      <c r="C254" s="117" t="s">
        <v>366</v>
      </c>
      <c r="D254" s="117">
        <v>4983315</v>
      </c>
      <c r="E254" s="118"/>
      <c r="F254" s="139">
        <v>5865464</v>
      </c>
      <c r="G254" s="99"/>
    </row>
    <row r="255" spans="1:7" ht="18">
      <c r="A255" s="116">
        <v>15522</v>
      </c>
      <c r="B255" s="117" t="s">
        <v>304</v>
      </c>
      <c r="C255" s="117" t="s">
        <v>367</v>
      </c>
      <c r="D255" s="117">
        <v>4270599</v>
      </c>
      <c r="E255" s="118"/>
      <c r="F255" s="139">
        <v>4874397</v>
      </c>
      <c r="G255" s="99"/>
    </row>
    <row r="256" spans="1:7" ht="18">
      <c r="A256" s="116">
        <v>15531</v>
      </c>
      <c r="B256" s="117" t="s">
        <v>304</v>
      </c>
      <c r="C256" s="117" t="s">
        <v>368</v>
      </c>
      <c r="D256" s="117">
        <v>22351091</v>
      </c>
      <c r="E256" s="118"/>
      <c r="F256" s="139">
        <v>25092626</v>
      </c>
      <c r="G256" s="99"/>
    </row>
    <row r="257" spans="1:7" ht="18">
      <c r="A257" s="116">
        <v>15533</v>
      </c>
      <c r="B257" s="117" t="s">
        <v>304</v>
      </c>
      <c r="C257" s="117" t="s">
        <v>369</v>
      </c>
      <c r="D257" s="117">
        <v>7921536</v>
      </c>
      <c r="E257" s="118"/>
      <c r="F257" s="139">
        <v>10530134</v>
      </c>
      <c r="G257" s="99"/>
    </row>
    <row r="258" spans="1:7" ht="18">
      <c r="A258" s="116">
        <v>15537</v>
      </c>
      <c r="B258" s="117" t="s">
        <v>304</v>
      </c>
      <c r="C258" s="117" t="s">
        <v>370</v>
      </c>
      <c r="D258" s="117">
        <v>6360912</v>
      </c>
      <c r="E258" s="118"/>
      <c r="F258" s="139">
        <v>6750064</v>
      </c>
      <c r="G258" s="99"/>
    </row>
    <row r="259" spans="1:7" ht="18">
      <c r="A259" s="116">
        <v>15542</v>
      </c>
      <c r="B259" s="117" t="s">
        <v>304</v>
      </c>
      <c r="C259" s="117" t="s">
        <v>371</v>
      </c>
      <c r="D259" s="117">
        <v>14442544</v>
      </c>
      <c r="E259" s="118"/>
      <c r="F259" s="139">
        <v>16454106</v>
      </c>
      <c r="G259" s="99"/>
    </row>
    <row r="260" spans="1:7" ht="18">
      <c r="A260" s="116">
        <v>15550</v>
      </c>
      <c r="B260" s="117" t="s">
        <v>304</v>
      </c>
      <c r="C260" s="117" t="s">
        <v>372</v>
      </c>
      <c r="D260" s="117">
        <v>6554412</v>
      </c>
      <c r="E260" s="118"/>
      <c r="F260" s="139">
        <v>7537456</v>
      </c>
      <c r="G260" s="99"/>
    </row>
    <row r="261" spans="1:7" ht="18">
      <c r="A261" s="116">
        <v>15572</v>
      </c>
      <c r="B261" s="117" t="s">
        <v>304</v>
      </c>
      <c r="C261" s="117" t="s">
        <v>373</v>
      </c>
      <c r="D261" s="117">
        <v>68625201</v>
      </c>
      <c r="E261" s="118"/>
      <c r="F261" s="139">
        <v>78764155</v>
      </c>
      <c r="G261" s="99"/>
    </row>
    <row r="262" spans="1:7" ht="18">
      <c r="A262" s="116">
        <v>15580</v>
      </c>
      <c r="B262" s="117" t="s">
        <v>304</v>
      </c>
      <c r="C262" s="117" t="s">
        <v>374</v>
      </c>
      <c r="D262" s="117">
        <v>13933313</v>
      </c>
      <c r="E262" s="118"/>
      <c r="F262" s="139">
        <v>16687436</v>
      </c>
      <c r="G262" s="99"/>
    </row>
    <row r="263" spans="1:7" ht="18">
      <c r="A263" s="116">
        <v>15599</v>
      </c>
      <c r="B263" s="117" t="s">
        <v>304</v>
      </c>
      <c r="C263" s="117" t="s">
        <v>375</v>
      </c>
      <c r="D263" s="117">
        <v>16847888</v>
      </c>
      <c r="E263" s="118"/>
      <c r="F263" s="139">
        <v>17145954</v>
      </c>
      <c r="G263" s="99"/>
    </row>
    <row r="264" spans="1:7" ht="18">
      <c r="A264" s="116">
        <v>15600</v>
      </c>
      <c r="B264" s="117" t="s">
        <v>304</v>
      </c>
      <c r="C264" s="117" t="s">
        <v>376</v>
      </c>
      <c r="D264" s="117">
        <v>11639144</v>
      </c>
      <c r="E264" s="118"/>
      <c r="F264" s="139">
        <v>15858799</v>
      </c>
      <c r="G264" s="99"/>
    </row>
    <row r="265" spans="1:7" ht="18">
      <c r="A265" s="116">
        <v>15621</v>
      </c>
      <c r="B265" s="117" t="s">
        <v>304</v>
      </c>
      <c r="C265" s="117" t="s">
        <v>377</v>
      </c>
      <c r="D265" s="117">
        <v>5528648</v>
      </c>
      <c r="E265" s="118"/>
      <c r="F265" s="139">
        <v>6856308</v>
      </c>
      <c r="G265" s="99"/>
    </row>
    <row r="266" spans="1:7" ht="18">
      <c r="A266" s="116">
        <v>15632</v>
      </c>
      <c r="B266" s="117" t="s">
        <v>304</v>
      </c>
      <c r="C266" s="117" t="s">
        <v>378</v>
      </c>
      <c r="D266" s="117">
        <v>26643227</v>
      </c>
      <c r="E266" s="118"/>
      <c r="F266" s="139">
        <v>31242684</v>
      </c>
      <c r="G266" s="99"/>
    </row>
    <row r="267" spans="1:7" ht="18">
      <c r="A267" s="116">
        <v>15638</v>
      </c>
      <c r="B267" s="117" t="s">
        <v>304</v>
      </c>
      <c r="C267" s="117" t="s">
        <v>379</v>
      </c>
      <c r="D267" s="117">
        <v>5454261</v>
      </c>
      <c r="E267" s="118"/>
      <c r="F267" s="139">
        <v>6646170</v>
      </c>
      <c r="G267" s="99"/>
    </row>
    <row r="268" spans="1:7" ht="18">
      <c r="A268" s="116">
        <v>15646</v>
      </c>
      <c r="B268" s="117" t="s">
        <v>304</v>
      </c>
      <c r="C268" s="117" t="s">
        <v>380</v>
      </c>
      <c r="D268" s="117">
        <v>22647050</v>
      </c>
      <c r="E268" s="118"/>
      <c r="F268" s="139">
        <v>26897618</v>
      </c>
      <c r="G268" s="99"/>
    </row>
    <row r="269" spans="1:7" ht="18">
      <c r="A269" s="116">
        <v>15660</v>
      </c>
      <c r="B269" s="117" t="s">
        <v>304</v>
      </c>
      <c r="C269" s="117" t="s">
        <v>381</v>
      </c>
      <c r="D269" s="117">
        <v>2974353</v>
      </c>
      <c r="E269" s="118"/>
      <c r="F269" s="139">
        <v>3669818</v>
      </c>
      <c r="G269" s="99"/>
    </row>
    <row r="270" spans="1:7" ht="18">
      <c r="A270" s="116">
        <v>15664</v>
      </c>
      <c r="B270" s="117" t="s">
        <v>304</v>
      </c>
      <c r="C270" s="117" t="s">
        <v>382</v>
      </c>
      <c r="D270" s="117">
        <v>7203548</v>
      </c>
      <c r="E270" s="118"/>
      <c r="F270" s="139">
        <v>8284927</v>
      </c>
      <c r="G270" s="99"/>
    </row>
    <row r="271" spans="1:7" ht="18">
      <c r="A271" s="116">
        <v>15667</v>
      </c>
      <c r="B271" s="117" t="s">
        <v>304</v>
      </c>
      <c r="C271" s="117" t="s">
        <v>383</v>
      </c>
      <c r="D271" s="117">
        <v>10064346</v>
      </c>
      <c r="E271" s="118"/>
      <c r="F271" s="139">
        <v>11766974</v>
      </c>
      <c r="G271" s="99"/>
    </row>
    <row r="272" spans="1:7" ht="18">
      <c r="A272" s="116">
        <v>15673</v>
      </c>
      <c r="B272" s="117" t="s">
        <v>304</v>
      </c>
      <c r="C272" s="117" t="s">
        <v>384</v>
      </c>
      <c r="D272" s="117">
        <v>9565284</v>
      </c>
      <c r="E272" s="118"/>
      <c r="F272" s="139">
        <v>12034566</v>
      </c>
      <c r="G272" s="99"/>
    </row>
    <row r="273" spans="1:7" ht="18">
      <c r="A273" s="116">
        <v>15676</v>
      </c>
      <c r="B273" s="117" t="s">
        <v>304</v>
      </c>
      <c r="C273" s="117" t="s">
        <v>385</v>
      </c>
      <c r="D273" s="117">
        <v>5428051</v>
      </c>
      <c r="E273" s="118"/>
      <c r="F273" s="139">
        <v>5821020</v>
      </c>
      <c r="G273" s="99"/>
    </row>
    <row r="274" spans="1:7" ht="18">
      <c r="A274" s="116">
        <v>15681</v>
      </c>
      <c r="B274" s="117" t="s">
        <v>304</v>
      </c>
      <c r="C274" s="117" t="s">
        <v>386</v>
      </c>
      <c r="D274" s="117">
        <v>16958632</v>
      </c>
      <c r="E274" s="118"/>
      <c r="F274" s="139">
        <v>21185024</v>
      </c>
      <c r="G274" s="99"/>
    </row>
    <row r="275" spans="1:7" ht="18">
      <c r="A275" s="116">
        <v>15686</v>
      </c>
      <c r="B275" s="117" t="s">
        <v>304</v>
      </c>
      <c r="C275" s="117" t="s">
        <v>387</v>
      </c>
      <c r="D275" s="117">
        <v>11701059</v>
      </c>
      <c r="E275" s="118"/>
      <c r="F275" s="139">
        <v>14770034</v>
      </c>
      <c r="G275" s="99"/>
    </row>
    <row r="276" spans="1:7" ht="18">
      <c r="A276" s="116">
        <v>15690</v>
      </c>
      <c r="B276" s="117" t="s">
        <v>304</v>
      </c>
      <c r="C276" s="117" t="s">
        <v>388</v>
      </c>
      <c r="D276" s="117">
        <v>6676215</v>
      </c>
      <c r="E276" s="118"/>
      <c r="F276" s="139">
        <v>8112928</v>
      </c>
      <c r="G276" s="99"/>
    </row>
    <row r="277" spans="1:7" ht="18">
      <c r="A277" s="116">
        <v>15693</v>
      </c>
      <c r="B277" s="117" t="s">
        <v>304</v>
      </c>
      <c r="C277" s="117" t="s">
        <v>389</v>
      </c>
      <c r="D277" s="117">
        <v>12765812</v>
      </c>
      <c r="E277" s="118"/>
      <c r="F277" s="139">
        <v>12761911</v>
      </c>
      <c r="G277" s="99"/>
    </row>
    <row r="278" spans="1:7" ht="18">
      <c r="A278" s="116">
        <v>15696</v>
      </c>
      <c r="B278" s="117" t="s">
        <v>304</v>
      </c>
      <c r="C278" s="117" t="s">
        <v>390</v>
      </c>
      <c r="D278" s="117">
        <v>4705691</v>
      </c>
      <c r="E278" s="118"/>
      <c r="F278" s="139">
        <v>5151389</v>
      </c>
      <c r="G278" s="99"/>
    </row>
    <row r="279" spans="1:7" ht="18">
      <c r="A279" s="116">
        <v>15720</v>
      </c>
      <c r="B279" s="117" t="s">
        <v>304</v>
      </c>
      <c r="C279" s="117" t="s">
        <v>391</v>
      </c>
      <c r="D279" s="117">
        <v>5837178</v>
      </c>
      <c r="E279" s="118"/>
      <c r="F279" s="139">
        <v>7058054</v>
      </c>
      <c r="G279" s="99"/>
    </row>
    <row r="280" spans="1:7" ht="18">
      <c r="A280" s="116">
        <v>15723</v>
      </c>
      <c r="B280" s="117" t="s">
        <v>304</v>
      </c>
      <c r="C280" s="117" t="s">
        <v>392</v>
      </c>
      <c r="D280" s="117">
        <v>2675206</v>
      </c>
      <c r="E280" s="118"/>
      <c r="F280" s="139">
        <v>2800253</v>
      </c>
      <c r="G280" s="99"/>
    </row>
    <row r="281" spans="1:7" ht="18">
      <c r="A281" s="116">
        <v>15740</v>
      </c>
      <c r="B281" s="117" t="s">
        <v>304</v>
      </c>
      <c r="C281" s="117" t="s">
        <v>393</v>
      </c>
      <c r="D281" s="117">
        <v>15653145</v>
      </c>
      <c r="E281" s="118"/>
      <c r="F281" s="139">
        <v>17524647</v>
      </c>
      <c r="G281" s="99"/>
    </row>
    <row r="282" spans="1:7" ht="18">
      <c r="A282" s="116">
        <v>15753</v>
      </c>
      <c r="B282" s="117" t="s">
        <v>304</v>
      </c>
      <c r="C282" s="117" t="s">
        <v>394</v>
      </c>
      <c r="D282" s="117">
        <v>14345237</v>
      </c>
      <c r="E282" s="118"/>
      <c r="F282" s="139">
        <v>17379404</v>
      </c>
      <c r="G282" s="99"/>
    </row>
    <row r="283" spans="1:7" ht="18">
      <c r="A283" s="116">
        <v>15755</v>
      </c>
      <c r="B283" s="117" t="s">
        <v>304</v>
      </c>
      <c r="C283" s="117" t="s">
        <v>395</v>
      </c>
      <c r="D283" s="117">
        <v>21672719</v>
      </c>
      <c r="E283" s="118"/>
      <c r="F283" s="139">
        <v>24320837</v>
      </c>
      <c r="G283" s="99"/>
    </row>
    <row r="284" spans="1:7" ht="18">
      <c r="A284" s="116">
        <v>15757</v>
      </c>
      <c r="B284" s="117" t="s">
        <v>304</v>
      </c>
      <c r="C284" s="117" t="s">
        <v>396</v>
      </c>
      <c r="D284" s="117">
        <v>11934775</v>
      </c>
      <c r="E284" s="118"/>
      <c r="F284" s="139">
        <v>11053526</v>
      </c>
      <c r="G284" s="99"/>
    </row>
    <row r="285" spans="1:7" ht="18">
      <c r="A285" s="116">
        <v>15761</v>
      </c>
      <c r="B285" s="117" t="s">
        <v>304</v>
      </c>
      <c r="C285" s="117" t="s">
        <v>397</v>
      </c>
      <c r="D285" s="117">
        <v>6423832</v>
      </c>
      <c r="E285" s="118"/>
      <c r="F285" s="139">
        <v>6555323</v>
      </c>
      <c r="G285" s="99"/>
    </row>
    <row r="286" spans="1:7" ht="18">
      <c r="A286" s="116">
        <v>15762</v>
      </c>
      <c r="B286" s="117" t="s">
        <v>304</v>
      </c>
      <c r="C286" s="117" t="s">
        <v>398</v>
      </c>
      <c r="D286" s="117">
        <v>6731916</v>
      </c>
      <c r="E286" s="118"/>
      <c r="F286" s="139">
        <v>6787218</v>
      </c>
      <c r="G286" s="99"/>
    </row>
    <row r="287" spans="1:7" ht="18">
      <c r="A287" s="116">
        <v>15763</v>
      </c>
      <c r="B287" s="117" t="s">
        <v>304</v>
      </c>
      <c r="C287" s="117" t="s">
        <v>399</v>
      </c>
      <c r="D287" s="117">
        <v>12481029</v>
      </c>
      <c r="E287" s="118"/>
      <c r="F287" s="139">
        <v>12861476</v>
      </c>
      <c r="G287" s="99"/>
    </row>
    <row r="288" spans="1:7" ht="18">
      <c r="A288" s="116">
        <v>15764</v>
      </c>
      <c r="B288" s="117" t="s">
        <v>304</v>
      </c>
      <c r="C288" s="117" t="s">
        <v>400</v>
      </c>
      <c r="D288" s="117">
        <v>11722472</v>
      </c>
      <c r="E288" s="118"/>
      <c r="F288" s="139">
        <v>14742995</v>
      </c>
      <c r="G288" s="99"/>
    </row>
    <row r="289" spans="1:7" ht="18">
      <c r="A289" s="116">
        <v>15774</v>
      </c>
      <c r="B289" s="117" t="s">
        <v>304</v>
      </c>
      <c r="C289" s="117" t="s">
        <v>401</v>
      </c>
      <c r="D289" s="117">
        <v>6035681</v>
      </c>
      <c r="E289" s="118"/>
      <c r="F289" s="139">
        <v>7242571</v>
      </c>
      <c r="G289" s="99"/>
    </row>
    <row r="290" spans="1:7" ht="18">
      <c r="A290" s="116">
        <v>15776</v>
      </c>
      <c r="B290" s="117" t="s">
        <v>304</v>
      </c>
      <c r="C290" s="117" t="s">
        <v>402</v>
      </c>
      <c r="D290" s="117">
        <v>8707968</v>
      </c>
      <c r="E290" s="118"/>
      <c r="F290" s="139">
        <v>8178208</v>
      </c>
      <c r="G290" s="99"/>
    </row>
    <row r="291" spans="1:7" ht="18">
      <c r="A291" s="116">
        <v>15778</v>
      </c>
      <c r="B291" s="117" t="s">
        <v>304</v>
      </c>
      <c r="C291" s="117" t="s">
        <v>403</v>
      </c>
      <c r="D291" s="117">
        <v>6910105</v>
      </c>
      <c r="E291" s="118"/>
      <c r="F291" s="139">
        <v>8262394</v>
      </c>
      <c r="G291" s="99"/>
    </row>
    <row r="292" spans="1:7" ht="18">
      <c r="A292" s="116">
        <v>15790</v>
      </c>
      <c r="B292" s="117" t="s">
        <v>304</v>
      </c>
      <c r="C292" s="117" t="s">
        <v>404</v>
      </c>
      <c r="D292" s="117">
        <v>10151677</v>
      </c>
      <c r="E292" s="118"/>
      <c r="F292" s="139">
        <v>12155226</v>
      </c>
      <c r="G292" s="99"/>
    </row>
    <row r="293" spans="1:7" ht="18">
      <c r="A293" s="116">
        <v>15798</v>
      </c>
      <c r="B293" s="117" t="s">
        <v>304</v>
      </c>
      <c r="C293" s="117" t="s">
        <v>405</v>
      </c>
      <c r="D293" s="117">
        <v>4999352</v>
      </c>
      <c r="E293" s="118"/>
      <c r="F293" s="139">
        <v>5815560</v>
      </c>
      <c r="G293" s="99"/>
    </row>
    <row r="294" spans="1:7" ht="18">
      <c r="A294" s="116">
        <v>15804</v>
      </c>
      <c r="B294" s="117" t="s">
        <v>304</v>
      </c>
      <c r="C294" s="117" t="s">
        <v>406</v>
      </c>
      <c r="D294" s="117">
        <v>15415748</v>
      </c>
      <c r="E294" s="118"/>
      <c r="F294" s="139">
        <v>17253597</v>
      </c>
      <c r="G294" s="99"/>
    </row>
    <row r="295" spans="1:7" ht="18">
      <c r="A295" s="116">
        <v>15806</v>
      </c>
      <c r="B295" s="117" t="s">
        <v>304</v>
      </c>
      <c r="C295" s="117" t="s">
        <v>407</v>
      </c>
      <c r="D295" s="117">
        <v>14030060</v>
      </c>
      <c r="E295" s="118"/>
      <c r="F295" s="139">
        <v>14025772</v>
      </c>
      <c r="G295" s="99"/>
    </row>
    <row r="296" spans="1:7" ht="18">
      <c r="A296" s="116">
        <v>15808</v>
      </c>
      <c r="B296" s="117" t="s">
        <v>304</v>
      </c>
      <c r="C296" s="117" t="s">
        <v>408</v>
      </c>
      <c r="D296" s="117">
        <v>4657453</v>
      </c>
      <c r="E296" s="118"/>
      <c r="F296" s="139">
        <v>5687353</v>
      </c>
      <c r="G296" s="99"/>
    </row>
    <row r="297" spans="1:7" ht="18">
      <c r="A297" s="116">
        <v>15810</v>
      </c>
      <c r="B297" s="117" t="s">
        <v>304</v>
      </c>
      <c r="C297" s="117" t="s">
        <v>409</v>
      </c>
      <c r="D297" s="117">
        <v>7020204</v>
      </c>
      <c r="E297" s="118"/>
      <c r="F297" s="139">
        <v>9255080</v>
      </c>
      <c r="G297" s="99"/>
    </row>
    <row r="298" spans="1:7" ht="18">
      <c r="A298" s="116">
        <v>15814</v>
      </c>
      <c r="B298" s="117" t="s">
        <v>304</v>
      </c>
      <c r="C298" s="117" t="s">
        <v>410</v>
      </c>
      <c r="D298" s="117">
        <v>15870155</v>
      </c>
      <c r="E298" s="118"/>
      <c r="F298" s="139">
        <v>17932383</v>
      </c>
      <c r="G298" s="99"/>
    </row>
    <row r="299" spans="1:7" ht="18">
      <c r="A299" s="116">
        <v>15816</v>
      </c>
      <c r="B299" s="117" t="s">
        <v>304</v>
      </c>
      <c r="C299" s="117" t="s">
        <v>411</v>
      </c>
      <c r="D299" s="117">
        <v>8421467</v>
      </c>
      <c r="E299" s="118"/>
      <c r="F299" s="139">
        <v>9293013</v>
      </c>
      <c r="G299" s="99"/>
    </row>
    <row r="300" spans="1:7" ht="18">
      <c r="A300" s="116">
        <v>15820</v>
      </c>
      <c r="B300" s="117" t="s">
        <v>304</v>
      </c>
      <c r="C300" s="117" t="s">
        <v>412</v>
      </c>
      <c r="D300" s="117">
        <v>5171754</v>
      </c>
      <c r="E300" s="118"/>
      <c r="F300" s="139">
        <v>5870540</v>
      </c>
      <c r="G300" s="99"/>
    </row>
    <row r="301" spans="1:7" ht="18">
      <c r="A301" s="116">
        <v>15822</v>
      </c>
      <c r="B301" s="117" t="s">
        <v>304</v>
      </c>
      <c r="C301" s="117" t="s">
        <v>413</v>
      </c>
      <c r="D301" s="117">
        <v>12638318</v>
      </c>
      <c r="E301" s="118"/>
      <c r="F301" s="139">
        <v>13754970</v>
      </c>
      <c r="G301" s="99"/>
    </row>
    <row r="302" spans="1:7" ht="18">
      <c r="A302" s="116">
        <v>15832</v>
      </c>
      <c r="B302" s="117" t="s">
        <v>304</v>
      </c>
      <c r="C302" s="117" t="s">
        <v>414</v>
      </c>
      <c r="D302" s="117">
        <v>2384950</v>
      </c>
      <c r="E302" s="118"/>
      <c r="F302" s="139">
        <v>2606875</v>
      </c>
      <c r="G302" s="99"/>
    </row>
    <row r="303" spans="1:7" ht="18">
      <c r="A303" s="116">
        <v>15835</v>
      </c>
      <c r="B303" s="117" t="s">
        <v>304</v>
      </c>
      <c r="C303" s="117" t="s">
        <v>415</v>
      </c>
      <c r="D303" s="117">
        <v>11902470</v>
      </c>
      <c r="E303" s="118"/>
      <c r="F303" s="139">
        <v>13394534</v>
      </c>
      <c r="G303" s="99"/>
    </row>
    <row r="304" spans="1:7" ht="18">
      <c r="A304" s="116">
        <v>15837</v>
      </c>
      <c r="B304" s="117" t="s">
        <v>304</v>
      </c>
      <c r="C304" s="117" t="s">
        <v>416</v>
      </c>
      <c r="D304" s="117">
        <v>14497307</v>
      </c>
      <c r="E304" s="118"/>
      <c r="F304" s="139">
        <v>13947768</v>
      </c>
      <c r="G304" s="99"/>
    </row>
    <row r="305" spans="1:7" ht="18">
      <c r="A305" s="116">
        <v>15839</v>
      </c>
      <c r="B305" s="117" t="s">
        <v>304</v>
      </c>
      <c r="C305" s="117" t="s">
        <v>417</v>
      </c>
      <c r="D305" s="117">
        <v>5110065</v>
      </c>
      <c r="E305" s="118"/>
      <c r="F305" s="139">
        <v>5826943</v>
      </c>
      <c r="G305" s="99"/>
    </row>
    <row r="306" spans="1:7" ht="18">
      <c r="A306" s="116">
        <v>15842</v>
      </c>
      <c r="B306" s="117" t="s">
        <v>304</v>
      </c>
      <c r="C306" s="117" t="s">
        <v>418</v>
      </c>
      <c r="D306" s="117">
        <v>15576393</v>
      </c>
      <c r="E306" s="118"/>
      <c r="F306" s="139">
        <v>17027786</v>
      </c>
      <c r="G306" s="99"/>
    </row>
    <row r="307" spans="1:7" ht="18">
      <c r="A307" s="116">
        <v>15861</v>
      </c>
      <c r="B307" s="117" t="s">
        <v>304</v>
      </c>
      <c r="C307" s="117" t="s">
        <v>419</v>
      </c>
      <c r="D307" s="117">
        <v>19019751</v>
      </c>
      <c r="E307" s="118"/>
      <c r="F307" s="139">
        <v>21733614</v>
      </c>
      <c r="G307" s="99"/>
    </row>
    <row r="308" spans="1:7" ht="18">
      <c r="A308" s="116">
        <v>15879</v>
      </c>
      <c r="B308" s="117" t="s">
        <v>304</v>
      </c>
      <c r="C308" s="117" t="s">
        <v>420</v>
      </c>
      <c r="D308" s="117">
        <v>5423931</v>
      </c>
      <c r="E308" s="118"/>
      <c r="F308" s="139">
        <v>6740524</v>
      </c>
      <c r="G308" s="99"/>
    </row>
    <row r="309" spans="1:7" ht="18">
      <c r="A309" s="116">
        <v>15897</v>
      </c>
      <c r="B309" s="117" t="s">
        <v>304</v>
      </c>
      <c r="C309" s="117" t="s">
        <v>421</v>
      </c>
      <c r="D309" s="117">
        <v>9646680</v>
      </c>
      <c r="E309" s="118"/>
      <c r="F309" s="139">
        <v>10821206</v>
      </c>
      <c r="G309" s="99"/>
    </row>
    <row r="310" spans="1:7" ht="18">
      <c r="A310" s="116">
        <v>17013</v>
      </c>
      <c r="B310" s="117" t="s">
        <v>5</v>
      </c>
      <c r="C310" s="117" t="s">
        <v>422</v>
      </c>
      <c r="D310" s="117">
        <v>30927991</v>
      </c>
      <c r="E310" s="118"/>
      <c r="F310" s="139">
        <v>31141082</v>
      </c>
      <c r="G310" s="99"/>
    </row>
    <row r="311" spans="1:7" ht="18">
      <c r="A311" s="116">
        <v>17042</v>
      </c>
      <c r="B311" s="117" t="s">
        <v>5</v>
      </c>
      <c r="C311" s="117" t="s">
        <v>423</v>
      </c>
      <c r="D311" s="117">
        <v>44695770</v>
      </c>
      <c r="E311" s="118"/>
      <c r="F311" s="139">
        <v>44682110</v>
      </c>
      <c r="G311" s="99"/>
    </row>
    <row r="312" spans="1:7" ht="18">
      <c r="A312" s="116">
        <v>17050</v>
      </c>
      <c r="B312" s="117" t="s">
        <v>5</v>
      </c>
      <c r="C312" s="117" t="s">
        <v>424</v>
      </c>
      <c r="D312" s="117">
        <v>16600810</v>
      </c>
      <c r="E312" s="118"/>
      <c r="F312" s="139">
        <v>17098085</v>
      </c>
      <c r="G312" s="99"/>
    </row>
    <row r="313" spans="1:7" ht="18">
      <c r="A313" s="116">
        <v>17088</v>
      </c>
      <c r="B313" s="117" t="s">
        <v>5</v>
      </c>
      <c r="C313" s="117" t="s">
        <v>425</v>
      </c>
      <c r="D313" s="117">
        <v>14614315</v>
      </c>
      <c r="E313" s="118"/>
      <c r="F313" s="139">
        <v>16212803</v>
      </c>
      <c r="G313" s="99"/>
    </row>
    <row r="314" spans="1:7" ht="18">
      <c r="A314" s="116">
        <v>17174</v>
      </c>
      <c r="B314" s="117" t="s">
        <v>5</v>
      </c>
      <c r="C314" s="117" t="s">
        <v>426</v>
      </c>
      <c r="D314" s="117">
        <v>58764113</v>
      </c>
      <c r="E314" s="118"/>
      <c r="F314" s="139">
        <v>58746153</v>
      </c>
      <c r="G314" s="99"/>
    </row>
    <row r="315" spans="1:7" ht="18">
      <c r="A315" s="116">
        <v>17272</v>
      </c>
      <c r="B315" s="117" t="s">
        <v>5</v>
      </c>
      <c r="C315" s="117" t="s">
        <v>427</v>
      </c>
      <c r="D315" s="117">
        <v>14055538</v>
      </c>
      <c r="E315" s="118"/>
      <c r="F315" s="139">
        <v>16000866</v>
      </c>
      <c r="G315" s="99"/>
    </row>
    <row r="316" spans="1:7" ht="18">
      <c r="A316" s="116">
        <v>17380</v>
      </c>
      <c r="B316" s="117" t="s">
        <v>5</v>
      </c>
      <c r="C316" s="117" t="s">
        <v>428</v>
      </c>
      <c r="D316" s="117">
        <v>84407725</v>
      </c>
      <c r="E316" s="118"/>
      <c r="F316" s="139">
        <v>84381929</v>
      </c>
      <c r="G316" s="99"/>
    </row>
    <row r="317" spans="1:7" ht="18">
      <c r="A317" s="116">
        <v>17388</v>
      </c>
      <c r="B317" s="117" t="s">
        <v>5</v>
      </c>
      <c r="C317" s="117" t="s">
        <v>429</v>
      </c>
      <c r="D317" s="117">
        <v>9550697</v>
      </c>
      <c r="E317" s="118"/>
      <c r="F317" s="139">
        <v>9547778</v>
      </c>
      <c r="G317" s="99"/>
    </row>
    <row r="318" spans="1:7" ht="18">
      <c r="A318" s="116">
        <v>17433</v>
      </c>
      <c r="B318" s="117" t="s">
        <v>5</v>
      </c>
      <c r="C318" s="117" t="s">
        <v>430</v>
      </c>
      <c r="D318" s="117">
        <v>25046777</v>
      </c>
      <c r="E318" s="118"/>
      <c r="F318" s="139">
        <v>26515329</v>
      </c>
      <c r="G318" s="99"/>
    </row>
    <row r="319" spans="1:7" ht="18">
      <c r="A319" s="116">
        <v>17442</v>
      </c>
      <c r="B319" s="117" t="s">
        <v>5</v>
      </c>
      <c r="C319" s="117" t="s">
        <v>431</v>
      </c>
      <c r="D319" s="117">
        <v>14208133</v>
      </c>
      <c r="E319" s="118"/>
      <c r="F319" s="139">
        <v>12914377</v>
      </c>
      <c r="G319" s="99"/>
    </row>
    <row r="320" spans="1:7" ht="18">
      <c r="A320" s="116">
        <v>17444</v>
      </c>
      <c r="B320" s="117" t="s">
        <v>5</v>
      </c>
      <c r="C320" s="117" t="s">
        <v>432</v>
      </c>
      <c r="D320" s="117">
        <v>22454249</v>
      </c>
      <c r="E320" s="118"/>
      <c r="F320" s="139">
        <v>24346534</v>
      </c>
      <c r="G320" s="99"/>
    </row>
    <row r="321" spans="1:7" ht="18">
      <c r="A321" s="116">
        <v>17446</v>
      </c>
      <c r="B321" s="117" t="s">
        <v>5</v>
      </c>
      <c r="C321" s="117" t="s">
        <v>433</v>
      </c>
      <c r="D321" s="117">
        <v>3988810</v>
      </c>
      <c r="E321" s="118"/>
      <c r="F321" s="139">
        <v>3506181</v>
      </c>
      <c r="G321" s="99"/>
    </row>
    <row r="322" spans="1:7" ht="18">
      <c r="A322" s="116">
        <v>17486</v>
      </c>
      <c r="B322" s="117" t="s">
        <v>5</v>
      </c>
      <c r="C322" s="117" t="s">
        <v>434</v>
      </c>
      <c r="D322" s="117">
        <v>29142300</v>
      </c>
      <c r="E322" s="118"/>
      <c r="F322" s="139">
        <v>29133393</v>
      </c>
      <c r="G322" s="99"/>
    </row>
    <row r="323" spans="1:7" ht="18">
      <c r="A323" s="116">
        <v>17495</v>
      </c>
      <c r="B323" s="117" t="s">
        <v>5</v>
      </c>
      <c r="C323" s="117" t="s">
        <v>435</v>
      </c>
      <c r="D323" s="117">
        <v>10949291</v>
      </c>
      <c r="E323" s="118"/>
      <c r="F323" s="139">
        <v>11615327</v>
      </c>
      <c r="G323" s="99"/>
    </row>
    <row r="324" spans="1:7" ht="18">
      <c r="A324" s="116">
        <v>17513</v>
      </c>
      <c r="B324" s="117" t="s">
        <v>5</v>
      </c>
      <c r="C324" s="117" t="s">
        <v>436</v>
      </c>
      <c r="D324" s="117">
        <v>19442492</v>
      </c>
      <c r="E324" s="118"/>
      <c r="F324" s="139">
        <v>19946685</v>
      </c>
      <c r="G324" s="99"/>
    </row>
    <row r="325" spans="1:7" ht="18">
      <c r="A325" s="116">
        <v>17524</v>
      </c>
      <c r="B325" s="117" t="s">
        <v>5</v>
      </c>
      <c r="C325" s="117" t="s">
        <v>437</v>
      </c>
      <c r="D325" s="117">
        <v>21849678</v>
      </c>
      <c r="E325" s="118"/>
      <c r="F325" s="139">
        <v>21843000</v>
      </c>
      <c r="G325" s="99"/>
    </row>
    <row r="326" spans="1:7" ht="18">
      <c r="A326" s="116">
        <v>17541</v>
      </c>
      <c r="B326" s="117" t="s">
        <v>5</v>
      </c>
      <c r="C326" s="117" t="s">
        <v>438</v>
      </c>
      <c r="D326" s="117">
        <v>31950753</v>
      </c>
      <c r="E326" s="118"/>
      <c r="F326" s="139">
        <v>36128400</v>
      </c>
      <c r="G326" s="99"/>
    </row>
    <row r="327" spans="1:7" ht="18">
      <c r="A327" s="116">
        <v>17614</v>
      </c>
      <c r="B327" s="117" t="s">
        <v>5</v>
      </c>
      <c r="C327" s="117" t="s">
        <v>439</v>
      </c>
      <c r="D327" s="117">
        <v>68473428</v>
      </c>
      <c r="E327" s="118"/>
      <c r="F327" s="139">
        <v>68452501</v>
      </c>
      <c r="G327" s="99"/>
    </row>
    <row r="328" spans="1:7" ht="18">
      <c r="A328" s="116">
        <v>17616</v>
      </c>
      <c r="B328" s="117" t="s">
        <v>5</v>
      </c>
      <c r="C328" s="117" t="s">
        <v>14</v>
      </c>
      <c r="D328" s="117">
        <v>14215887</v>
      </c>
      <c r="E328" s="118"/>
      <c r="F328" s="139">
        <v>16671387</v>
      </c>
      <c r="G328" s="99"/>
    </row>
    <row r="329" spans="1:7" ht="18">
      <c r="A329" s="116">
        <v>17653</v>
      </c>
      <c r="B329" s="117" t="s">
        <v>5</v>
      </c>
      <c r="C329" s="117" t="s">
        <v>440</v>
      </c>
      <c r="D329" s="117">
        <v>23850680</v>
      </c>
      <c r="E329" s="118"/>
      <c r="F329" s="139">
        <v>23843391</v>
      </c>
      <c r="G329" s="99"/>
    </row>
    <row r="330" spans="1:7" ht="18">
      <c r="A330" s="116">
        <v>17662</v>
      </c>
      <c r="B330" s="117" t="s">
        <v>5</v>
      </c>
      <c r="C330" s="117" t="s">
        <v>441</v>
      </c>
      <c r="D330" s="117">
        <v>37661769</v>
      </c>
      <c r="E330" s="118"/>
      <c r="F330" s="139">
        <v>40423741</v>
      </c>
      <c r="G330" s="99"/>
    </row>
    <row r="331" spans="1:7" ht="18">
      <c r="A331" s="116">
        <v>17665</v>
      </c>
      <c r="B331" s="117" t="s">
        <v>5</v>
      </c>
      <c r="C331" s="117" t="s">
        <v>442</v>
      </c>
      <c r="D331" s="117">
        <v>7296110</v>
      </c>
      <c r="E331" s="118"/>
      <c r="F331" s="139">
        <v>7293881</v>
      </c>
      <c r="G331" s="99"/>
    </row>
    <row r="332" spans="1:7" ht="18">
      <c r="A332" s="116">
        <v>17777</v>
      </c>
      <c r="B332" s="117" t="s">
        <v>5</v>
      </c>
      <c r="C332" s="117" t="s">
        <v>443</v>
      </c>
      <c r="D332" s="117">
        <v>33343813</v>
      </c>
      <c r="E332" s="118"/>
      <c r="F332" s="139">
        <v>33333623</v>
      </c>
      <c r="G332" s="99"/>
    </row>
    <row r="333" spans="1:7" ht="18">
      <c r="A333" s="116">
        <v>17867</v>
      </c>
      <c r="B333" s="117" t="s">
        <v>5</v>
      </c>
      <c r="C333" s="117" t="s">
        <v>444</v>
      </c>
      <c r="D333" s="117">
        <v>13699917</v>
      </c>
      <c r="E333" s="118"/>
      <c r="F333" s="139">
        <v>15098364</v>
      </c>
      <c r="G333" s="99"/>
    </row>
    <row r="334" spans="1:7" ht="18">
      <c r="A334" s="116">
        <v>17873</v>
      </c>
      <c r="B334" s="117" t="s">
        <v>5</v>
      </c>
      <c r="C334" s="117" t="s">
        <v>445</v>
      </c>
      <c r="D334" s="117">
        <v>46536134</v>
      </c>
      <c r="E334" s="118"/>
      <c r="F334" s="139">
        <v>46521912</v>
      </c>
      <c r="G334" s="99"/>
    </row>
    <row r="335" spans="1:7" ht="18">
      <c r="A335" s="116">
        <v>17877</v>
      </c>
      <c r="B335" s="117" t="s">
        <v>5</v>
      </c>
      <c r="C335" s="117" t="s">
        <v>446</v>
      </c>
      <c r="D335" s="117">
        <v>19677353</v>
      </c>
      <c r="E335" s="118"/>
      <c r="F335" s="139">
        <v>19671339</v>
      </c>
      <c r="G335" s="99"/>
    </row>
    <row r="336" spans="1:7" ht="18">
      <c r="A336" s="116">
        <v>18029</v>
      </c>
      <c r="B336" s="117" t="s">
        <v>447</v>
      </c>
      <c r="C336" s="117" t="s">
        <v>448</v>
      </c>
      <c r="D336" s="117">
        <v>11130648</v>
      </c>
      <c r="E336" s="118"/>
      <c r="F336" s="139">
        <v>12121302</v>
      </c>
      <c r="G336" s="99"/>
    </row>
    <row r="337" spans="1:7" ht="18">
      <c r="A337" s="116">
        <v>18094</v>
      </c>
      <c r="B337" s="117" t="s">
        <v>447</v>
      </c>
      <c r="C337" s="117" t="s">
        <v>449</v>
      </c>
      <c r="D337" s="117">
        <v>25615067</v>
      </c>
      <c r="E337" s="118"/>
      <c r="F337" s="139">
        <v>28080725</v>
      </c>
      <c r="G337" s="99"/>
    </row>
    <row r="338" spans="1:7" ht="18">
      <c r="A338" s="116">
        <v>18150</v>
      </c>
      <c r="B338" s="117" t="s">
        <v>447</v>
      </c>
      <c r="C338" s="117" t="s">
        <v>450</v>
      </c>
      <c r="D338" s="117">
        <v>80580027</v>
      </c>
      <c r="E338" s="118"/>
      <c r="F338" s="139">
        <v>110010782</v>
      </c>
      <c r="G338" s="99"/>
    </row>
    <row r="339" spans="1:7" ht="18">
      <c r="A339" s="116">
        <v>18205</v>
      </c>
      <c r="B339" s="117" t="s">
        <v>447</v>
      </c>
      <c r="C339" s="117" t="s">
        <v>451</v>
      </c>
      <c r="D339" s="117">
        <v>22299671</v>
      </c>
      <c r="E339" s="118"/>
      <c r="F339" s="139">
        <v>25910199</v>
      </c>
      <c r="G339" s="99"/>
    </row>
    <row r="340" spans="1:7" ht="18">
      <c r="A340" s="116">
        <v>18247</v>
      </c>
      <c r="B340" s="117" t="s">
        <v>447</v>
      </c>
      <c r="C340" s="117" t="s">
        <v>452</v>
      </c>
      <c r="D340" s="117">
        <v>42234533</v>
      </c>
      <c r="E340" s="118"/>
      <c r="F340" s="139">
        <v>53209114</v>
      </c>
      <c r="G340" s="99"/>
    </row>
    <row r="341" spans="1:7" ht="18">
      <c r="A341" s="116">
        <v>18256</v>
      </c>
      <c r="B341" s="117" t="s">
        <v>447</v>
      </c>
      <c r="C341" s="117" t="s">
        <v>453</v>
      </c>
      <c r="D341" s="117">
        <v>32837228</v>
      </c>
      <c r="E341" s="118"/>
      <c r="F341" s="139">
        <v>38995880</v>
      </c>
      <c r="G341" s="99"/>
    </row>
    <row r="342" spans="1:7" ht="18">
      <c r="A342" s="116">
        <v>18410</v>
      </c>
      <c r="B342" s="117" t="s">
        <v>447</v>
      </c>
      <c r="C342" s="117" t="s">
        <v>454</v>
      </c>
      <c r="D342" s="117">
        <v>55945191</v>
      </c>
      <c r="E342" s="118"/>
      <c r="F342" s="139">
        <v>64818124</v>
      </c>
      <c r="G342" s="99"/>
    </row>
    <row r="343" spans="1:7" ht="18">
      <c r="A343" s="116">
        <v>18460</v>
      </c>
      <c r="B343" s="117" t="s">
        <v>447</v>
      </c>
      <c r="C343" s="117" t="s">
        <v>455</v>
      </c>
      <c r="D343" s="117">
        <v>34602307</v>
      </c>
      <c r="E343" s="118"/>
      <c r="F343" s="139">
        <v>39722694</v>
      </c>
      <c r="G343" s="99"/>
    </row>
    <row r="344" spans="1:7" ht="18">
      <c r="A344" s="116">
        <v>18479</v>
      </c>
      <c r="B344" s="117" t="s">
        <v>447</v>
      </c>
      <c r="C344" s="117" t="s">
        <v>456</v>
      </c>
      <c r="D344" s="117">
        <v>8968682</v>
      </c>
      <c r="E344" s="118"/>
      <c r="F344" s="139">
        <v>9646904</v>
      </c>
      <c r="G344" s="99"/>
    </row>
    <row r="345" spans="1:7" ht="18">
      <c r="A345" s="116">
        <v>18592</v>
      </c>
      <c r="B345" s="117" t="s">
        <v>447</v>
      </c>
      <c r="C345" s="117" t="s">
        <v>457</v>
      </c>
      <c r="D345" s="117">
        <v>77789034</v>
      </c>
      <c r="E345" s="118"/>
      <c r="F345" s="139">
        <v>95913933</v>
      </c>
      <c r="G345" s="99"/>
    </row>
    <row r="346" spans="1:7" ht="18">
      <c r="A346" s="116">
        <v>18610</v>
      </c>
      <c r="B346" s="117" t="s">
        <v>447</v>
      </c>
      <c r="C346" s="117" t="s">
        <v>458</v>
      </c>
      <c r="D346" s="117">
        <v>36646148</v>
      </c>
      <c r="E346" s="118"/>
      <c r="F346" s="139">
        <v>44681049</v>
      </c>
      <c r="G346" s="99"/>
    </row>
    <row r="347" spans="1:7" ht="18">
      <c r="A347" s="116">
        <v>18753</v>
      </c>
      <c r="B347" s="117" t="s">
        <v>447</v>
      </c>
      <c r="C347" s="117" t="s">
        <v>459</v>
      </c>
      <c r="D347" s="117">
        <v>143539129</v>
      </c>
      <c r="E347" s="118"/>
      <c r="F347" s="139">
        <v>180011731</v>
      </c>
      <c r="G347" s="99"/>
    </row>
    <row r="348" spans="1:7" ht="18">
      <c r="A348" s="116">
        <v>18756</v>
      </c>
      <c r="B348" s="117" t="s">
        <v>447</v>
      </c>
      <c r="C348" s="117" t="s">
        <v>460</v>
      </c>
      <c r="D348" s="117">
        <v>59396103</v>
      </c>
      <c r="E348" s="118"/>
      <c r="F348" s="139">
        <v>70629223</v>
      </c>
      <c r="G348" s="99"/>
    </row>
    <row r="349" spans="1:7" ht="18">
      <c r="A349" s="116">
        <v>18785</v>
      </c>
      <c r="B349" s="117" t="s">
        <v>447</v>
      </c>
      <c r="C349" s="117" t="s">
        <v>461</v>
      </c>
      <c r="D349" s="117">
        <v>21469540</v>
      </c>
      <c r="E349" s="118"/>
      <c r="F349" s="139">
        <v>26028800</v>
      </c>
      <c r="G349" s="99"/>
    </row>
    <row r="350" spans="1:7" ht="18">
      <c r="A350" s="116">
        <v>18860</v>
      </c>
      <c r="B350" s="117" t="s">
        <v>447</v>
      </c>
      <c r="C350" s="117" t="s">
        <v>231</v>
      </c>
      <c r="D350" s="117">
        <v>19956587</v>
      </c>
      <c r="E350" s="118"/>
      <c r="F350" s="139">
        <v>26148644</v>
      </c>
      <c r="G350" s="99"/>
    </row>
    <row r="351" spans="1:7" ht="18">
      <c r="A351" s="116">
        <v>19022</v>
      </c>
      <c r="B351" s="117" t="s">
        <v>6</v>
      </c>
      <c r="C351" s="117" t="s">
        <v>462</v>
      </c>
      <c r="D351" s="117">
        <v>47401287</v>
      </c>
      <c r="E351" s="118"/>
      <c r="F351" s="139">
        <v>52716140</v>
      </c>
      <c r="G351" s="99"/>
    </row>
    <row r="352" spans="1:7" ht="18">
      <c r="A352" s="116">
        <v>19050</v>
      </c>
      <c r="B352" s="117" t="s">
        <v>6</v>
      </c>
      <c r="C352" s="117" t="s">
        <v>137</v>
      </c>
      <c r="D352" s="117">
        <v>96803633</v>
      </c>
      <c r="E352" s="118"/>
      <c r="F352" s="139">
        <v>102438862</v>
      </c>
      <c r="G352" s="99"/>
    </row>
    <row r="353" spans="1:7" ht="18">
      <c r="A353" s="116">
        <v>19075</v>
      </c>
      <c r="B353" s="117" t="s">
        <v>6</v>
      </c>
      <c r="C353" s="117" t="s">
        <v>463</v>
      </c>
      <c r="D353" s="117">
        <v>47194756</v>
      </c>
      <c r="E353" s="118"/>
      <c r="F353" s="139">
        <v>58885024</v>
      </c>
      <c r="G353" s="99"/>
    </row>
    <row r="354" spans="1:7" ht="18">
      <c r="A354" s="116">
        <v>19100</v>
      </c>
      <c r="B354" s="117" t="s">
        <v>6</v>
      </c>
      <c r="C354" s="117" t="s">
        <v>142</v>
      </c>
      <c r="D354" s="117">
        <v>100698054</v>
      </c>
      <c r="E354" s="118"/>
      <c r="F354" s="139">
        <v>110242878</v>
      </c>
      <c r="G354" s="99"/>
    </row>
    <row r="355" spans="1:7" ht="18">
      <c r="A355" s="116">
        <v>19110</v>
      </c>
      <c r="B355" s="117" t="s">
        <v>6</v>
      </c>
      <c r="C355" s="117" t="s">
        <v>464</v>
      </c>
      <c r="D355" s="117">
        <v>55427240</v>
      </c>
      <c r="E355" s="118"/>
      <c r="F355" s="139">
        <v>56857809</v>
      </c>
      <c r="G355" s="99"/>
    </row>
    <row r="356" spans="1:7" ht="18">
      <c r="A356" s="116">
        <v>19130</v>
      </c>
      <c r="B356" s="117" t="s">
        <v>6</v>
      </c>
      <c r="C356" s="117" t="s">
        <v>465</v>
      </c>
      <c r="D356" s="117">
        <v>79818604</v>
      </c>
      <c r="E356" s="118"/>
      <c r="F356" s="139">
        <v>92293796</v>
      </c>
      <c r="G356" s="99"/>
    </row>
    <row r="357" spans="1:7" ht="18">
      <c r="A357" s="116">
        <v>19137</v>
      </c>
      <c r="B357" s="117" t="s">
        <v>6</v>
      </c>
      <c r="C357" s="117" t="s">
        <v>466</v>
      </c>
      <c r="D357" s="117">
        <v>88611532</v>
      </c>
      <c r="E357" s="118"/>
      <c r="F357" s="139">
        <v>101237947</v>
      </c>
      <c r="G357" s="99"/>
    </row>
    <row r="358" spans="1:7" ht="18">
      <c r="A358" s="116">
        <v>19142</v>
      </c>
      <c r="B358" s="117" t="s">
        <v>6</v>
      </c>
      <c r="C358" s="117" t="s">
        <v>467</v>
      </c>
      <c r="D358" s="117">
        <v>49079078</v>
      </c>
      <c r="E358" s="118"/>
      <c r="F358" s="139">
        <v>50450803</v>
      </c>
      <c r="G358" s="99"/>
    </row>
    <row r="359" spans="1:7" ht="18">
      <c r="A359" s="116">
        <v>19212</v>
      </c>
      <c r="B359" s="117" t="s">
        <v>6</v>
      </c>
      <c r="C359" s="117" t="s">
        <v>468</v>
      </c>
      <c r="D359" s="117">
        <v>52389439</v>
      </c>
      <c r="E359" s="118"/>
      <c r="F359" s="139">
        <v>55442315</v>
      </c>
      <c r="G359" s="99"/>
    </row>
    <row r="360" spans="1:7" ht="18">
      <c r="A360" s="116">
        <v>19256</v>
      </c>
      <c r="B360" s="117" t="s">
        <v>6</v>
      </c>
      <c r="C360" s="117" t="s">
        <v>469</v>
      </c>
      <c r="D360" s="117">
        <v>96564557</v>
      </c>
      <c r="E360" s="118"/>
      <c r="F360" s="139">
        <v>111813146</v>
      </c>
      <c r="G360" s="99"/>
    </row>
    <row r="361" spans="1:7" ht="18">
      <c r="A361" s="116">
        <v>19290</v>
      </c>
      <c r="B361" s="117" t="s">
        <v>6</v>
      </c>
      <c r="C361" s="117" t="s">
        <v>32</v>
      </c>
      <c r="D361" s="117">
        <v>9581874</v>
      </c>
      <c r="E361" s="118"/>
      <c r="F361" s="139">
        <v>11034032</v>
      </c>
      <c r="G361" s="99"/>
    </row>
    <row r="362" spans="1:7" ht="18">
      <c r="A362" s="116">
        <v>19300</v>
      </c>
      <c r="B362" s="117" t="s">
        <v>6</v>
      </c>
      <c r="C362" s="117" t="s">
        <v>470</v>
      </c>
      <c r="D362" s="117">
        <v>24944529</v>
      </c>
      <c r="E362" s="118"/>
      <c r="F362" s="139">
        <v>24936905</v>
      </c>
      <c r="G362" s="99"/>
    </row>
    <row r="363" spans="1:7" ht="18">
      <c r="A363" s="116">
        <v>19318</v>
      </c>
      <c r="B363" s="117" t="s">
        <v>6</v>
      </c>
      <c r="C363" s="117" t="s">
        <v>471</v>
      </c>
      <c r="D363" s="117">
        <v>131494708</v>
      </c>
      <c r="E363" s="118"/>
      <c r="F363" s="139">
        <v>130710116</v>
      </c>
      <c r="G363" s="99"/>
    </row>
    <row r="364" spans="1:7" ht="18">
      <c r="A364" s="116">
        <v>19355</v>
      </c>
      <c r="B364" s="117" t="s">
        <v>6</v>
      </c>
      <c r="C364" s="117" t="s">
        <v>472</v>
      </c>
      <c r="D364" s="117">
        <v>70772217</v>
      </c>
      <c r="E364" s="118"/>
      <c r="F364" s="139">
        <v>72756890</v>
      </c>
      <c r="G364" s="99"/>
    </row>
    <row r="365" spans="1:7" ht="18">
      <c r="A365" s="116">
        <v>19364</v>
      </c>
      <c r="B365" s="117" t="s">
        <v>6</v>
      </c>
      <c r="C365" s="117" t="s">
        <v>473</v>
      </c>
      <c r="D365" s="117">
        <v>35504168</v>
      </c>
      <c r="E365" s="118"/>
      <c r="F365" s="139">
        <v>44481807</v>
      </c>
      <c r="G365" s="99"/>
    </row>
    <row r="366" spans="1:7" ht="18">
      <c r="A366" s="116">
        <v>19392</v>
      </c>
      <c r="B366" s="117" t="s">
        <v>6</v>
      </c>
      <c r="C366" s="117" t="s">
        <v>474</v>
      </c>
      <c r="D366" s="117">
        <v>22352543</v>
      </c>
      <c r="E366" s="118"/>
      <c r="F366" s="139">
        <v>26593233</v>
      </c>
      <c r="G366" s="99"/>
    </row>
    <row r="367" spans="1:7" ht="18">
      <c r="A367" s="116">
        <v>19397</v>
      </c>
      <c r="B367" s="117" t="s">
        <v>6</v>
      </c>
      <c r="C367" s="117" t="s">
        <v>475</v>
      </c>
      <c r="D367" s="117">
        <v>62597857</v>
      </c>
      <c r="E367" s="118"/>
      <c r="F367" s="139">
        <v>67801651</v>
      </c>
      <c r="G367" s="99"/>
    </row>
    <row r="368" spans="1:7" ht="18">
      <c r="A368" s="116">
        <v>19418</v>
      </c>
      <c r="B368" s="117" t="s">
        <v>6</v>
      </c>
      <c r="C368" s="117" t="s">
        <v>476</v>
      </c>
      <c r="D368" s="117">
        <v>56005594</v>
      </c>
      <c r="E368" s="118"/>
      <c r="F368" s="139">
        <v>54269525</v>
      </c>
      <c r="G368" s="99"/>
    </row>
    <row r="369" spans="1:7" ht="18">
      <c r="A369" s="116">
        <v>19450</v>
      </c>
      <c r="B369" s="117" t="s">
        <v>6</v>
      </c>
      <c r="C369" s="117" t="s">
        <v>477</v>
      </c>
      <c r="D369" s="117">
        <v>40421035</v>
      </c>
      <c r="E369" s="118"/>
      <c r="F369" s="139">
        <v>50411502</v>
      </c>
      <c r="G369" s="99"/>
    </row>
    <row r="370" spans="1:7" ht="18">
      <c r="A370" s="116">
        <v>19455</v>
      </c>
      <c r="B370" s="117" t="s">
        <v>6</v>
      </c>
      <c r="C370" s="117" t="s">
        <v>478</v>
      </c>
      <c r="D370" s="117">
        <v>45021085</v>
      </c>
      <c r="E370" s="118"/>
      <c r="F370" s="139">
        <v>56509614</v>
      </c>
      <c r="G370" s="99"/>
    </row>
    <row r="371" spans="1:7" ht="18">
      <c r="A371" s="116">
        <v>19473</v>
      </c>
      <c r="B371" s="117" t="s">
        <v>6</v>
      </c>
      <c r="C371" s="117" t="s">
        <v>280</v>
      </c>
      <c r="D371" s="117">
        <v>56828824</v>
      </c>
      <c r="E371" s="118"/>
      <c r="F371" s="139">
        <v>59946569</v>
      </c>
      <c r="G371" s="99"/>
    </row>
    <row r="372" spans="1:7" ht="18">
      <c r="A372" s="116">
        <v>19513</v>
      </c>
      <c r="B372" s="117" t="s">
        <v>6</v>
      </c>
      <c r="C372" s="117" t="s">
        <v>479</v>
      </c>
      <c r="D372" s="117">
        <v>12844848</v>
      </c>
      <c r="E372" s="118"/>
      <c r="F372" s="139">
        <v>12840923</v>
      </c>
      <c r="G372" s="99"/>
    </row>
    <row r="373" spans="1:7" ht="18">
      <c r="A373" s="116">
        <v>19517</v>
      </c>
      <c r="B373" s="117" t="s">
        <v>6</v>
      </c>
      <c r="C373" s="117" t="s">
        <v>364</v>
      </c>
      <c r="D373" s="117">
        <v>86931769</v>
      </c>
      <c r="E373" s="118"/>
      <c r="F373" s="139">
        <v>98689296</v>
      </c>
      <c r="G373" s="99"/>
    </row>
    <row r="374" spans="1:7" ht="18">
      <c r="A374" s="116">
        <v>19532</v>
      </c>
      <c r="B374" s="117" t="s">
        <v>6</v>
      </c>
      <c r="C374" s="117" t="s">
        <v>480</v>
      </c>
      <c r="D374" s="117">
        <v>48419665</v>
      </c>
      <c r="E374" s="118"/>
      <c r="F374" s="139">
        <v>54193102</v>
      </c>
      <c r="G374" s="99"/>
    </row>
    <row r="375" spans="1:7" ht="18">
      <c r="A375" s="116">
        <v>19533</v>
      </c>
      <c r="B375" s="117" t="s">
        <v>6</v>
      </c>
      <c r="C375" s="117" t="s">
        <v>481</v>
      </c>
      <c r="D375" s="117">
        <v>39738360</v>
      </c>
      <c r="E375" s="118"/>
      <c r="F375" s="139">
        <v>48421979</v>
      </c>
      <c r="G375" s="99"/>
    </row>
    <row r="376" spans="1:7" ht="18">
      <c r="A376" s="116">
        <v>19548</v>
      </c>
      <c r="B376" s="117" t="s">
        <v>6</v>
      </c>
      <c r="C376" s="117" t="s">
        <v>482</v>
      </c>
      <c r="D376" s="117">
        <v>57099774</v>
      </c>
      <c r="E376" s="118"/>
      <c r="F376" s="139">
        <v>59245644</v>
      </c>
      <c r="G376" s="99"/>
    </row>
    <row r="377" spans="1:7" ht="18">
      <c r="A377" s="116">
        <v>19573</v>
      </c>
      <c r="B377" s="117" t="s">
        <v>6</v>
      </c>
      <c r="C377" s="117" t="s">
        <v>483</v>
      </c>
      <c r="D377" s="117">
        <v>56507210</v>
      </c>
      <c r="E377" s="118"/>
      <c r="F377" s="139">
        <v>56489940</v>
      </c>
      <c r="G377" s="99"/>
    </row>
    <row r="378" spans="1:7" ht="18">
      <c r="A378" s="116">
        <v>19585</v>
      </c>
      <c r="B378" s="117" t="s">
        <v>6</v>
      </c>
      <c r="C378" s="117" t="s">
        <v>484</v>
      </c>
      <c r="D378" s="117">
        <v>29952910</v>
      </c>
      <c r="E378" s="118"/>
      <c r="F378" s="139">
        <v>33597472</v>
      </c>
      <c r="G378" s="99"/>
    </row>
    <row r="379" spans="1:7" ht="18">
      <c r="A379" s="116">
        <v>19622</v>
      </c>
      <c r="B379" s="117" t="s">
        <v>6</v>
      </c>
      <c r="C379" s="117" t="s">
        <v>485</v>
      </c>
      <c r="D379" s="117">
        <v>23403093</v>
      </c>
      <c r="E379" s="118"/>
      <c r="F379" s="139">
        <v>26136134</v>
      </c>
      <c r="G379" s="99"/>
    </row>
    <row r="380" spans="1:7" ht="18">
      <c r="A380" s="116">
        <v>19693</v>
      </c>
      <c r="B380" s="117" t="s">
        <v>6</v>
      </c>
      <c r="C380" s="117" t="s">
        <v>486</v>
      </c>
      <c r="D380" s="117">
        <v>23136666</v>
      </c>
      <c r="E380" s="118"/>
      <c r="F380" s="139">
        <v>28078042</v>
      </c>
      <c r="G380" s="99"/>
    </row>
    <row r="381" spans="1:7" ht="18">
      <c r="A381" s="116">
        <v>19698</v>
      </c>
      <c r="B381" s="117" t="s">
        <v>6</v>
      </c>
      <c r="C381" s="117" t="s">
        <v>487</v>
      </c>
      <c r="D381" s="117">
        <v>110237001</v>
      </c>
      <c r="E381" s="118"/>
      <c r="F381" s="139">
        <v>125465106</v>
      </c>
      <c r="G381" s="99"/>
    </row>
    <row r="382" spans="1:7" ht="18">
      <c r="A382" s="116">
        <v>19701</v>
      </c>
      <c r="B382" s="117" t="s">
        <v>6</v>
      </c>
      <c r="C382" s="117" t="s">
        <v>294</v>
      </c>
      <c r="D382" s="117">
        <v>20831199</v>
      </c>
      <c r="E382" s="118"/>
      <c r="F382" s="139">
        <v>23734885</v>
      </c>
      <c r="G382" s="99"/>
    </row>
    <row r="383" spans="1:7" ht="18">
      <c r="A383" s="116">
        <v>19743</v>
      </c>
      <c r="B383" s="117" t="s">
        <v>6</v>
      </c>
      <c r="C383" s="117" t="s">
        <v>488</v>
      </c>
      <c r="D383" s="117">
        <v>65679519</v>
      </c>
      <c r="E383" s="118"/>
      <c r="F383" s="139">
        <v>69551652</v>
      </c>
      <c r="G383" s="99"/>
    </row>
    <row r="384" spans="1:7" ht="18">
      <c r="A384" s="116">
        <v>19760</v>
      </c>
      <c r="B384" s="117" t="s">
        <v>6</v>
      </c>
      <c r="C384" s="117" t="s">
        <v>489</v>
      </c>
      <c r="D384" s="117">
        <v>22824409</v>
      </c>
      <c r="E384" s="118"/>
      <c r="F384" s="139">
        <v>24801172</v>
      </c>
      <c r="G384" s="99"/>
    </row>
    <row r="385" spans="1:7" ht="18">
      <c r="A385" s="116">
        <v>19780</v>
      </c>
      <c r="B385" s="117" t="s">
        <v>6</v>
      </c>
      <c r="C385" s="117" t="s">
        <v>490</v>
      </c>
      <c r="D385" s="117">
        <v>46099868</v>
      </c>
      <c r="E385" s="118"/>
      <c r="F385" s="139">
        <v>47180463</v>
      </c>
      <c r="G385" s="99"/>
    </row>
    <row r="386" spans="1:7" ht="18">
      <c r="A386" s="116">
        <v>19785</v>
      </c>
      <c r="B386" s="117" t="s">
        <v>6</v>
      </c>
      <c r="C386" s="117" t="s">
        <v>16</v>
      </c>
      <c r="D386" s="117">
        <v>21909780</v>
      </c>
      <c r="E386" s="118"/>
      <c r="F386" s="139">
        <v>23038152</v>
      </c>
      <c r="G386" s="99"/>
    </row>
    <row r="387" spans="1:7" ht="18">
      <c r="A387" s="116">
        <v>19807</v>
      </c>
      <c r="B387" s="117" t="s">
        <v>6</v>
      </c>
      <c r="C387" s="117" t="s">
        <v>491</v>
      </c>
      <c r="D387" s="117">
        <v>43523448</v>
      </c>
      <c r="E387" s="118"/>
      <c r="F387" s="139">
        <v>47101362</v>
      </c>
      <c r="G387" s="99"/>
    </row>
    <row r="388" spans="1:7" ht="18">
      <c r="A388" s="116">
        <v>19809</v>
      </c>
      <c r="B388" s="117" t="s">
        <v>6</v>
      </c>
      <c r="C388" s="117" t="s">
        <v>492</v>
      </c>
      <c r="D388" s="117">
        <v>88540960</v>
      </c>
      <c r="E388" s="118"/>
      <c r="F388" s="139">
        <v>95466847</v>
      </c>
      <c r="G388" s="99"/>
    </row>
    <row r="389" spans="1:7" ht="18">
      <c r="A389" s="116">
        <v>19821</v>
      </c>
      <c r="B389" s="117" t="s">
        <v>6</v>
      </c>
      <c r="C389" s="117" t="s">
        <v>493</v>
      </c>
      <c r="D389" s="117">
        <v>61898955</v>
      </c>
      <c r="E389" s="118"/>
      <c r="F389" s="139">
        <v>72229011</v>
      </c>
      <c r="G389" s="99"/>
    </row>
    <row r="390" spans="1:7" ht="18">
      <c r="A390" s="116">
        <v>19824</v>
      </c>
      <c r="B390" s="117" t="s">
        <v>6</v>
      </c>
      <c r="C390" s="117" t="s">
        <v>494</v>
      </c>
      <c r="D390" s="117">
        <v>42192807</v>
      </c>
      <c r="E390" s="118"/>
      <c r="F390" s="139">
        <v>42700083</v>
      </c>
      <c r="G390" s="99"/>
    </row>
    <row r="391" spans="1:7" ht="18">
      <c r="A391" s="116">
        <v>19845</v>
      </c>
      <c r="B391" s="117" t="s">
        <v>6</v>
      </c>
      <c r="C391" s="117" t="s">
        <v>495</v>
      </c>
      <c r="D391" s="117">
        <v>20696284</v>
      </c>
      <c r="E391" s="118"/>
      <c r="F391" s="139">
        <v>20161148</v>
      </c>
      <c r="G391" s="99"/>
    </row>
    <row r="392" spans="1:7" ht="18">
      <c r="A392" s="116">
        <v>20011</v>
      </c>
      <c r="B392" s="117" t="s">
        <v>7</v>
      </c>
      <c r="C392" s="117" t="s">
        <v>496</v>
      </c>
      <c r="D392" s="117">
        <v>143399921</v>
      </c>
      <c r="E392" s="118"/>
      <c r="F392" s="139">
        <v>138068811</v>
      </c>
      <c r="G392" s="99"/>
    </row>
    <row r="393" spans="1:7" ht="18">
      <c r="A393" s="116">
        <v>20013</v>
      </c>
      <c r="B393" s="117" t="s">
        <v>7</v>
      </c>
      <c r="C393" s="117" t="s">
        <v>497</v>
      </c>
      <c r="D393" s="117">
        <v>112412793</v>
      </c>
      <c r="E393" s="118"/>
      <c r="F393" s="139">
        <v>118679015</v>
      </c>
      <c r="G393" s="99"/>
    </row>
    <row r="394" spans="1:7" ht="18">
      <c r="A394" s="116">
        <v>20032</v>
      </c>
      <c r="B394" s="117" t="s">
        <v>7</v>
      </c>
      <c r="C394" s="117" t="s">
        <v>498</v>
      </c>
      <c r="D394" s="117">
        <v>50456823</v>
      </c>
      <c r="E394" s="118"/>
      <c r="F394" s="139">
        <v>56112034</v>
      </c>
      <c r="G394" s="99"/>
    </row>
    <row r="395" spans="1:7" ht="18">
      <c r="A395" s="116">
        <v>20045</v>
      </c>
      <c r="B395" s="117" t="s">
        <v>7</v>
      </c>
      <c r="C395" s="117" t="s">
        <v>499</v>
      </c>
      <c r="D395" s="117">
        <v>42068911</v>
      </c>
      <c r="E395" s="118"/>
      <c r="F395" s="139">
        <v>50209170</v>
      </c>
      <c r="G395" s="99"/>
    </row>
    <row r="396" spans="1:7" ht="18">
      <c r="A396" s="116">
        <v>20060</v>
      </c>
      <c r="B396" s="117" t="s">
        <v>7</v>
      </c>
      <c r="C396" s="117" t="s">
        <v>500</v>
      </c>
      <c r="D396" s="117">
        <v>64303363</v>
      </c>
      <c r="E396" s="118"/>
      <c r="F396" s="139">
        <v>60119306</v>
      </c>
      <c r="G396" s="99"/>
    </row>
    <row r="397" spans="1:7" ht="18">
      <c r="A397" s="116">
        <v>20175</v>
      </c>
      <c r="B397" s="117" t="s">
        <v>7</v>
      </c>
      <c r="C397" s="117" t="s">
        <v>501</v>
      </c>
      <c r="D397" s="117">
        <v>118871799</v>
      </c>
      <c r="E397" s="118"/>
      <c r="F397" s="139">
        <v>108814767</v>
      </c>
      <c r="G397" s="99"/>
    </row>
    <row r="398" spans="1:7" ht="18">
      <c r="A398" s="116">
        <v>20178</v>
      </c>
      <c r="B398" s="117" t="s">
        <v>7</v>
      </c>
      <c r="C398" s="117" t="s">
        <v>502</v>
      </c>
      <c r="D398" s="117">
        <v>58126893</v>
      </c>
      <c r="E398" s="118"/>
      <c r="F398" s="139">
        <v>57627113</v>
      </c>
      <c r="G398" s="99"/>
    </row>
    <row r="399" spans="1:7" ht="18">
      <c r="A399" s="116">
        <v>20228</v>
      </c>
      <c r="B399" s="117" t="s">
        <v>7</v>
      </c>
      <c r="C399" s="117" t="s">
        <v>503</v>
      </c>
      <c r="D399" s="117">
        <v>61167085</v>
      </c>
      <c r="E399" s="118"/>
      <c r="F399" s="139">
        <v>63500129</v>
      </c>
      <c r="G399" s="99"/>
    </row>
    <row r="400" spans="1:7" ht="18">
      <c r="A400" s="116">
        <v>20238</v>
      </c>
      <c r="B400" s="117" t="s">
        <v>7</v>
      </c>
      <c r="C400" s="117" t="s">
        <v>504</v>
      </c>
      <c r="D400" s="117">
        <v>56492910</v>
      </c>
      <c r="E400" s="118"/>
      <c r="F400" s="139">
        <v>60737064</v>
      </c>
      <c r="G400" s="99"/>
    </row>
    <row r="401" spans="1:7" ht="18">
      <c r="A401" s="116">
        <v>20250</v>
      </c>
      <c r="B401" s="117" t="s">
        <v>7</v>
      </c>
      <c r="C401" s="117" t="s">
        <v>505</v>
      </c>
      <c r="D401" s="117">
        <v>68444888</v>
      </c>
      <c r="E401" s="118"/>
      <c r="F401" s="139">
        <v>65735052</v>
      </c>
      <c r="G401" s="99"/>
    </row>
    <row r="402" spans="1:7" ht="18">
      <c r="A402" s="116">
        <v>20295</v>
      </c>
      <c r="B402" s="117" t="s">
        <v>7</v>
      </c>
      <c r="C402" s="117" t="s">
        <v>506</v>
      </c>
      <c r="D402" s="117">
        <v>20736254</v>
      </c>
      <c r="E402" s="118"/>
      <c r="F402" s="139">
        <v>21080593</v>
      </c>
      <c r="G402" s="99"/>
    </row>
    <row r="403" spans="1:7" ht="18">
      <c r="A403" s="116">
        <v>20310</v>
      </c>
      <c r="B403" s="117" t="s">
        <v>7</v>
      </c>
      <c r="C403" s="117" t="s">
        <v>507</v>
      </c>
      <c r="D403" s="117">
        <v>12131097</v>
      </c>
      <c r="E403" s="118"/>
      <c r="F403" s="139">
        <v>14352862</v>
      </c>
      <c r="G403" s="99"/>
    </row>
    <row r="404" spans="1:7" ht="18">
      <c r="A404" s="116">
        <v>20383</v>
      </c>
      <c r="B404" s="117" t="s">
        <v>7</v>
      </c>
      <c r="C404" s="117" t="s">
        <v>508</v>
      </c>
      <c r="D404" s="117">
        <v>30392330</v>
      </c>
      <c r="E404" s="118"/>
      <c r="F404" s="139">
        <v>32801731</v>
      </c>
      <c r="G404" s="99"/>
    </row>
    <row r="405" spans="1:7" ht="18">
      <c r="A405" s="116">
        <v>20400</v>
      </c>
      <c r="B405" s="117" t="s">
        <v>7</v>
      </c>
      <c r="C405" s="117" t="s">
        <v>509</v>
      </c>
      <c r="D405" s="117">
        <v>54915286</v>
      </c>
      <c r="E405" s="118"/>
      <c r="F405" s="139">
        <v>62507461</v>
      </c>
      <c r="G405" s="99"/>
    </row>
    <row r="406" spans="1:7" ht="18">
      <c r="A406" s="116">
        <v>20443</v>
      </c>
      <c r="B406" s="117" t="s">
        <v>7</v>
      </c>
      <c r="C406" s="117" t="s">
        <v>510</v>
      </c>
      <c r="D406" s="117">
        <v>20105603</v>
      </c>
      <c r="E406" s="118"/>
      <c r="F406" s="139">
        <v>21456833</v>
      </c>
      <c r="G406" s="99"/>
    </row>
    <row r="407" spans="1:7" ht="18">
      <c r="A407" s="116">
        <v>20517</v>
      </c>
      <c r="B407" s="117" t="s">
        <v>7</v>
      </c>
      <c r="C407" s="117" t="s">
        <v>511</v>
      </c>
      <c r="D407" s="117">
        <v>31927883</v>
      </c>
      <c r="E407" s="118"/>
      <c r="F407" s="139">
        <v>33291001</v>
      </c>
      <c r="G407" s="99"/>
    </row>
    <row r="408" spans="1:7" ht="18">
      <c r="A408" s="116">
        <v>20550</v>
      </c>
      <c r="B408" s="117" t="s">
        <v>7</v>
      </c>
      <c r="C408" s="117" t="s">
        <v>512</v>
      </c>
      <c r="D408" s="117">
        <v>34951768</v>
      </c>
      <c r="E408" s="118"/>
      <c r="F408" s="139">
        <v>38314381</v>
      </c>
      <c r="G408" s="99"/>
    </row>
    <row r="409" spans="1:7" ht="18">
      <c r="A409" s="116">
        <v>20570</v>
      </c>
      <c r="B409" s="117" t="s">
        <v>7</v>
      </c>
      <c r="C409" s="117" t="s">
        <v>513</v>
      </c>
      <c r="D409" s="117">
        <v>59198357</v>
      </c>
      <c r="E409" s="118"/>
      <c r="F409" s="139">
        <v>72759702</v>
      </c>
      <c r="G409" s="99"/>
    </row>
    <row r="410" spans="1:7" ht="18">
      <c r="A410" s="116">
        <v>20614</v>
      </c>
      <c r="B410" s="117" t="s">
        <v>7</v>
      </c>
      <c r="C410" s="117" t="s">
        <v>514</v>
      </c>
      <c r="D410" s="117">
        <v>31390803</v>
      </c>
      <c r="E410" s="118"/>
      <c r="F410" s="139">
        <v>34216012</v>
      </c>
      <c r="G410" s="99"/>
    </row>
    <row r="411" spans="1:7" ht="18">
      <c r="A411" s="116">
        <v>20621</v>
      </c>
      <c r="B411" s="117" t="s">
        <v>7</v>
      </c>
      <c r="C411" s="117" t="s">
        <v>515</v>
      </c>
      <c r="D411" s="117">
        <v>42432309</v>
      </c>
      <c r="E411" s="118"/>
      <c r="F411" s="139">
        <v>55740159</v>
      </c>
      <c r="G411" s="99"/>
    </row>
    <row r="412" spans="1:7" ht="18">
      <c r="A412" s="116">
        <v>20710</v>
      </c>
      <c r="B412" s="117" t="s">
        <v>7</v>
      </c>
      <c r="C412" s="117" t="s">
        <v>516</v>
      </c>
      <c r="D412" s="117">
        <v>30180676</v>
      </c>
      <c r="E412" s="118"/>
      <c r="F412" s="139">
        <v>32574182</v>
      </c>
      <c r="G412" s="99"/>
    </row>
    <row r="413" spans="1:7" ht="18">
      <c r="A413" s="116">
        <v>20750</v>
      </c>
      <c r="B413" s="117" t="s">
        <v>7</v>
      </c>
      <c r="C413" s="117" t="s">
        <v>517</v>
      </c>
      <c r="D413" s="117">
        <v>22803795</v>
      </c>
      <c r="E413" s="118"/>
      <c r="F413" s="139">
        <v>28004853</v>
      </c>
      <c r="G413" s="99"/>
    </row>
    <row r="414" spans="1:7" ht="18">
      <c r="A414" s="116">
        <v>20770</v>
      </c>
      <c r="B414" s="117" t="s">
        <v>7</v>
      </c>
      <c r="C414" s="117" t="s">
        <v>518</v>
      </c>
      <c r="D414" s="117">
        <v>32341405</v>
      </c>
      <c r="E414" s="118"/>
      <c r="F414" s="139">
        <v>37757527</v>
      </c>
      <c r="G414" s="99"/>
    </row>
    <row r="415" spans="1:7" ht="18">
      <c r="A415" s="116">
        <v>20787</v>
      </c>
      <c r="B415" s="117" t="s">
        <v>7</v>
      </c>
      <c r="C415" s="117" t="s">
        <v>519</v>
      </c>
      <c r="D415" s="117">
        <v>38547384</v>
      </c>
      <c r="E415" s="118"/>
      <c r="F415" s="139">
        <v>41732981</v>
      </c>
      <c r="G415" s="99"/>
    </row>
    <row r="416" spans="1:7" ht="18">
      <c r="A416" s="116">
        <v>23068</v>
      </c>
      <c r="B416" s="117" t="s">
        <v>269</v>
      </c>
      <c r="C416" s="117" t="s">
        <v>520</v>
      </c>
      <c r="D416" s="117">
        <v>109318594</v>
      </c>
      <c r="E416" s="118"/>
      <c r="F416" s="139">
        <v>125003528</v>
      </c>
      <c r="G416" s="99"/>
    </row>
    <row r="417" spans="1:7" ht="18">
      <c r="A417" s="116">
        <v>23079</v>
      </c>
      <c r="B417" s="117" t="s">
        <v>269</v>
      </c>
      <c r="C417" s="117" t="s">
        <v>313</v>
      </c>
      <c r="D417" s="117">
        <v>54388122</v>
      </c>
      <c r="E417" s="118"/>
      <c r="F417" s="139">
        <v>55387039</v>
      </c>
      <c r="G417" s="99"/>
    </row>
    <row r="418" spans="1:7" ht="18">
      <c r="A418" s="116">
        <v>23090</v>
      </c>
      <c r="B418" s="117" t="s">
        <v>269</v>
      </c>
      <c r="C418" s="117" t="s">
        <v>521</v>
      </c>
      <c r="D418" s="117">
        <v>63707311</v>
      </c>
      <c r="E418" s="118"/>
      <c r="F418" s="139">
        <v>66824100</v>
      </c>
      <c r="G418" s="99"/>
    </row>
    <row r="419" spans="1:7" ht="18">
      <c r="A419" s="116">
        <v>23162</v>
      </c>
      <c r="B419" s="117" t="s">
        <v>269</v>
      </c>
      <c r="C419" s="117" t="s">
        <v>522</v>
      </c>
      <c r="D419" s="117">
        <v>137402678</v>
      </c>
      <c r="E419" s="118"/>
      <c r="F419" s="139">
        <v>136490516</v>
      </c>
      <c r="G419" s="99"/>
    </row>
    <row r="420" spans="1:7" ht="18">
      <c r="A420" s="116">
        <v>23168</v>
      </c>
      <c r="B420" s="117" t="s">
        <v>269</v>
      </c>
      <c r="C420" s="117" t="s">
        <v>523</v>
      </c>
      <c r="D420" s="117">
        <v>29102526</v>
      </c>
      <c r="E420" s="118"/>
      <c r="F420" s="139">
        <v>32492067</v>
      </c>
      <c r="G420" s="99"/>
    </row>
    <row r="421" spans="1:7" ht="18">
      <c r="A421" s="116">
        <v>23182</v>
      </c>
      <c r="B421" s="117" t="s">
        <v>269</v>
      </c>
      <c r="C421" s="117" t="s">
        <v>524</v>
      </c>
      <c r="D421" s="117">
        <v>81298323</v>
      </c>
      <c r="E421" s="118"/>
      <c r="F421" s="139">
        <v>83203130</v>
      </c>
      <c r="G421" s="99"/>
    </row>
    <row r="422" spans="1:7" ht="18">
      <c r="A422" s="116">
        <v>23189</v>
      </c>
      <c r="B422" s="117" t="s">
        <v>269</v>
      </c>
      <c r="C422" s="117" t="s">
        <v>525</v>
      </c>
      <c r="D422" s="117">
        <v>124785101</v>
      </c>
      <c r="E422" s="118"/>
      <c r="F422" s="139">
        <v>126819149</v>
      </c>
      <c r="G422" s="99"/>
    </row>
    <row r="423" spans="1:7" ht="18">
      <c r="A423" s="116">
        <v>23300</v>
      </c>
      <c r="B423" s="117" t="s">
        <v>269</v>
      </c>
      <c r="C423" s="117" t="s">
        <v>526</v>
      </c>
      <c r="D423" s="117">
        <v>30125639</v>
      </c>
      <c r="E423" s="118"/>
      <c r="F423" s="139">
        <v>31683443</v>
      </c>
      <c r="G423" s="99"/>
    </row>
    <row r="424" spans="1:7" ht="18">
      <c r="A424" s="116">
        <v>23350</v>
      </c>
      <c r="B424" s="117" t="s">
        <v>269</v>
      </c>
      <c r="C424" s="117" t="s">
        <v>527</v>
      </c>
      <c r="D424" s="117">
        <v>24557526</v>
      </c>
      <c r="E424" s="118"/>
      <c r="F424" s="139">
        <v>26085095</v>
      </c>
      <c r="G424" s="99"/>
    </row>
    <row r="425" spans="1:7" ht="18">
      <c r="A425" s="116">
        <v>23419</v>
      </c>
      <c r="B425" s="117" t="s">
        <v>269</v>
      </c>
      <c r="C425" s="117" t="s">
        <v>528</v>
      </c>
      <c r="D425" s="117">
        <v>51831710</v>
      </c>
      <c r="E425" s="118"/>
      <c r="F425" s="139">
        <v>51510941</v>
      </c>
      <c r="G425" s="99"/>
    </row>
    <row r="426" spans="1:7" ht="18">
      <c r="A426" s="116">
        <v>23464</v>
      </c>
      <c r="B426" s="117" t="s">
        <v>269</v>
      </c>
      <c r="C426" s="117" t="s">
        <v>529</v>
      </c>
      <c r="D426" s="117">
        <v>35292208</v>
      </c>
      <c r="E426" s="118"/>
      <c r="F426" s="139">
        <v>33481491</v>
      </c>
      <c r="G426" s="99"/>
    </row>
    <row r="427" spans="1:7" ht="18">
      <c r="A427" s="116">
        <v>23466</v>
      </c>
      <c r="B427" s="117" t="s">
        <v>269</v>
      </c>
      <c r="C427" s="117" t="s">
        <v>530</v>
      </c>
      <c r="D427" s="117">
        <v>146400694</v>
      </c>
      <c r="E427" s="118"/>
      <c r="F427" s="139">
        <v>134045103</v>
      </c>
      <c r="G427" s="99"/>
    </row>
    <row r="428" spans="1:7" ht="18">
      <c r="A428" s="116">
        <v>23500</v>
      </c>
      <c r="B428" s="117" t="s">
        <v>269</v>
      </c>
      <c r="C428" s="117" t="s">
        <v>531</v>
      </c>
      <c r="D428" s="117">
        <v>72954066</v>
      </c>
      <c r="E428" s="118"/>
      <c r="F428" s="139">
        <v>80211480</v>
      </c>
      <c r="G428" s="99"/>
    </row>
    <row r="429" spans="1:7" ht="18">
      <c r="A429" s="116">
        <v>23555</v>
      </c>
      <c r="B429" s="117" t="s">
        <v>269</v>
      </c>
      <c r="C429" s="117" t="s">
        <v>532</v>
      </c>
      <c r="D429" s="117">
        <v>140909859</v>
      </c>
      <c r="E429" s="118"/>
      <c r="F429" s="139">
        <v>138732086</v>
      </c>
      <c r="G429" s="99"/>
    </row>
    <row r="430" spans="1:7" ht="18">
      <c r="A430" s="116">
        <v>23570</v>
      </c>
      <c r="B430" s="117" t="s">
        <v>269</v>
      </c>
      <c r="C430" s="117" t="s">
        <v>533</v>
      </c>
      <c r="D430" s="117">
        <v>69418774</v>
      </c>
      <c r="E430" s="118"/>
      <c r="F430" s="139">
        <v>81054404</v>
      </c>
      <c r="G430" s="99"/>
    </row>
    <row r="431" spans="1:7" ht="18">
      <c r="A431" s="116">
        <v>23574</v>
      </c>
      <c r="B431" s="117" t="s">
        <v>269</v>
      </c>
      <c r="C431" s="117" t="s">
        <v>534</v>
      </c>
      <c r="D431" s="117">
        <v>77355353</v>
      </c>
      <c r="E431" s="118"/>
      <c r="F431" s="139">
        <v>82810732</v>
      </c>
      <c r="G431" s="99"/>
    </row>
    <row r="432" spans="1:7" ht="18">
      <c r="A432" s="116">
        <v>23580</v>
      </c>
      <c r="B432" s="117" t="s">
        <v>269</v>
      </c>
      <c r="C432" s="117" t="s">
        <v>535</v>
      </c>
      <c r="D432" s="117">
        <v>83357503</v>
      </c>
      <c r="E432" s="118"/>
      <c r="F432" s="139">
        <v>105814126</v>
      </c>
      <c r="G432" s="99"/>
    </row>
    <row r="433" spans="1:7" ht="18">
      <c r="A433" s="116">
        <v>23586</v>
      </c>
      <c r="B433" s="117" t="s">
        <v>269</v>
      </c>
      <c r="C433" s="117" t="s">
        <v>536</v>
      </c>
      <c r="D433" s="117">
        <v>34472317</v>
      </c>
      <c r="E433" s="118"/>
      <c r="F433" s="139">
        <v>40047176</v>
      </c>
      <c r="G433" s="99"/>
    </row>
    <row r="434" spans="1:7" s="40" customFormat="1" ht="18">
      <c r="A434" s="116">
        <v>23670</v>
      </c>
      <c r="B434" s="117" t="s">
        <v>269</v>
      </c>
      <c r="C434" s="117" t="s">
        <v>537</v>
      </c>
      <c r="D434" s="117">
        <v>102063577</v>
      </c>
      <c r="E434" s="118"/>
      <c r="F434" s="139">
        <v>105330854</v>
      </c>
      <c r="G434" s="99"/>
    </row>
    <row r="435" spans="1:7" ht="18">
      <c r="A435" s="116">
        <v>23672</v>
      </c>
      <c r="B435" s="117" t="s">
        <v>269</v>
      </c>
      <c r="C435" s="117" t="s">
        <v>538</v>
      </c>
      <c r="D435" s="117">
        <v>64695459</v>
      </c>
      <c r="E435" s="118"/>
      <c r="F435" s="139">
        <v>68628608</v>
      </c>
      <c r="G435" s="99"/>
    </row>
    <row r="436" spans="1:7" ht="18">
      <c r="A436" s="116">
        <v>23675</v>
      </c>
      <c r="B436" s="117" t="s">
        <v>269</v>
      </c>
      <c r="C436" s="117" t="s">
        <v>539</v>
      </c>
      <c r="D436" s="117">
        <v>77565802</v>
      </c>
      <c r="E436" s="118"/>
      <c r="F436" s="139">
        <v>77076837</v>
      </c>
      <c r="G436" s="99"/>
    </row>
    <row r="437" spans="1:7" ht="18">
      <c r="A437" s="116">
        <v>23678</v>
      </c>
      <c r="B437" s="117" t="s">
        <v>269</v>
      </c>
      <c r="C437" s="117" t="s">
        <v>205</v>
      </c>
      <c r="D437" s="117">
        <v>62183894</v>
      </c>
      <c r="E437" s="118"/>
      <c r="F437" s="139">
        <v>63785887</v>
      </c>
      <c r="G437" s="99"/>
    </row>
    <row r="438" spans="1:7" s="40" customFormat="1" ht="18">
      <c r="A438" s="116">
        <v>23682</v>
      </c>
      <c r="B438" s="117" t="s">
        <v>269</v>
      </c>
      <c r="C438" s="117" t="s">
        <v>540</v>
      </c>
      <c r="D438" s="117">
        <v>10803</v>
      </c>
      <c r="E438" s="118"/>
      <c r="F438" s="139">
        <v>26743246</v>
      </c>
      <c r="G438" s="99"/>
    </row>
    <row r="439" spans="1:7" ht="18">
      <c r="A439" s="116">
        <v>23686</v>
      </c>
      <c r="B439" s="117" t="s">
        <v>269</v>
      </c>
      <c r="C439" s="117" t="s">
        <v>541</v>
      </c>
      <c r="D439" s="117">
        <v>85854304</v>
      </c>
      <c r="E439" s="118"/>
      <c r="F439" s="139">
        <v>84753416</v>
      </c>
      <c r="G439" s="99"/>
    </row>
    <row r="440" spans="1:7" s="40" customFormat="1" ht="18">
      <c r="A440" s="116">
        <v>23807</v>
      </c>
      <c r="B440" s="117" t="s">
        <v>269</v>
      </c>
      <c r="C440" s="117" t="s">
        <v>542</v>
      </c>
      <c r="D440" s="117">
        <v>235891423</v>
      </c>
      <c r="E440" s="118"/>
      <c r="F440" s="139">
        <v>263018657</v>
      </c>
      <c r="G440" s="99"/>
    </row>
    <row r="441" spans="1:7" ht="18">
      <c r="A441" s="116">
        <v>23815</v>
      </c>
      <c r="B441" s="117" t="s">
        <v>269</v>
      </c>
      <c r="C441" s="117" t="s">
        <v>543</v>
      </c>
      <c r="D441" s="117">
        <v>95717820</v>
      </c>
      <c r="E441" s="118"/>
      <c r="F441" s="139">
        <v>105696853</v>
      </c>
      <c r="G441" s="99"/>
    </row>
    <row r="442" spans="1:7" ht="18">
      <c r="A442" s="116">
        <v>23855</v>
      </c>
      <c r="B442" s="117" t="s">
        <v>269</v>
      </c>
      <c r="C442" s="117" t="s">
        <v>544</v>
      </c>
      <c r="D442" s="117">
        <v>100276212</v>
      </c>
      <c r="E442" s="118"/>
      <c r="F442" s="139">
        <v>101259553</v>
      </c>
      <c r="G442" s="99"/>
    </row>
    <row r="443" spans="1:7" ht="18">
      <c r="A443" s="116">
        <v>25001</v>
      </c>
      <c r="B443" s="117" t="s">
        <v>8</v>
      </c>
      <c r="C443" s="117" t="s">
        <v>545</v>
      </c>
      <c r="D443" s="117">
        <v>12749478</v>
      </c>
      <c r="E443" s="118"/>
      <c r="F443" s="139">
        <v>12745581</v>
      </c>
      <c r="G443" s="99"/>
    </row>
    <row r="444" spans="1:7" ht="18">
      <c r="A444" s="116">
        <v>25019</v>
      </c>
      <c r="B444" s="117" t="s">
        <v>8</v>
      </c>
      <c r="C444" s="117" t="s">
        <v>546</v>
      </c>
      <c r="D444" s="117">
        <v>7393483</v>
      </c>
      <c r="E444" s="118"/>
      <c r="F444" s="139">
        <v>7813622</v>
      </c>
      <c r="G444" s="99"/>
    </row>
    <row r="445" spans="1:7" ht="18">
      <c r="A445" s="116">
        <v>25035</v>
      </c>
      <c r="B445" s="117" t="s">
        <v>8</v>
      </c>
      <c r="C445" s="117" t="s">
        <v>547</v>
      </c>
      <c r="D445" s="117">
        <v>15949433</v>
      </c>
      <c r="E445" s="118"/>
      <c r="F445" s="139">
        <v>14701345</v>
      </c>
      <c r="G445" s="99"/>
    </row>
    <row r="446" spans="1:7" ht="18">
      <c r="A446" s="116">
        <v>25040</v>
      </c>
      <c r="B446" s="117" t="s">
        <v>8</v>
      </c>
      <c r="C446" s="117" t="s">
        <v>548</v>
      </c>
      <c r="D446" s="117">
        <v>19861937</v>
      </c>
      <c r="E446" s="118"/>
      <c r="F446" s="139">
        <v>19855867</v>
      </c>
      <c r="G446" s="99"/>
    </row>
    <row r="447" spans="1:7" ht="18">
      <c r="A447" s="116">
        <v>25053</v>
      </c>
      <c r="B447" s="117" t="s">
        <v>8</v>
      </c>
      <c r="C447" s="117" t="s">
        <v>549</v>
      </c>
      <c r="D447" s="117">
        <v>15468785</v>
      </c>
      <c r="E447" s="118"/>
      <c r="F447" s="139">
        <v>15464058</v>
      </c>
      <c r="G447" s="99"/>
    </row>
    <row r="448" spans="1:7" ht="18">
      <c r="A448" s="116">
        <v>25086</v>
      </c>
      <c r="B448" s="117" t="s">
        <v>8</v>
      </c>
      <c r="C448" s="117" t="s">
        <v>550</v>
      </c>
      <c r="D448" s="117">
        <v>4365656</v>
      </c>
      <c r="E448" s="118"/>
      <c r="F448" s="139">
        <v>4380931</v>
      </c>
      <c r="G448" s="99"/>
    </row>
    <row r="449" spans="1:7" ht="18">
      <c r="A449" s="116">
        <v>25095</v>
      </c>
      <c r="B449" s="117" t="s">
        <v>8</v>
      </c>
      <c r="C449" s="117" t="s">
        <v>551</v>
      </c>
      <c r="D449" s="117">
        <v>3772010</v>
      </c>
      <c r="E449" s="118"/>
      <c r="F449" s="139">
        <v>5224214</v>
      </c>
      <c r="G449" s="99"/>
    </row>
    <row r="450" spans="1:7" ht="18">
      <c r="A450" s="116">
        <v>25099</v>
      </c>
      <c r="B450" s="117" t="s">
        <v>8</v>
      </c>
      <c r="C450" s="117" t="s">
        <v>552</v>
      </c>
      <c r="D450" s="117">
        <v>9539180</v>
      </c>
      <c r="E450" s="118"/>
      <c r="F450" s="139">
        <v>9536265</v>
      </c>
      <c r="G450" s="99"/>
    </row>
    <row r="451" spans="1:7" ht="18">
      <c r="A451" s="116">
        <v>25120</v>
      </c>
      <c r="B451" s="117" t="s">
        <v>8</v>
      </c>
      <c r="C451" s="117" t="s">
        <v>553</v>
      </c>
      <c r="D451" s="117">
        <v>8507591</v>
      </c>
      <c r="E451" s="118"/>
      <c r="F451" s="139">
        <v>10108148</v>
      </c>
      <c r="G451" s="99"/>
    </row>
    <row r="452" spans="1:7" ht="18">
      <c r="A452" s="116">
        <v>25123</v>
      </c>
      <c r="B452" s="117" t="s">
        <v>8</v>
      </c>
      <c r="C452" s="117" t="s">
        <v>554</v>
      </c>
      <c r="D452" s="117">
        <v>8896875</v>
      </c>
      <c r="E452" s="118"/>
      <c r="F452" s="139">
        <v>8553965</v>
      </c>
      <c r="G452" s="99"/>
    </row>
    <row r="453" spans="1:7" ht="18">
      <c r="A453" s="116">
        <v>25126</v>
      </c>
      <c r="B453" s="117" t="s">
        <v>8</v>
      </c>
      <c r="C453" s="117" t="s">
        <v>555</v>
      </c>
      <c r="D453" s="117">
        <v>47833995</v>
      </c>
      <c r="E453" s="118"/>
      <c r="F453" s="139">
        <v>47819376</v>
      </c>
      <c r="G453" s="99"/>
    </row>
    <row r="454" spans="1:7" ht="18">
      <c r="A454" s="116">
        <v>25148</v>
      </c>
      <c r="B454" s="117" t="s">
        <v>8</v>
      </c>
      <c r="C454" s="117" t="s">
        <v>556</v>
      </c>
      <c r="D454" s="117">
        <v>31477535</v>
      </c>
      <c r="E454" s="118"/>
      <c r="F454" s="139">
        <v>36323381</v>
      </c>
      <c r="G454" s="99"/>
    </row>
    <row r="455" spans="1:7" ht="18">
      <c r="A455" s="116">
        <v>25151</v>
      </c>
      <c r="B455" s="117" t="s">
        <v>8</v>
      </c>
      <c r="C455" s="117" t="s">
        <v>557</v>
      </c>
      <c r="D455" s="117">
        <v>20728821</v>
      </c>
      <c r="E455" s="118"/>
      <c r="F455" s="139">
        <v>23394604</v>
      </c>
      <c r="G455" s="99"/>
    </row>
    <row r="456" spans="1:7" ht="18">
      <c r="A456" s="116">
        <v>25154</v>
      </c>
      <c r="B456" s="117" t="s">
        <v>8</v>
      </c>
      <c r="C456" s="117" t="s">
        <v>558</v>
      </c>
      <c r="D456" s="117">
        <v>11154912</v>
      </c>
      <c r="E456" s="118"/>
      <c r="F456" s="139">
        <v>13154729</v>
      </c>
      <c r="G456" s="99"/>
    </row>
    <row r="457" spans="1:7" ht="18">
      <c r="A457" s="116">
        <v>25168</v>
      </c>
      <c r="B457" s="117" t="s">
        <v>8</v>
      </c>
      <c r="C457" s="117" t="s">
        <v>559</v>
      </c>
      <c r="D457" s="117">
        <v>6451441</v>
      </c>
      <c r="E457" s="118"/>
      <c r="F457" s="139">
        <v>6636547</v>
      </c>
      <c r="G457" s="99"/>
    </row>
    <row r="458" spans="1:7" ht="18">
      <c r="A458" s="116">
        <v>25178</v>
      </c>
      <c r="B458" s="117" t="s">
        <v>8</v>
      </c>
      <c r="C458" s="117" t="s">
        <v>560</v>
      </c>
      <c r="D458" s="117">
        <v>11746288</v>
      </c>
      <c r="E458" s="118"/>
      <c r="F458" s="139">
        <v>10095729</v>
      </c>
      <c r="G458" s="99"/>
    </row>
    <row r="459" spans="1:7" ht="18">
      <c r="A459" s="116">
        <v>25181</v>
      </c>
      <c r="B459" s="117" t="s">
        <v>8</v>
      </c>
      <c r="C459" s="117" t="s">
        <v>561</v>
      </c>
      <c r="D459" s="117">
        <v>14811889</v>
      </c>
      <c r="E459" s="118"/>
      <c r="F459" s="139">
        <v>15977034</v>
      </c>
      <c r="G459" s="99"/>
    </row>
    <row r="460" spans="1:7" ht="18">
      <c r="A460" s="116">
        <v>25183</v>
      </c>
      <c r="B460" s="117" t="s">
        <v>8</v>
      </c>
      <c r="C460" s="117" t="s">
        <v>562</v>
      </c>
      <c r="D460" s="117">
        <v>31224203</v>
      </c>
      <c r="E460" s="118"/>
      <c r="F460" s="139">
        <v>34027110</v>
      </c>
      <c r="G460" s="99"/>
    </row>
    <row r="461" spans="1:7" ht="18">
      <c r="A461" s="116">
        <v>25200</v>
      </c>
      <c r="B461" s="117" t="s">
        <v>8</v>
      </c>
      <c r="C461" s="117" t="s">
        <v>563</v>
      </c>
      <c r="D461" s="117">
        <v>19015527</v>
      </c>
      <c r="E461" s="118"/>
      <c r="F461" s="139">
        <v>19009715</v>
      </c>
      <c r="G461" s="99"/>
    </row>
    <row r="462" spans="1:7" ht="18">
      <c r="A462" s="116">
        <v>25214</v>
      </c>
      <c r="B462" s="117" t="s">
        <v>8</v>
      </c>
      <c r="C462" s="117" t="s">
        <v>564</v>
      </c>
      <c r="D462" s="117">
        <v>17256110</v>
      </c>
      <c r="E462" s="118"/>
      <c r="F462" s="139">
        <v>17250836</v>
      </c>
      <c r="G462" s="99"/>
    </row>
    <row r="463" spans="1:7" ht="18">
      <c r="A463" s="116">
        <v>25224</v>
      </c>
      <c r="B463" s="117" t="s">
        <v>8</v>
      </c>
      <c r="C463" s="117" t="s">
        <v>565</v>
      </c>
      <c r="D463" s="117">
        <v>10944039</v>
      </c>
      <c r="E463" s="118"/>
      <c r="F463" s="139">
        <v>13713460</v>
      </c>
      <c r="G463" s="99"/>
    </row>
    <row r="464" spans="1:7" ht="18">
      <c r="A464" s="116">
        <v>25245</v>
      </c>
      <c r="B464" s="117" t="s">
        <v>8</v>
      </c>
      <c r="C464" s="117" t="s">
        <v>566</v>
      </c>
      <c r="D464" s="117">
        <v>28147671</v>
      </c>
      <c r="E464" s="118"/>
      <c r="F464" s="139">
        <v>28139068</v>
      </c>
      <c r="G464" s="99"/>
    </row>
    <row r="465" spans="1:7" ht="18">
      <c r="A465" s="116">
        <v>25258</v>
      </c>
      <c r="B465" s="117" t="s">
        <v>8</v>
      </c>
      <c r="C465" s="117" t="s">
        <v>273</v>
      </c>
      <c r="D465" s="117">
        <v>10236541</v>
      </c>
      <c r="E465" s="118"/>
      <c r="F465" s="139">
        <v>10474379</v>
      </c>
      <c r="G465" s="99"/>
    </row>
    <row r="466" spans="1:7" ht="18">
      <c r="A466" s="116">
        <v>25260</v>
      </c>
      <c r="B466" s="117" t="s">
        <v>8</v>
      </c>
      <c r="C466" s="117" t="s">
        <v>567</v>
      </c>
      <c r="D466" s="117">
        <v>15983680</v>
      </c>
      <c r="E466" s="118"/>
      <c r="F466" s="139">
        <v>16230928</v>
      </c>
      <c r="G466" s="99"/>
    </row>
    <row r="467" spans="1:7" ht="18">
      <c r="A467" s="116">
        <v>25279</v>
      </c>
      <c r="B467" s="117" t="s">
        <v>8</v>
      </c>
      <c r="C467" s="117" t="s">
        <v>568</v>
      </c>
      <c r="D467" s="117">
        <v>16918061</v>
      </c>
      <c r="E467" s="118"/>
      <c r="F467" s="139">
        <v>16472636</v>
      </c>
      <c r="G467" s="99"/>
    </row>
    <row r="468" spans="1:7" ht="18">
      <c r="A468" s="116">
        <v>25281</v>
      </c>
      <c r="B468" s="117" t="s">
        <v>8</v>
      </c>
      <c r="C468" s="117" t="s">
        <v>569</v>
      </c>
      <c r="D468" s="117">
        <v>11018961</v>
      </c>
      <c r="E468" s="118"/>
      <c r="F468" s="139">
        <v>13154332</v>
      </c>
      <c r="G468" s="99"/>
    </row>
    <row r="469" spans="1:7" ht="18">
      <c r="A469" s="116">
        <v>25286</v>
      </c>
      <c r="B469" s="117" t="s">
        <v>8</v>
      </c>
      <c r="C469" s="117" t="s">
        <v>570</v>
      </c>
      <c r="D469" s="117">
        <v>49579810</v>
      </c>
      <c r="E469" s="118"/>
      <c r="F469" s="139">
        <v>49564658</v>
      </c>
      <c r="G469" s="99"/>
    </row>
    <row r="470" spans="1:7" ht="18">
      <c r="A470" s="116">
        <v>25288</v>
      </c>
      <c r="B470" s="117" t="s">
        <v>8</v>
      </c>
      <c r="C470" s="117" t="s">
        <v>571</v>
      </c>
      <c r="D470" s="117">
        <v>8389747</v>
      </c>
      <c r="E470" s="118"/>
      <c r="F470" s="139">
        <v>8702071</v>
      </c>
      <c r="G470" s="99"/>
    </row>
    <row r="471" spans="1:7" ht="18">
      <c r="A471" s="116">
        <v>25293</v>
      </c>
      <c r="B471" s="117" t="s">
        <v>8</v>
      </c>
      <c r="C471" s="117" t="s">
        <v>572</v>
      </c>
      <c r="D471" s="117">
        <v>9586750</v>
      </c>
      <c r="E471" s="118"/>
      <c r="F471" s="139">
        <v>9676868</v>
      </c>
      <c r="G471" s="99"/>
    </row>
    <row r="472" spans="1:7" ht="18">
      <c r="A472" s="116">
        <v>25295</v>
      </c>
      <c r="B472" s="117" t="s">
        <v>8</v>
      </c>
      <c r="C472" s="117" t="s">
        <v>573</v>
      </c>
      <c r="D472" s="117">
        <v>11941989</v>
      </c>
      <c r="E472" s="118"/>
      <c r="F472" s="139">
        <v>11938339</v>
      </c>
      <c r="G472" s="99"/>
    </row>
    <row r="473" spans="1:7" ht="18">
      <c r="A473" s="116">
        <v>25297</v>
      </c>
      <c r="B473" s="117" t="s">
        <v>8</v>
      </c>
      <c r="C473" s="117" t="s">
        <v>574</v>
      </c>
      <c r="D473" s="117">
        <v>16947046</v>
      </c>
      <c r="E473" s="118"/>
      <c r="F473" s="139">
        <v>18847099</v>
      </c>
      <c r="G473" s="99"/>
    </row>
    <row r="474" spans="1:7" ht="18">
      <c r="A474" s="116">
        <v>25299</v>
      </c>
      <c r="B474" s="117" t="s">
        <v>8</v>
      </c>
      <c r="C474" s="117" t="s">
        <v>575</v>
      </c>
      <c r="D474" s="117">
        <v>5183107</v>
      </c>
      <c r="E474" s="118"/>
      <c r="F474" s="139">
        <v>5633730</v>
      </c>
      <c r="G474" s="99"/>
    </row>
    <row r="475" spans="1:7" ht="18">
      <c r="A475" s="116">
        <v>25312</v>
      </c>
      <c r="B475" s="117" t="s">
        <v>8</v>
      </c>
      <c r="C475" s="117" t="s">
        <v>171</v>
      </c>
      <c r="D475" s="117">
        <v>8306840</v>
      </c>
      <c r="E475" s="118"/>
      <c r="F475" s="139">
        <v>8304302</v>
      </c>
      <c r="G475" s="99"/>
    </row>
    <row r="476" spans="1:7" ht="18">
      <c r="A476" s="116">
        <v>25317</v>
      </c>
      <c r="B476" s="117" t="s">
        <v>8</v>
      </c>
      <c r="C476" s="117" t="s">
        <v>576</v>
      </c>
      <c r="D476" s="117">
        <v>18223032</v>
      </c>
      <c r="E476" s="118"/>
      <c r="F476" s="139">
        <v>18933217</v>
      </c>
      <c r="G476" s="99"/>
    </row>
    <row r="477" spans="1:7" ht="18">
      <c r="A477" s="116">
        <v>25320</v>
      </c>
      <c r="B477" s="117" t="s">
        <v>8</v>
      </c>
      <c r="C477" s="117" t="s">
        <v>577</v>
      </c>
      <c r="D477" s="117">
        <v>31240011</v>
      </c>
      <c r="E477" s="118"/>
      <c r="F477" s="139">
        <v>33690310</v>
      </c>
      <c r="G477" s="99"/>
    </row>
    <row r="478" spans="1:7" ht="18">
      <c r="A478" s="116">
        <v>25322</v>
      </c>
      <c r="B478" s="117" t="s">
        <v>8</v>
      </c>
      <c r="C478" s="117" t="s">
        <v>578</v>
      </c>
      <c r="D478" s="117">
        <v>20383264</v>
      </c>
      <c r="E478" s="118"/>
      <c r="F478" s="139">
        <v>20377035</v>
      </c>
      <c r="G478" s="99"/>
    </row>
    <row r="479" spans="1:7" ht="18">
      <c r="A479" s="116">
        <v>25324</v>
      </c>
      <c r="B479" s="117" t="s">
        <v>8</v>
      </c>
      <c r="C479" s="117" t="s">
        <v>579</v>
      </c>
      <c r="D479" s="117">
        <v>4803735</v>
      </c>
      <c r="E479" s="118"/>
      <c r="F479" s="139">
        <v>5225012</v>
      </c>
      <c r="G479" s="99"/>
    </row>
    <row r="480" spans="1:7" ht="18">
      <c r="A480" s="116">
        <v>25326</v>
      </c>
      <c r="B480" s="117" t="s">
        <v>8</v>
      </c>
      <c r="C480" s="117" t="s">
        <v>580</v>
      </c>
      <c r="D480" s="117">
        <v>6912650</v>
      </c>
      <c r="E480" s="118"/>
      <c r="F480" s="139">
        <v>7150867</v>
      </c>
      <c r="G480" s="99"/>
    </row>
    <row r="481" spans="1:7" ht="18">
      <c r="A481" s="116">
        <v>25328</v>
      </c>
      <c r="B481" s="117" t="s">
        <v>8</v>
      </c>
      <c r="C481" s="117" t="s">
        <v>581</v>
      </c>
      <c r="D481" s="117">
        <v>6333489</v>
      </c>
      <c r="E481" s="118"/>
      <c r="F481" s="139">
        <v>6717208</v>
      </c>
      <c r="G481" s="99"/>
    </row>
    <row r="482" spans="1:7" ht="18">
      <c r="A482" s="116">
        <v>25335</v>
      </c>
      <c r="B482" s="117" t="s">
        <v>8</v>
      </c>
      <c r="C482" s="117" t="s">
        <v>582</v>
      </c>
      <c r="D482" s="117">
        <v>8298354</v>
      </c>
      <c r="E482" s="118"/>
      <c r="F482" s="139">
        <v>10743963</v>
      </c>
      <c r="G482" s="99"/>
    </row>
    <row r="483" spans="1:7" ht="18">
      <c r="A483" s="116">
        <v>25339</v>
      </c>
      <c r="B483" s="117" t="s">
        <v>8</v>
      </c>
      <c r="C483" s="117" t="s">
        <v>583</v>
      </c>
      <c r="D483" s="117">
        <v>8348080</v>
      </c>
      <c r="E483" s="118"/>
      <c r="F483" s="139">
        <v>9431256</v>
      </c>
      <c r="G483" s="99"/>
    </row>
    <row r="484" spans="1:7" ht="18">
      <c r="A484" s="116">
        <v>25368</v>
      </c>
      <c r="B484" s="117" t="s">
        <v>8</v>
      </c>
      <c r="C484" s="117" t="s">
        <v>584</v>
      </c>
      <c r="D484" s="117">
        <v>5446789</v>
      </c>
      <c r="E484" s="118"/>
      <c r="F484" s="139">
        <v>5819878</v>
      </c>
      <c r="G484" s="99"/>
    </row>
    <row r="485" spans="1:7" ht="18">
      <c r="A485" s="116">
        <v>25372</v>
      </c>
      <c r="B485" s="117" t="s">
        <v>8</v>
      </c>
      <c r="C485" s="117" t="s">
        <v>585</v>
      </c>
      <c r="D485" s="117">
        <v>10924824</v>
      </c>
      <c r="E485" s="118"/>
      <c r="F485" s="139">
        <v>13766949</v>
      </c>
      <c r="G485" s="99"/>
    </row>
    <row r="486" spans="1:7" ht="18">
      <c r="A486" s="116">
        <v>25377</v>
      </c>
      <c r="B486" s="117" t="s">
        <v>8</v>
      </c>
      <c r="C486" s="117" t="s">
        <v>586</v>
      </c>
      <c r="D486" s="117">
        <v>20431994</v>
      </c>
      <c r="E486" s="118"/>
      <c r="F486" s="139">
        <v>20425749</v>
      </c>
      <c r="G486" s="99"/>
    </row>
    <row r="487" spans="1:7" ht="18">
      <c r="A487" s="116">
        <v>25386</v>
      </c>
      <c r="B487" s="117" t="s">
        <v>8</v>
      </c>
      <c r="C487" s="117" t="s">
        <v>587</v>
      </c>
      <c r="D487" s="117">
        <v>30762769</v>
      </c>
      <c r="E487" s="118"/>
      <c r="F487" s="139">
        <v>30753367</v>
      </c>
      <c r="G487" s="99"/>
    </row>
    <row r="488" spans="1:7" ht="18">
      <c r="A488" s="116">
        <v>25394</v>
      </c>
      <c r="B488" s="117" t="s">
        <v>8</v>
      </c>
      <c r="C488" s="117" t="s">
        <v>588</v>
      </c>
      <c r="D488" s="117">
        <v>18092913</v>
      </c>
      <c r="E488" s="118"/>
      <c r="F488" s="139">
        <v>18529396</v>
      </c>
      <c r="G488" s="99"/>
    </row>
    <row r="489" spans="1:7" ht="18">
      <c r="A489" s="116">
        <v>25398</v>
      </c>
      <c r="B489" s="117" t="s">
        <v>8</v>
      </c>
      <c r="C489" s="117" t="s">
        <v>589</v>
      </c>
      <c r="D489" s="117">
        <v>15401442</v>
      </c>
      <c r="E489" s="118"/>
      <c r="F489" s="139">
        <v>17151312</v>
      </c>
      <c r="G489" s="99"/>
    </row>
    <row r="490" spans="1:7" ht="18">
      <c r="A490" s="116">
        <v>25402</v>
      </c>
      <c r="B490" s="117" t="s">
        <v>8</v>
      </c>
      <c r="C490" s="117" t="s">
        <v>475</v>
      </c>
      <c r="D490" s="117">
        <v>19358532</v>
      </c>
      <c r="E490" s="118"/>
      <c r="F490" s="139">
        <v>20434056</v>
      </c>
      <c r="G490" s="99"/>
    </row>
    <row r="491" spans="1:7" ht="18">
      <c r="A491" s="116">
        <v>25407</v>
      </c>
      <c r="B491" s="117" t="s">
        <v>8</v>
      </c>
      <c r="C491" s="117" t="s">
        <v>590</v>
      </c>
      <c r="D491" s="117">
        <v>13212507</v>
      </c>
      <c r="E491" s="118"/>
      <c r="F491" s="139">
        <v>15162621</v>
      </c>
      <c r="G491" s="99"/>
    </row>
    <row r="492" spans="1:7" ht="18">
      <c r="A492" s="116">
        <v>25426</v>
      </c>
      <c r="B492" s="117" t="s">
        <v>8</v>
      </c>
      <c r="C492" s="117" t="s">
        <v>591</v>
      </c>
      <c r="D492" s="117">
        <v>12467678</v>
      </c>
      <c r="E492" s="118"/>
      <c r="F492" s="139">
        <v>13550645</v>
      </c>
      <c r="G492" s="99"/>
    </row>
    <row r="493" spans="1:7" ht="18">
      <c r="A493" s="116">
        <v>25430</v>
      </c>
      <c r="B493" s="117" t="s">
        <v>8</v>
      </c>
      <c r="C493" s="117" t="s">
        <v>592</v>
      </c>
      <c r="D493" s="117">
        <v>56379302</v>
      </c>
      <c r="E493" s="118"/>
      <c r="F493" s="139">
        <v>56362071</v>
      </c>
      <c r="G493" s="99"/>
    </row>
    <row r="494" spans="1:7" ht="18">
      <c r="A494" s="116">
        <v>25436</v>
      </c>
      <c r="B494" s="117" t="s">
        <v>8</v>
      </c>
      <c r="C494" s="117" t="s">
        <v>593</v>
      </c>
      <c r="D494" s="117">
        <v>7277202</v>
      </c>
      <c r="E494" s="118"/>
      <c r="F494" s="139">
        <v>6253646</v>
      </c>
      <c r="G494" s="99"/>
    </row>
    <row r="495" spans="1:7" ht="18">
      <c r="A495" s="116">
        <v>25438</v>
      </c>
      <c r="B495" s="117" t="s">
        <v>8</v>
      </c>
      <c r="C495" s="117" t="s">
        <v>594</v>
      </c>
      <c r="D495" s="117">
        <v>18622190</v>
      </c>
      <c r="E495" s="118"/>
      <c r="F495" s="139">
        <v>20430175</v>
      </c>
      <c r="G495" s="99"/>
    </row>
    <row r="496" spans="1:7" ht="18">
      <c r="A496" s="116">
        <v>25483</v>
      </c>
      <c r="B496" s="117" t="s">
        <v>8</v>
      </c>
      <c r="C496" s="117" t="s">
        <v>12</v>
      </c>
      <c r="D496" s="117">
        <v>3426719</v>
      </c>
      <c r="E496" s="118"/>
      <c r="F496" s="139">
        <v>4130053</v>
      </c>
      <c r="G496" s="99"/>
    </row>
    <row r="497" spans="1:7" ht="18">
      <c r="A497" s="116">
        <v>25486</v>
      </c>
      <c r="B497" s="117" t="s">
        <v>8</v>
      </c>
      <c r="C497" s="117" t="s">
        <v>595</v>
      </c>
      <c r="D497" s="117">
        <v>15009556</v>
      </c>
      <c r="E497" s="118"/>
      <c r="F497" s="139">
        <v>15004969</v>
      </c>
      <c r="G497" s="99"/>
    </row>
    <row r="498" spans="1:7" ht="18">
      <c r="A498" s="116">
        <v>25488</v>
      </c>
      <c r="B498" s="117" t="s">
        <v>8</v>
      </c>
      <c r="C498" s="117" t="s">
        <v>596</v>
      </c>
      <c r="D498" s="117">
        <v>8276911</v>
      </c>
      <c r="E498" s="118"/>
      <c r="F498" s="139">
        <v>8869594</v>
      </c>
      <c r="G498" s="99"/>
    </row>
    <row r="499" spans="1:7" ht="18">
      <c r="A499" s="116">
        <v>25489</v>
      </c>
      <c r="B499" s="117" t="s">
        <v>8</v>
      </c>
      <c r="C499" s="117" t="s">
        <v>597</v>
      </c>
      <c r="D499" s="117">
        <v>4986941</v>
      </c>
      <c r="E499" s="118"/>
      <c r="F499" s="139">
        <v>5385568</v>
      </c>
      <c r="G499" s="99"/>
    </row>
    <row r="500" spans="1:7" ht="18">
      <c r="A500" s="116">
        <v>25491</v>
      </c>
      <c r="B500" s="117" t="s">
        <v>8</v>
      </c>
      <c r="C500" s="117" t="s">
        <v>598</v>
      </c>
      <c r="D500" s="117">
        <v>9853033</v>
      </c>
      <c r="E500" s="118"/>
      <c r="F500" s="139">
        <v>9918928</v>
      </c>
      <c r="G500" s="99"/>
    </row>
    <row r="501" spans="1:7" ht="18">
      <c r="A501" s="116">
        <v>25506</v>
      </c>
      <c r="B501" s="117" t="s">
        <v>8</v>
      </c>
      <c r="C501" s="117" t="s">
        <v>599</v>
      </c>
      <c r="D501" s="117">
        <v>6887840</v>
      </c>
      <c r="E501" s="118"/>
      <c r="F501" s="139">
        <v>7757758</v>
      </c>
      <c r="G501" s="99"/>
    </row>
    <row r="502" spans="1:7" ht="18">
      <c r="A502" s="116">
        <v>25513</v>
      </c>
      <c r="B502" s="117" t="s">
        <v>8</v>
      </c>
      <c r="C502" s="117" t="s">
        <v>600</v>
      </c>
      <c r="D502" s="117">
        <v>34459823</v>
      </c>
      <c r="E502" s="118"/>
      <c r="F502" s="139">
        <v>34449291</v>
      </c>
      <c r="G502" s="99"/>
    </row>
    <row r="503" spans="1:7" ht="18">
      <c r="A503" s="116">
        <v>25518</v>
      </c>
      <c r="B503" s="117" t="s">
        <v>8</v>
      </c>
      <c r="C503" s="117" t="s">
        <v>601</v>
      </c>
      <c r="D503" s="117">
        <v>15287207</v>
      </c>
      <c r="E503" s="118"/>
      <c r="F503" s="139">
        <v>17195149</v>
      </c>
      <c r="G503" s="99"/>
    </row>
    <row r="504" spans="1:7" ht="18">
      <c r="A504" s="116">
        <v>25524</v>
      </c>
      <c r="B504" s="117" t="s">
        <v>8</v>
      </c>
      <c r="C504" s="117" t="s">
        <v>602</v>
      </c>
      <c r="D504" s="117">
        <v>7041340</v>
      </c>
      <c r="E504" s="118"/>
      <c r="F504" s="139">
        <v>7039188</v>
      </c>
      <c r="G504" s="99"/>
    </row>
    <row r="505" spans="1:7" ht="18">
      <c r="A505" s="116">
        <v>25530</v>
      </c>
      <c r="B505" s="117" t="s">
        <v>8</v>
      </c>
      <c r="C505" s="117" t="s">
        <v>603</v>
      </c>
      <c r="D505" s="117">
        <v>16064238</v>
      </c>
      <c r="E505" s="118"/>
      <c r="F505" s="139">
        <v>15872497</v>
      </c>
      <c r="G505" s="99"/>
    </row>
    <row r="506" spans="1:7" ht="18">
      <c r="A506" s="116">
        <v>25535</v>
      </c>
      <c r="B506" s="117" t="s">
        <v>8</v>
      </c>
      <c r="C506" s="117" t="s">
        <v>604</v>
      </c>
      <c r="D506" s="117">
        <v>18628370</v>
      </c>
      <c r="E506" s="118"/>
      <c r="F506" s="139">
        <v>19756458</v>
      </c>
      <c r="G506" s="99"/>
    </row>
    <row r="507" spans="1:7" ht="18">
      <c r="A507" s="116">
        <v>25572</v>
      </c>
      <c r="B507" s="117" t="s">
        <v>8</v>
      </c>
      <c r="C507" s="117" t="s">
        <v>605</v>
      </c>
      <c r="D507" s="117">
        <v>19973398</v>
      </c>
      <c r="E507" s="118"/>
      <c r="F507" s="139">
        <v>19967294</v>
      </c>
      <c r="G507" s="99"/>
    </row>
    <row r="508" spans="1:7" ht="18">
      <c r="A508" s="116">
        <v>25580</v>
      </c>
      <c r="B508" s="117" t="s">
        <v>8</v>
      </c>
      <c r="C508" s="117" t="s">
        <v>606</v>
      </c>
      <c r="D508" s="117">
        <v>6613786</v>
      </c>
      <c r="E508" s="118"/>
      <c r="F508" s="139">
        <v>7752897</v>
      </c>
      <c r="G508" s="99"/>
    </row>
    <row r="509" spans="1:7" ht="18">
      <c r="A509" s="116">
        <v>25592</v>
      </c>
      <c r="B509" s="117" t="s">
        <v>8</v>
      </c>
      <c r="C509" s="117" t="s">
        <v>607</v>
      </c>
      <c r="D509" s="117">
        <v>7197747</v>
      </c>
      <c r="E509" s="118"/>
      <c r="F509" s="139">
        <v>8819127</v>
      </c>
      <c r="G509" s="99"/>
    </row>
    <row r="510" spans="1:7" ht="18">
      <c r="A510" s="116">
        <v>25594</v>
      </c>
      <c r="B510" s="117" t="s">
        <v>8</v>
      </c>
      <c r="C510" s="117" t="s">
        <v>608</v>
      </c>
      <c r="D510" s="117">
        <v>13564799</v>
      </c>
      <c r="E510" s="118"/>
      <c r="F510" s="139">
        <v>14907942</v>
      </c>
      <c r="G510" s="99"/>
    </row>
    <row r="511" spans="1:7" ht="18">
      <c r="A511" s="116">
        <v>25596</v>
      </c>
      <c r="B511" s="117" t="s">
        <v>8</v>
      </c>
      <c r="C511" s="117" t="s">
        <v>609</v>
      </c>
      <c r="D511" s="117">
        <v>13497832</v>
      </c>
      <c r="E511" s="118"/>
      <c r="F511" s="139">
        <v>15173246</v>
      </c>
      <c r="G511" s="99"/>
    </row>
    <row r="512" spans="1:7" ht="18">
      <c r="A512" s="116">
        <v>25599</v>
      </c>
      <c r="B512" s="117" t="s">
        <v>8</v>
      </c>
      <c r="C512" s="117" t="s">
        <v>610</v>
      </c>
      <c r="D512" s="117">
        <v>10925402</v>
      </c>
      <c r="E512" s="118"/>
      <c r="F512" s="139">
        <v>10094344</v>
      </c>
      <c r="G512" s="99"/>
    </row>
    <row r="513" spans="1:7" ht="18">
      <c r="A513" s="116">
        <v>25612</v>
      </c>
      <c r="B513" s="117" t="s">
        <v>8</v>
      </c>
      <c r="C513" s="117" t="s">
        <v>611</v>
      </c>
      <c r="D513" s="117">
        <v>11439401</v>
      </c>
      <c r="E513" s="118"/>
      <c r="F513" s="139">
        <v>10434455</v>
      </c>
      <c r="G513" s="99"/>
    </row>
    <row r="514" spans="1:7" ht="18">
      <c r="A514" s="116">
        <v>25645</v>
      </c>
      <c r="B514" s="117" t="s">
        <v>8</v>
      </c>
      <c r="C514" s="117" t="s">
        <v>612</v>
      </c>
      <c r="D514" s="117">
        <v>14740130</v>
      </c>
      <c r="E514" s="118"/>
      <c r="F514" s="139">
        <v>14735625</v>
      </c>
      <c r="G514" s="99"/>
    </row>
    <row r="515" spans="1:7" ht="18">
      <c r="A515" s="116">
        <v>25649</v>
      </c>
      <c r="B515" s="117" t="s">
        <v>8</v>
      </c>
      <c r="C515" s="117" t="s">
        <v>613</v>
      </c>
      <c r="D515" s="117">
        <v>14320131</v>
      </c>
      <c r="E515" s="118"/>
      <c r="F515" s="139">
        <v>16635455</v>
      </c>
      <c r="G515" s="99"/>
    </row>
    <row r="516" spans="1:7" ht="18">
      <c r="A516" s="116">
        <v>25653</v>
      </c>
      <c r="B516" s="117" t="s">
        <v>8</v>
      </c>
      <c r="C516" s="117" t="s">
        <v>614</v>
      </c>
      <c r="D516" s="117">
        <v>10337948</v>
      </c>
      <c r="E516" s="118"/>
      <c r="F516" s="139">
        <v>11162970</v>
      </c>
      <c r="G516" s="99"/>
    </row>
    <row r="517" spans="1:7" ht="18">
      <c r="A517" s="116">
        <v>25658</v>
      </c>
      <c r="B517" s="117" t="s">
        <v>8</v>
      </c>
      <c r="C517" s="117" t="s">
        <v>206</v>
      </c>
      <c r="D517" s="117">
        <v>9744744</v>
      </c>
      <c r="E517" s="118"/>
      <c r="F517" s="139">
        <v>10897234</v>
      </c>
      <c r="G517" s="99"/>
    </row>
    <row r="518" spans="1:7" ht="18">
      <c r="A518" s="116">
        <v>25662</v>
      </c>
      <c r="B518" s="117" t="s">
        <v>8</v>
      </c>
      <c r="C518" s="117" t="s">
        <v>615</v>
      </c>
      <c r="D518" s="117">
        <v>14730430</v>
      </c>
      <c r="E518" s="118"/>
      <c r="F518" s="139">
        <v>15732799</v>
      </c>
      <c r="G518" s="99"/>
    </row>
    <row r="519" spans="1:7" ht="18">
      <c r="A519" s="116">
        <v>25718</v>
      </c>
      <c r="B519" s="117" t="s">
        <v>8</v>
      </c>
      <c r="C519" s="117" t="s">
        <v>616</v>
      </c>
      <c r="D519" s="117">
        <v>16558988</v>
      </c>
      <c r="E519" s="118"/>
      <c r="F519" s="139">
        <v>14788218</v>
      </c>
      <c r="G519" s="99"/>
    </row>
    <row r="520" spans="1:7" ht="18">
      <c r="A520" s="116">
        <v>25736</v>
      </c>
      <c r="B520" s="117" t="s">
        <v>8</v>
      </c>
      <c r="C520" s="117" t="s">
        <v>617</v>
      </c>
      <c r="D520" s="117">
        <v>12006470</v>
      </c>
      <c r="E520" s="118"/>
      <c r="F520" s="139">
        <v>12002801</v>
      </c>
      <c r="G520" s="99"/>
    </row>
    <row r="521" spans="1:7" ht="18">
      <c r="A521" s="116">
        <v>25740</v>
      </c>
      <c r="B521" s="117" t="s">
        <v>8</v>
      </c>
      <c r="C521" s="117" t="s">
        <v>618</v>
      </c>
      <c r="D521" s="117">
        <v>32014927</v>
      </c>
      <c r="E521" s="118"/>
      <c r="F521" s="139">
        <v>32005143</v>
      </c>
      <c r="G521" s="99"/>
    </row>
    <row r="522" spans="1:7" ht="18">
      <c r="A522" s="116">
        <v>25743</v>
      </c>
      <c r="B522" s="117" t="s">
        <v>8</v>
      </c>
      <c r="C522" s="117" t="s">
        <v>619</v>
      </c>
      <c r="D522" s="117">
        <v>26330416</v>
      </c>
      <c r="E522" s="118"/>
      <c r="F522" s="139">
        <v>26322369</v>
      </c>
      <c r="G522" s="99"/>
    </row>
    <row r="523" spans="1:7" ht="18">
      <c r="A523" s="116">
        <v>25745</v>
      </c>
      <c r="B523" s="117" t="s">
        <v>8</v>
      </c>
      <c r="C523" s="117" t="s">
        <v>620</v>
      </c>
      <c r="D523" s="117">
        <v>15197132</v>
      </c>
      <c r="E523" s="118"/>
      <c r="F523" s="139">
        <v>15192488</v>
      </c>
      <c r="G523" s="99"/>
    </row>
    <row r="524" spans="1:7" ht="18">
      <c r="A524" s="116">
        <v>25758</v>
      </c>
      <c r="B524" s="117" t="s">
        <v>8</v>
      </c>
      <c r="C524" s="117" t="s">
        <v>621</v>
      </c>
      <c r="D524" s="117">
        <v>21936503</v>
      </c>
      <c r="E524" s="118"/>
      <c r="F524" s="139">
        <v>21929799</v>
      </c>
      <c r="G524" s="99"/>
    </row>
    <row r="525" spans="1:7" ht="18">
      <c r="A525" s="116">
        <v>25769</v>
      </c>
      <c r="B525" s="117" t="s">
        <v>8</v>
      </c>
      <c r="C525" s="117" t="s">
        <v>622</v>
      </c>
      <c r="D525" s="117">
        <v>14912928</v>
      </c>
      <c r="E525" s="118"/>
      <c r="F525" s="139">
        <v>14908370</v>
      </c>
      <c r="G525" s="99"/>
    </row>
    <row r="526" spans="1:7" ht="18">
      <c r="A526" s="116">
        <v>25772</v>
      </c>
      <c r="B526" s="117" t="s">
        <v>8</v>
      </c>
      <c r="C526" s="117" t="s">
        <v>623</v>
      </c>
      <c r="D526" s="117">
        <v>17436855</v>
      </c>
      <c r="E526" s="118"/>
      <c r="F526" s="139">
        <v>18925300</v>
      </c>
      <c r="G526" s="99"/>
    </row>
    <row r="527" spans="1:7" ht="18">
      <c r="A527" s="116">
        <v>25777</v>
      </c>
      <c r="B527" s="117" t="s">
        <v>8</v>
      </c>
      <c r="C527" s="117" t="s">
        <v>624</v>
      </c>
      <c r="D527" s="117">
        <v>8885724</v>
      </c>
      <c r="E527" s="118"/>
      <c r="F527" s="139">
        <v>8569151</v>
      </c>
      <c r="G527" s="99"/>
    </row>
    <row r="528" spans="1:7" ht="18">
      <c r="A528" s="116">
        <v>25779</v>
      </c>
      <c r="B528" s="117" t="s">
        <v>8</v>
      </c>
      <c r="C528" s="117" t="s">
        <v>625</v>
      </c>
      <c r="D528" s="117">
        <v>9165118</v>
      </c>
      <c r="E528" s="118"/>
      <c r="F528" s="139">
        <v>8508411</v>
      </c>
      <c r="G528" s="99"/>
    </row>
    <row r="529" spans="1:7" ht="18">
      <c r="A529" s="116">
        <v>25781</v>
      </c>
      <c r="B529" s="117" t="s">
        <v>8</v>
      </c>
      <c r="C529" s="117" t="s">
        <v>626</v>
      </c>
      <c r="D529" s="117">
        <v>8709357</v>
      </c>
      <c r="E529" s="118"/>
      <c r="F529" s="139">
        <v>9534249</v>
      </c>
      <c r="G529" s="99"/>
    </row>
    <row r="530" spans="1:7" ht="18">
      <c r="A530" s="116">
        <v>25785</v>
      </c>
      <c r="B530" s="117" t="s">
        <v>8</v>
      </c>
      <c r="C530" s="117" t="s">
        <v>627</v>
      </c>
      <c r="D530" s="117">
        <v>18164521</v>
      </c>
      <c r="E530" s="118"/>
      <c r="F530" s="139">
        <v>18158970</v>
      </c>
      <c r="G530" s="99"/>
    </row>
    <row r="531" spans="1:7" ht="18">
      <c r="A531" s="116">
        <v>25793</v>
      </c>
      <c r="B531" s="117" t="s">
        <v>8</v>
      </c>
      <c r="C531" s="117" t="s">
        <v>628</v>
      </c>
      <c r="D531" s="117">
        <v>10919888</v>
      </c>
      <c r="E531" s="118"/>
      <c r="F531" s="139">
        <v>10862339</v>
      </c>
      <c r="G531" s="99"/>
    </row>
    <row r="532" spans="1:7" ht="18">
      <c r="A532" s="116">
        <v>25797</v>
      </c>
      <c r="B532" s="117" t="s">
        <v>8</v>
      </c>
      <c r="C532" s="117" t="s">
        <v>629</v>
      </c>
      <c r="D532" s="117">
        <v>10929986</v>
      </c>
      <c r="E532" s="118"/>
      <c r="F532" s="139">
        <v>10926646</v>
      </c>
      <c r="G532" s="99"/>
    </row>
    <row r="533" spans="1:7" ht="18">
      <c r="A533" s="116">
        <v>25799</v>
      </c>
      <c r="B533" s="117" t="s">
        <v>8</v>
      </c>
      <c r="C533" s="117" t="s">
        <v>630</v>
      </c>
      <c r="D533" s="117">
        <v>16779136</v>
      </c>
      <c r="E533" s="118"/>
      <c r="F533" s="139">
        <v>16774008</v>
      </c>
      <c r="G533" s="99"/>
    </row>
    <row r="534" spans="1:7" ht="18">
      <c r="A534" s="116">
        <v>25805</v>
      </c>
      <c r="B534" s="117" t="s">
        <v>8</v>
      </c>
      <c r="C534" s="117" t="s">
        <v>631</v>
      </c>
      <c r="D534" s="117">
        <v>7981012</v>
      </c>
      <c r="E534" s="118"/>
      <c r="F534" s="139">
        <v>9372914</v>
      </c>
      <c r="G534" s="99"/>
    </row>
    <row r="535" spans="1:7" ht="18">
      <c r="A535" s="116">
        <v>25807</v>
      </c>
      <c r="B535" s="117" t="s">
        <v>8</v>
      </c>
      <c r="C535" s="117" t="s">
        <v>632</v>
      </c>
      <c r="D535" s="117">
        <v>4178328</v>
      </c>
      <c r="E535" s="118"/>
      <c r="F535" s="139">
        <v>5168598</v>
      </c>
      <c r="G535" s="99"/>
    </row>
    <row r="536" spans="1:7" ht="18">
      <c r="A536" s="116">
        <v>25815</v>
      </c>
      <c r="B536" s="117" t="s">
        <v>8</v>
      </c>
      <c r="C536" s="117" t="s">
        <v>633</v>
      </c>
      <c r="D536" s="117">
        <v>19389860</v>
      </c>
      <c r="E536" s="118"/>
      <c r="F536" s="139">
        <v>18223974</v>
      </c>
      <c r="G536" s="99"/>
    </row>
    <row r="537" spans="1:7" ht="18">
      <c r="A537" s="116">
        <v>25817</v>
      </c>
      <c r="B537" s="117" t="s">
        <v>8</v>
      </c>
      <c r="C537" s="117" t="s">
        <v>634</v>
      </c>
      <c r="D537" s="117">
        <v>31382752</v>
      </c>
      <c r="E537" s="118"/>
      <c r="F537" s="139">
        <v>31373161</v>
      </c>
      <c r="G537" s="99"/>
    </row>
    <row r="538" spans="1:7" ht="18">
      <c r="A538" s="116">
        <v>25823</v>
      </c>
      <c r="B538" s="117" t="s">
        <v>8</v>
      </c>
      <c r="C538" s="117" t="s">
        <v>635</v>
      </c>
      <c r="D538" s="117">
        <v>11905221</v>
      </c>
      <c r="E538" s="118"/>
      <c r="F538" s="139">
        <v>14480849</v>
      </c>
      <c r="G538" s="99"/>
    </row>
    <row r="539" spans="1:7" ht="18">
      <c r="A539" s="116">
        <v>25839</v>
      </c>
      <c r="B539" s="117" t="s">
        <v>8</v>
      </c>
      <c r="C539" s="117" t="s">
        <v>636</v>
      </c>
      <c r="D539" s="117">
        <v>24070782</v>
      </c>
      <c r="E539" s="118"/>
      <c r="F539" s="139">
        <v>26355809</v>
      </c>
      <c r="G539" s="99"/>
    </row>
    <row r="540" spans="1:7" ht="18">
      <c r="A540" s="116">
        <v>25841</v>
      </c>
      <c r="B540" s="117" t="s">
        <v>8</v>
      </c>
      <c r="C540" s="117" t="s">
        <v>637</v>
      </c>
      <c r="D540" s="117">
        <v>10343798</v>
      </c>
      <c r="E540" s="118"/>
      <c r="F540" s="139">
        <v>10457921</v>
      </c>
      <c r="G540" s="99"/>
    </row>
    <row r="541" spans="1:7" ht="18">
      <c r="A541" s="116">
        <v>25843</v>
      </c>
      <c r="B541" s="117" t="s">
        <v>8</v>
      </c>
      <c r="C541" s="117" t="s">
        <v>638</v>
      </c>
      <c r="D541" s="117">
        <v>39575925</v>
      </c>
      <c r="E541" s="118"/>
      <c r="F541" s="139">
        <v>39742054</v>
      </c>
      <c r="G541" s="99"/>
    </row>
    <row r="542" spans="1:7" ht="18">
      <c r="A542" s="116">
        <v>25845</v>
      </c>
      <c r="B542" s="117" t="s">
        <v>8</v>
      </c>
      <c r="C542" s="117" t="s">
        <v>639</v>
      </c>
      <c r="D542" s="117">
        <v>10583408</v>
      </c>
      <c r="E542" s="118"/>
      <c r="F542" s="139">
        <v>9269685</v>
      </c>
      <c r="G542" s="99"/>
    </row>
    <row r="543" spans="1:7" ht="18">
      <c r="A543" s="116">
        <v>25851</v>
      </c>
      <c r="B543" s="117" t="s">
        <v>8</v>
      </c>
      <c r="C543" s="117" t="s">
        <v>640</v>
      </c>
      <c r="D543" s="117">
        <v>6864667</v>
      </c>
      <c r="E543" s="118"/>
      <c r="F543" s="139">
        <v>6283151</v>
      </c>
      <c r="G543" s="99"/>
    </row>
    <row r="544" spans="1:7" ht="18">
      <c r="A544" s="116">
        <v>25862</v>
      </c>
      <c r="B544" s="117" t="s">
        <v>8</v>
      </c>
      <c r="C544" s="117" t="s">
        <v>641</v>
      </c>
      <c r="D544" s="117">
        <v>13545348</v>
      </c>
      <c r="E544" s="118"/>
      <c r="F544" s="139">
        <v>14151005</v>
      </c>
      <c r="G544" s="99"/>
    </row>
    <row r="545" spans="1:7" ht="18">
      <c r="A545" s="116">
        <v>25867</v>
      </c>
      <c r="B545" s="117" t="s">
        <v>8</v>
      </c>
      <c r="C545" s="117" t="s">
        <v>642</v>
      </c>
      <c r="D545" s="117">
        <v>5675263</v>
      </c>
      <c r="E545" s="118"/>
      <c r="F545" s="139">
        <v>6736509</v>
      </c>
      <c r="G545" s="99"/>
    </row>
    <row r="546" spans="1:7" ht="18">
      <c r="A546" s="116">
        <v>25871</v>
      </c>
      <c r="B546" s="117" t="s">
        <v>8</v>
      </c>
      <c r="C546" s="117" t="s">
        <v>643</v>
      </c>
      <c r="D546" s="117">
        <v>4169894</v>
      </c>
      <c r="E546" s="118"/>
      <c r="F546" s="139">
        <v>5926517</v>
      </c>
      <c r="G546" s="99"/>
    </row>
    <row r="547" spans="1:7" ht="18">
      <c r="A547" s="116">
        <v>25873</v>
      </c>
      <c r="B547" s="117" t="s">
        <v>8</v>
      </c>
      <c r="C547" s="117" t="s">
        <v>644</v>
      </c>
      <c r="D547" s="117">
        <v>23239977</v>
      </c>
      <c r="E547" s="118"/>
      <c r="F547" s="139">
        <v>24844030</v>
      </c>
      <c r="G547" s="99"/>
    </row>
    <row r="548" spans="1:7" ht="18">
      <c r="A548" s="116">
        <v>25875</v>
      </c>
      <c r="B548" s="117" t="s">
        <v>8</v>
      </c>
      <c r="C548" s="117" t="s">
        <v>645</v>
      </c>
      <c r="D548" s="117">
        <v>28979730</v>
      </c>
      <c r="E548" s="118"/>
      <c r="F548" s="139">
        <v>28970873</v>
      </c>
      <c r="G548" s="99"/>
    </row>
    <row r="549" spans="1:7" ht="18">
      <c r="A549" s="116">
        <v>25878</v>
      </c>
      <c r="B549" s="117" t="s">
        <v>8</v>
      </c>
      <c r="C549" s="117" t="s">
        <v>646</v>
      </c>
      <c r="D549" s="117">
        <v>24777181</v>
      </c>
      <c r="E549" s="118"/>
      <c r="F549" s="139">
        <v>26203124</v>
      </c>
      <c r="G549" s="99"/>
    </row>
    <row r="550" spans="1:7" ht="18">
      <c r="A550" s="116">
        <v>25885</v>
      </c>
      <c r="B550" s="117" t="s">
        <v>8</v>
      </c>
      <c r="C550" s="117" t="s">
        <v>647</v>
      </c>
      <c r="D550" s="117">
        <v>46106011</v>
      </c>
      <c r="E550" s="118"/>
      <c r="F550" s="139">
        <v>48750171</v>
      </c>
      <c r="G550" s="99"/>
    </row>
    <row r="551" spans="1:7" ht="18">
      <c r="A551" s="116">
        <v>25898</v>
      </c>
      <c r="B551" s="117" t="s">
        <v>8</v>
      </c>
      <c r="C551" s="117" t="s">
        <v>648</v>
      </c>
      <c r="D551" s="117">
        <v>6350562</v>
      </c>
      <c r="E551" s="118"/>
      <c r="F551" s="139">
        <v>6384003</v>
      </c>
      <c r="G551" s="99"/>
    </row>
    <row r="552" spans="1:7" ht="18">
      <c r="A552" s="116">
        <v>27006</v>
      </c>
      <c r="B552" s="117" t="s">
        <v>649</v>
      </c>
      <c r="C552" s="117" t="s">
        <v>650</v>
      </c>
      <c r="D552" s="117">
        <v>26071192</v>
      </c>
      <c r="E552" s="118"/>
      <c r="F552" s="139">
        <v>24201186</v>
      </c>
      <c r="G552" s="99"/>
    </row>
    <row r="553" spans="1:7" ht="18">
      <c r="A553" s="116">
        <v>27025</v>
      </c>
      <c r="B553" s="117" t="s">
        <v>649</v>
      </c>
      <c r="C553" s="117" t="s">
        <v>651</v>
      </c>
      <c r="D553" s="117">
        <v>85954349</v>
      </c>
      <c r="E553" s="118"/>
      <c r="F553" s="139">
        <v>97580237</v>
      </c>
      <c r="G553" s="99"/>
    </row>
    <row r="554" spans="1:7" ht="18">
      <c r="A554" s="116">
        <v>27050</v>
      </c>
      <c r="B554" s="117" t="s">
        <v>649</v>
      </c>
      <c r="C554" s="117" t="s">
        <v>652</v>
      </c>
      <c r="D554" s="117">
        <v>23326491</v>
      </c>
      <c r="E554" s="118"/>
      <c r="F554" s="139">
        <v>19942324</v>
      </c>
      <c r="G554" s="99"/>
    </row>
    <row r="555" spans="1:7" ht="18">
      <c r="A555" s="116">
        <v>27073</v>
      </c>
      <c r="B555" s="117" t="s">
        <v>649</v>
      </c>
      <c r="C555" s="117" t="s">
        <v>653</v>
      </c>
      <c r="D555" s="117">
        <v>45202188</v>
      </c>
      <c r="E555" s="118"/>
      <c r="F555" s="139">
        <v>56804513</v>
      </c>
      <c r="G555" s="99"/>
    </row>
    <row r="556" spans="1:7" ht="18">
      <c r="A556" s="116">
        <v>27075</v>
      </c>
      <c r="B556" s="117" t="s">
        <v>649</v>
      </c>
      <c r="C556" s="117" t="s">
        <v>654</v>
      </c>
      <c r="D556" s="117">
        <v>18202654</v>
      </c>
      <c r="E556" s="118"/>
      <c r="F556" s="139">
        <v>19993931</v>
      </c>
      <c r="G556" s="99"/>
    </row>
    <row r="557" spans="1:7" ht="18">
      <c r="A557" s="116">
        <v>27077</v>
      </c>
      <c r="B557" s="117" t="s">
        <v>649</v>
      </c>
      <c r="C557" s="117" t="s">
        <v>655</v>
      </c>
      <c r="D557" s="117">
        <v>53733723</v>
      </c>
      <c r="E557" s="118"/>
      <c r="F557" s="139">
        <v>69109089</v>
      </c>
      <c r="G557" s="99"/>
    </row>
    <row r="558" spans="1:7" ht="18">
      <c r="A558" s="116">
        <v>27099</v>
      </c>
      <c r="B558" s="117" t="s">
        <v>649</v>
      </c>
      <c r="C558" s="117" t="s">
        <v>656</v>
      </c>
      <c r="D558" s="117">
        <v>52094706</v>
      </c>
      <c r="E558" s="118"/>
      <c r="F558" s="139">
        <v>58183036</v>
      </c>
      <c r="G558" s="99"/>
    </row>
    <row r="559" spans="1:7" ht="18">
      <c r="A559" s="116">
        <v>27135</v>
      </c>
      <c r="B559" s="117" t="s">
        <v>649</v>
      </c>
      <c r="C559" s="117" t="s">
        <v>657</v>
      </c>
      <c r="D559" s="117">
        <v>13576948</v>
      </c>
      <c r="E559" s="118"/>
      <c r="F559" s="139">
        <v>12988305</v>
      </c>
      <c r="G559" s="99"/>
    </row>
    <row r="560" spans="1:7" ht="18">
      <c r="A560" s="116">
        <v>27150</v>
      </c>
      <c r="B560" s="117" t="s">
        <v>649</v>
      </c>
      <c r="C560" s="117" t="s">
        <v>658</v>
      </c>
      <c r="D560" s="117">
        <v>27539692</v>
      </c>
      <c r="E560" s="118"/>
      <c r="F560" s="139">
        <v>30497770</v>
      </c>
      <c r="G560" s="99"/>
    </row>
    <row r="561" spans="1:7" ht="18">
      <c r="A561" s="116">
        <v>27160</v>
      </c>
      <c r="B561" s="117" t="s">
        <v>649</v>
      </c>
      <c r="C561" s="117" t="s">
        <v>659</v>
      </c>
      <c r="D561" s="117">
        <v>13614455</v>
      </c>
      <c r="E561" s="118"/>
      <c r="F561" s="139">
        <v>14454095</v>
      </c>
      <c r="G561" s="99"/>
    </row>
    <row r="562" spans="1:7" ht="18">
      <c r="A562" s="116">
        <v>27205</v>
      </c>
      <c r="B562" s="117" t="s">
        <v>649</v>
      </c>
      <c r="C562" s="117" t="s">
        <v>660</v>
      </c>
      <c r="D562" s="117">
        <v>32140709</v>
      </c>
      <c r="E562" s="118"/>
      <c r="F562" s="139">
        <v>39368450</v>
      </c>
      <c r="G562" s="99"/>
    </row>
    <row r="563" spans="1:7" ht="18">
      <c r="A563" s="116">
        <v>27245</v>
      </c>
      <c r="B563" s="117" t="s">
        <v>649</v>
      </c>
      <c r="C563" s="117" t="s">
        <v>661</v>
      </c>
      <c r="D563" s="117">
        <v>12702079</v>
      </c>
      <c r="E563" s="118"/>
      <c r="F563" s="139">
        <v>16780964</v>
      </c>
      <c r="G563" s="99"/>
    </row>
    <row r="564" spans="1:7" ht="18">
      <c r="A564" s="116">
        <v>27250</v>
      </c>
      <c r="B564" s="117" t="s">
        <v>649</v>
      </c>
      <c r="C564" s="117" t="s">
        <v>662</v>
      </c>
      <c r="D564" s="117">
        <v>46031731</v>
      </c>
      <c r="E564" s="118"/>
      <c r="F564" s="139">
        <v>52426951</v>
      </c>
      <c r="G564" s="99"/>
    </row>
    <row r="565" spans="1:7" ht="18">
      <c r="A565" s="116">
        <v>27361</v>
      </c>
      <c r="B565" s="117" t="s">
        <v>649</v>
      </c>
      <c r="C565" s="117" t="s">
        <v>663</v>
      </c>
      <c r="D565" s="117">
        <v>73410414</v>
      </c>
      <c r="E565" s="118"/>
      <c r="F565" s="139">
        <v>102875373</v>
      </c>
      <c r="G565" s="99"/>
    </row>
    <row r="566" spans="1:7" ht="18">
      <c r="A566" s="116">
        <v>27372</v>
      </c>
      <c r="B566" s="117" t="s">
        <v>649</v>
      </c>
      <c r="C566" s="117" t="s">
        <v>664</v>
      </c>
      <c r="D566" s="117">
        <v>12725272</v>
      </c>
      <c r="E566" s="118"/>
      <c r="F566" s="139">
        <v>16197333</v>
      </c>
      <c r="G566" s="99"/>
    </row>
    <row r="567" spans="1:7" ht="18">
      <c r="A567" s="116">
        <v>27413</v>
      </c>
      <c r="B567" s="117" t="s">
        <v>649</v>
      </c>
      <c r="C567" s="117" t="s">
        <v>665</v>
      </c>
      <c r="D567" s="117">
        <v>29467318</v>
      </c>
      <c r="E567" s="118"/>
      <c r="F567" s="139">
        <v>38599808</v>
      </c>
      <c r="G567" s="99"/>
    </row>
    <row r="568" spans="1:7" ht="18">
      <c r="A568" s="116">
        <v>27425</v>
      </c>
      <c r="B568" s="117" t="s">
        <v>649</v>
      </c>
      <c r="C568" s="117" t="s">
        <v>666</v>
      </c>
      <c r="D568" s="117">
        <v>37001191</v>
      </c>
      <c r="E568" s="118"/>
      <c r="F568" s="139">
        <v>37691627</v>
      </c>
      <c r="G568" s="99"/>
    </row>
    <row r="569" spans="1:7" ht="18">
      <c r="A569" s="116">
        <v>27430</v>
      </c>
      <c r="B569" s="117" t="s">
        <v>649</v>
      </c>
      <c r="C569" s="117" t="s">
        <v>667</v>
      </c>
      <c r="D569" s="117">
        <v>51435658</v>
      </c>
      <c r="E569" s="118"/>
      <c r="F569" s="139">
        <v>55651003</v>
      </c>
      <c r="G569" s="99"/>
    </row>
    <row r="570" spans="1:7" ht="18">
      <c r="A570" s="116">
        <v>27450</v>
      </c>
      <c r="B570" s="117" t="s">
        <v>649</v>
      </c>
      <c r="C570" s="117" t="s">
        <v>668</v>
      </c>
      <c r="D570" s="117">
        <v>32326712</v>
      </c>
      <c r="E570" s="118"/>
      <c r="F570" s="139">
        <v>31193574</v>
      </c>
      <c r="G570" s="99"/>
    </row>
    <row r="571" spans="1:7" ht="18">
      <c r="A571" s="116">
        <v>27491</v>
      </c>
      <c r="B571" s="117" t="s">
        <v>649</v>
      </c>
      <c r="C571" s="117" t="s">
        <v>669</v>
      </c>
      <c r="D571" s="117">
        <v>19056955</v>
      </c>
      <c r="E571" s="118"/>
      <c r="F571" s="139">
        <v>25682594</v>
      </c>
      <c r="G571" s="99"/>
    </row>
    <row r="572" spans="1:7" ht="18">
      <c r="A572" s="116">
        <v>27495</v>
      </c>
      <c r="B572" s="117" t="s">
        <v>649</v>
      </c>
      <c r="C572" s="117" t="s">
        <v>670</v>
      </c>
      <c r="D572" s="117">
        <v>15416055</v>
      </c>
      <c r="E572" s="118"/>
      <c r="F572" s="139">
        <v>17913731</v>
      </c>
      <c r="G572" s="99"/>
    </row>
    <row r="573" spans="1:7" ht="18">
      <c r="A573" s="116">
        <v>27580</v>
      </c>
      <c r="B573" s="117" t="s">
        <v>649</v>
      </c>
      <c r="C573" s="117" t="s">
        <v>671</v>
      </c>
      <c r="D573" s="117">
        <v>16900494</v>
      </c>
      <c r="E573" s="118"/>
      <c r="F573" s="139">
        <v>21195460</v>
      </c>
      <c r="G573" s="99"/>
    </row>
    <row r="574" spans="1:7" ht="18">
      <c r="A574" s="116">
        <v>27600</v>
      </c>
      <c r="B574" s="117" t="s">
        <v>649</v>
      </c>
      <c r="C574" s="117" t="s">
        <v>672</v>
      </c>
      <c r="D574" s="117">
        <v>35442158</v>
      </c>
      <c r="E574" s="118"/>
      <c r="F574" s="139">
        <v>35786621</v>
      </c>
      <c r="G574" s="99"/>
    </row>
    <row r="575" spans="1:7" ht="18">
      <c r="A575" s="116">
        <v>27615</v>
      </c>
      <c r="B575" s="117" t="s">
        <v>649</v>
      </c>
      <c r="C575" s="117" t="s">
        <v>673</v>
      </c>
      <c r="D575" s="117">
        <v>107768353</v>
      </c>
      <c r="E575" s="118"/>
      <c r="F575" s="139">
        <v>117080805</v>
      </c>
      <c r="G575" s="99"/>
    </row>
    <row r="576" spans="1:7" ht="18">
      <c r="A576" s="116">
        <v>27660</v>
      </c>
      <c r="B576" s="117" t="s">
        <v>649</v>
      </c>
      <c r="C576" s="117" t="s">
        <v>674</v>
      </c>
      <c r="D576" s="117">
        <v>9565972</v>
      </c>
      <c r="E576" s="118"/>
      <c r="F576" s="139">
        <v>12227838</v>
      </c>
      <c r="G576" s="99"/>
    </row>
    <row r="577" spans="1:7" ht="18">
      <c r="A577" s="116">
        <v>27745</v>
      </c>
      <c r="B577" s="117" t="s">
        <v>649</v>
      </c>
      <c r="C577" s="117" t="s">
        <v>675</v>
      </c>
      <c r="D577" s="117">
        <v>8111792</v>
      </c>
      <c r="E577" s="118"/>
      <c r="F577" s="139">
        <v>7880405</v>
      </c>
      <c r="G577" s="99"/>
    </row>
    <row r="578" spans="1:7" ht="18">
      <c r="A578" s="116">
        <v>27787</v>
      </c>
      <c r="B578" s="117" t="s">
        <v>649</v>
      </c>
      <c r="C578" s="117" t="s">
        <v>676</v>
      </c>
      <c r="D578" s="117">
        <v>70646701</v>
      </c>
      <c r="E578" s="118"/>
      <c r="F578" s="139">
        <v>74712398</v>
      </c>
      <c r="G578" s="99"/>
    </row>
    <row r="579" spans="1:7" ht="18">
      <c r="A579" s="116">
        <v>27800</v>
      </c>
      <c r="B579" s="117" t="s">
        <v>649</v>
      </c>
      <c r="C579" s="117" t="s">
        <v>677</v>
      </c>
      <c r="D579" s="117">
        <v>28675686</v>
      </c>
      <c r="E579" s="118"/>
      <c r="F579" s="139">
        <v>36097936</v>
      </c>
      <c r="G579" s="99"/>
    </row>
    <row r="580" spans="1:7" ht="18">
      <c r="A580" s="116">
        <v>27810</v>
      </c>
      <c r="B580" s="117" t="s">
        <v>649</v>
      </c>
      <c r="C580" s="117" t="s">
        <v>678</v>
      </c>
      <c r="D580" s="117">
        <v>14638010</v>
      </c>
      <c r="E580" s="118"/>
      <c r="F580" s="139">
        <v>14860017</v>
      </c>
      <c r="G580" s="99"/>
    </row>
    <row r="581" spans="1:7" ht="18">
      <c r="A581" s="116">
        <v>41006</v>
      </c>
      <c r="B581" s="117" t="s">
        <v>9</v>
      </c>
      <c r="C581" s="117" t="s">
        <v>679</v>
      </c>
      <c r="D581" s="117">
        <v>69465171</v>
      </c>
      <c r="E581" s="118"/>
      <c r="F581" s="139">
        <v>86566359</v>
      </c>
      <c r="G581" s="99"/>
    </row>
    <row r="582" spans="1:7" ht="18">
      <c r="A582" s="116">
        <v>41013</v>
      </c>
      <c r="B582" s="117" t="s">
        <v>9</v>
      </c>
      <c r="C582" s="117" t="s">
        <v>680</v>
      </c>
      <c r="D582" s="117">
        <v>16952913</v>
      </c>
      <c r="E582" s="118"/>
      <c r="F582" s="139">
        <v>17018659</v>
      </c>
      <c r="G582" s="99"/>
    </row>
    <row r="583" spans="1:7" ht="18">
      <c r="A583" s="116">
        <v>41016</v>
      </c>
      <c r="B583" s="117" t="s">
        <v>9</v>
      </c>
      <c r="C583" s="117" t="s">
        <v>681</v>
      </c>
      <c r="D583" s="117">
        <v>26707957</v>
      </c>
      <c r="E583" s="118"/>
      <c r="F583" s="139">
        <v>26009576</v>
      </c>
      <c r="G583" s="99"/>
    </row>
    <row r="584" spans="1:7" ht="18">
      <c r="A584" s="116">
        <v>41020</v>
      </c>
      <c r="B584" s="117" t="s">
        <v>9</v>
      </c>
      <c r="C584" s="117" t="s">
        <v>682</v>
      </c>
      <c r="D584" s="117">
        <v>44220820</v>
      </c>
      <c r="E584" s="118"/>
      <c r="F584" s="139">
        <v>44170335</v>
      </c>
      <c r="G584" s="99"/>
    </row>
    <row r="585" spans="1:7" ht="18">
      <c r="A585" s="116">
        <v>41026</v>
      </c>
      <c r="B585" s="117" t="s">
        <v>9</v>
      </c>
      <c r="C585" s="117" t="s">
        <v>683</v>
      </c>
      <c r="D585" s="117">
        <v>5184014</v>
      </c>
      <c r="E585" s="118"/>
      <c r="F585" s="139">
        <v>5678943</v>
      </c>
      <c r="G585" s="99"/>
    </row>
    <row r="586" spans="1:7" ht="18">
      <c r="A586" s="116">
        <v>41078</v>
      </c>
      <c r="B586" s="117" t="s">
        <v>9</v>
      </c>
      <c r="C586" s="117" t="s">
        <v>684</v>
      </c>
      <c r="D586" s="117">
        <v>27629846</v>
      </c>
      <c r="E586" s="118"/>
      <c r="F586" s="139">
        <v>31117884</v>
      </c>
      <c r="G586" s="99"/>
    </row>
    <row r="587" spans="1:7" ht="18">
      <c r="A587" s="116">
        <v>41132</v>
      </c>
      <c r="B587" s="117" t="s">
        <v>9</v>
      </c>
      <c r="C587" s="117" t="s">
        <v>685</v>
      </c>
      <c r="D587" s="117">
        <v>39750611</v>
      </c>
      <c r="E587" s="118"/>
      <c r="F587" s="139">
        <v>39738462</v>
      </c>
      <c r="G587" s="99"/>
    </row>
    <row r="588" spans="1:7" ht="18">
      <c r="A588" s="116">
        <v>41206</v>
      </c>
      <c r="B588" s="117" t="s">
        <v>9</v>
      </c>
      <c r="C588" s="117" t="s">
        <v>686</v>
      </c>
      <c r="D588" s="117">
        <v>23284878</v>
      </c>
      <c r="E588" s="118"/>
      <c r="F588" s="139">
        <v>24612877</v>
      </c>
      <c r="G588" s="99"/>
    </row>
    <row r="589" spans="1:7" ht="18">
      <c r="A589" s="116">
        <v>41244</v>
      </c>
      <c r="B589" s="117" t="s">
        <v>9</v>
      </c>
      <c r="C589" s="117" t="s">
        <v>687</v>
      </c>
      <c r="D589" s="117">
        <v>6134050</v>
      </c>
      <c r="E589" s="118"/>
      <c r="F589" s="139">
        <v>6117349</v>
      </c>
      <c r="G589" s="99"/>
    </row>
    <row r="590" spans="1:7" ht="18">
      <c r="A590" s="116">
        <v>41298</v>
      </c>
      <c r="B590" s="117" t="s">
        <v>9</v>
      </c>
      <c r="C590" s="117" t="s">
        <v>688</v>
      </c>
      <c r="D590" s="117">
        <v>91594085</v>
      </c>
      <c r="E590" s="118"/>
      <c r="F590" s="139">
        <v>94293335</v>
      </c>
      <c r="G590" s="99"/>
    </row>
    <row r="591" spans="1:7" ht="18">
      <c r="A591" s="116">
        <v>41306</v>
      </c>
      <c r="B591" s="117" t="s">
        <v>9</v>
      </c>
      <c r="C591" s="117" t="s">
        <v>689</v>
      </c>
      <c r="D591" s="117">
        <v>42254803</v>
      </c>
      <c r="E591" s="118"/>
      <c r="F591" s="139">
        <v>46923398</v>
      </c>
      <c r="G591" s="99"/>
    </row>
    <row r="592" spans="1:7" ht="18">
      <c r="A592" s="116">
        <v>41319</v>
      </c>
      <c r="B592" s="117" t="s">
        <v>9</v>
      </c>
      <c r="C592" s="117" t="s">
        <v>172</v>
      </c>
      <c r="D592" s="117">
        <v>33444254</v>
      </c>
      <c r="E592" s="118"/>
      <c r="F592" s="139">
        <v>30465734</v>
      </c>
      <c r="G592" s="99"/>
    </row>
    <row r="593" spans="1:7" ht="18">
      <c r="A593" s="116">
        <v>41349</v>
      </c>
      <c r="B593" s="117" t="s">
        <v>9</v>
      </c>
      <c r="C593" s="117" t="s">
        <v>690</v>
      </c>
      <c r="D593" s="117">
        <v>9712775</v>
      </c>
      <c r="E593" s="118"/>
      <c r="F593" s="139">
        <v>8788628</v>
      </c>
      <c r="G593" s="99"/>
    </row>
    <row r="594" spans="1:7" ht="18">
      <c r="A594" s="116">
        <v>41357</v>
      </c>
      <c r="B594" s="117" t="s">
        <v>9</v>
      </c>
      <c r="C594" s="117" t="s">
        <v>691</v>
      </c>
      <c r="D594" s="117">
        <v>20742630</v>
      </c>
      <c r="E594" s="118"/>
      <c r="F594" s="139">
        <v>20836269</v>
      </c>
      <c r="G594" s="99"/>
    </row>
    <row r="595" spans="1:7" ht="18">
      <c r="A595" s="116">
        <v>41359</v>
      </c>
      <c r="B595" s="117" t="s">
        <v>9</v>
      </c>
      <c r="C595" s="117" t="s">
        <v>692</v>
      </c>
      <c r="D595" s="117">
        <v>48441807</v>
      </c>
      <c r="E595" s="118"/>
      <c r="F595" s="139">
        <v>46758360</v>
      </c>
      <c r="G595" s="99"/>
    </row>
    <row r="596" spans="1:7" ht="18">
      <c r="A596" s="116">
        <v>41378</v>
      </c>
      <c r="B596" s="117" t="s">
        <v>9</v>
      </c>
      <c r="C596" s="117" t="s">
        <v>693</v>
      </c>
      <c r="D596" s="117">
        <v>27246350</v>
      </c>
      <c r="E596" s="118"/>
      <c r="F596" s="139">
        <v>29554557</v>
      </c>
      <c r="G596" s="99"/>
    </row>
    <row r="597" spans="1:7" ht="18">
      <c r="A597" s="116">
        <v>41396</v>
      </c>
      <c r="B597" s="117" t="s">
        <v>9</v>
      </c>
      <c r="C597" s="117" t="s">
        <v>694</v>
      </c>
      <c r="D597" s="117">
        <v>115549745</v>
      </c>
      <c r="E597" s="118"/>
      <c r="F597" s="139">
        <v>124764542</v>
      </c>
      <c r="G597" s="99"/>
    </row>
    <row r="598" spans="1:7" ht="18">
      <c r="A598" s="116">
        <v>41483</v>
      </c>
      <c r="B598" s="117" t="s">
        <v>9</v>
      </c>
      <c r="C598" s="117" t="s">
        <v>695</v>
      </c>
      <c r="D598" s="117">
        <v>12618355</v>
      </c>
      <c r="E598" s="118"/>
      <c r="F598" s="139">
        <v>13561439</v>
      </c>
      <c r="G598" s="99"/>
    </row>
    <row r="599" spans="1:7" ht="18">
      <c r="A599" s="116">
        <v>41503</v>
      </c>
      <c r="B599" s="117" t="s">
        <v>9</v>
      </c>
      <c r="C599" s="117" t="s">
        <v>696</v>
      </c>
      <c r="D599" s="117">
        <v>24541918</v>
      </c>
      <c r="E599" s="118"/>
      <c r="F599" s="139">
        <v>25066144</v>
      </c>
      <c r="G599" s="99"/>
    </row>
    <row r="600" spans="1:7" ht="18">
      <c r="A600" s="116">
        <v>41518</v>
      </c>
      <c r="B600" s="117" t="s">
        <v>9</v>
      </c>
      <c r="C600" s="117" t="s">
        <v>697</v>
      </c>
      <c r="D600" s="117">
        <v>12156441</v>
      </c>
      <c r="E600" s="118"/>
      <c r="F600" s="139">
        <v>13147431</v>
      </c>
      <c r="G600" s="99"/>
    </row>
    <row r="601" spans="1:7" ht="18">
      <c r="A601" s="116">
        <v>41524</v>
      </c>
      <c r="B601" s="117" t="s">
        <v>9</v>
      </c>
      <c r="C601" s="117" t="s">
        <v>698</v>
      </c>
      <c r="D601" s="117">
        <v>35727746</v>
      </c>
      <c r="E601" s="118"/>
      <c r="F601" s="139">
        <v>37757555</v>
      </c>
      <c r="G601" s="99"/>
    </row>
    <row r="602" spans="1:7" ht="18">
      <c r="A602" s="116">
        <v>41530</v>
      </c>
      <c r="B602" s="117" t="s">
        <v>9</v>
      </c>
      <c r="C602" s="117" t="s">
        <v>437</v>
      </c>
      <c r="D602" s="117">
        <v>22335814</v>
      </c>
      <c r="E602" s="118"/>
      <c r="F602" s="139">
        <v>24419773</v>
      </c>
      <c r="G602" s="99"/>
    </row>
    <row r="603" spans="1:7" ht="18">
      <c r="A603" s="116">
        <v>41548</v>
      </c>
      <c r="B603" s="117" t="s">
        <v>9</v>
      </c>
      <c r="C603" s="117" t="s">
        <v>699</v>
      </c>
      <c r="D603" s="117">
        <v>26342490</v>
      </c>
      <c r="E603" s="118"/>
      <c r="F603" s="139">
        <v>31567083</v>
      </c>
      <c r="G603" s="99"/>
    </row>
    <row r="604" spans="1:7" ht="18">
      <c r="A604" s="116">
        <v>41615</v>
      </c>
      <c r="B604" s="117" t="s">
        <v>9</v>
      </c>
      <c r="C604" s="117" t="s">
        <v>700</v>
      </c>
      <c r="D604" s="117">
        <v>27735659</v>
      </c>
      <c r="E604" s="118"/>
      <c r="F604" s="139">
        <v>26524809</v>
      </c>
      <c r="G604" s="99"/>
    </row>
    <row r="605" spans="1:7" ht="18">
      <c r="A605" s="116">
        <v>41660</v>
      </c>
      <c r="B605" s="117" t="s">
        <v>9</v>
      </c>
      <c r="C605" s="117" t="s">
        <v>701</v>
      </c>
      <c r="D605" s="117">
        <v>23557364</v>
      </c>
      <c r="E605" s="118"/>
      <c r="F605" s="139">
        <v>26516800</v>
      </c>
      <c r="G605" s="99"/>
    </row>
    <row r="606" spans="1:7" ht="18">
      <c r="A606" s="116">
        <v>41668</v>
      </c>
      <c r="B606" s="117" t="s">
        <v>9</v>
      </c>
      <c r="C606" s="117" t="s">
        <v>702</v>
      </c>
      <c r="D606" s="117">
        <v>60339886</v>
      </c>
      <c r="E606" s="118"/>
      <c r="F606" s="139">
        <v>62891061</v>
      </c>
      <c r="G606" s="99"/>
    </row>
    <row r="607" spans="1:7" ht="18">
      <c r="A607" s="116">
        <v>41676</v>
      </c>
      <c r="B607" s="117" t="s">
        <v>9</v>
      </c>
      <c r="C607" s="117" t="s">
        <v>388</v>
      </c>
      <c r="D607" s="117">
        <v>21170857</v>
      </c>
      <c r="E607" s="118"/>
      <c r="F607" s="139">
        <v>23854101</v>
      </c>
      <c r="G607" s="99"/>
    </row>
    <row r="608" spans="1:7" ht="18">
      <c r="A608" s="116">
        <v>41770</v>
      </c>
      <c r="B608" s="117" t="s">
        <v>9</v>
      </c>
      <c r="C608" s="117" t="s">
        <v>703</v>
      </c>
      <c r="D608" s="117">
        <v>35395119</v>
      </c>
      <c r="E608" s="118"/>
      <c r="F608" s="139">
        <v>39464513</v>
      </c>
      <c r="G608" s="99"/>
    </row>
    <row r="609" spans="1:7" ht="18">
      <c r="A609" s="116">
        <v>41791</v>
      </c>
      <c r="B609" s="117" t="s">
        <v>9</v>
      </c>
      <c r="C609" s="117" t="s">
        <v>704</v>
      </c>
      <c r="D609" s="117">
        <v>34818862</v>
      </c>
      <c r="E609" s="118"/>
      <c r="F609" s="139">
        <v>38694075</v>
      </c>
      <c r="G609" s="99"/>
    </row>
    <row r="610" spans="1:7" ht="18">
      <c r="A610" s="116">
        <v>41797</v>
      </c>
      <c r="B610" s="117" t="s">
        <v>9</v>
      </c>
      <c r="C610" s="117" t="s">
        <v>705</v>
      </c>
      <c r="D610" s="117">
        <v>15350735</v>
      </c>
      <c r="E610" s="118"/>
      <c r="F610" s="139">
        <v>15448185</v>
      </c>
      <c r="G610" s="99"/>
    </row>
    <row r="611" spans="1:7" ht="18">
      <c r="A611" s="116">
        <v>41799</v>
      </c>
      <c r="B611" s="117" t="s">
        <v>9</v>
      </c>
      <c r="C611" s="117" t="s">
        <v>706</v>
      </c>
      <c r="D611" s="117">
        <v>26797606</v>
      </c>
      <c r="E611" s="118"/>
      <c r="F611" s="139">
        <v>31504909</v>
      </c>
      <c r="G611" s="99"/>
    </row>
    <row r="612" spans="1:7" ht="18">
      <c r="A612" s="116">
        <v>41801</v>
      </c>
      <c r="B612" s="117" t="s">
        <v>9</v>
      </c>
      <c r="C612" s="117" t="s">
        <v>707</v>
      </c>
      <c r="D612" s="117">
        <v>12759673</v>
      </c>
      <c r="E612" s="118"/>
      <c r="F612" s="139">
        <v>12949688</v>
      </c>
      <c r="G612" s="99"/>
    </row>
    <row r="613" spans="1:7" ht="18">
      <c r="A613" s="116">
        <v>41807</v>
      </c>
      <c r="B613" s="117" t="s">
        <v>9</v>
      </c>
      <c r="C613" s="117" t="s">
        <v>708</v>
      </c>
      <c r="D613" s="117">
        <v>31173737</v>
      </c>
      <c r="E613" s="118"/>
      <c r="F613" s="139">
        <v>30991670</v>
      </c>
      <c r="G613" s="99"/>
    </row>
    <row r="614" spans="1:7" ht="18">
      <c r="A614" s="116">
        <v>41872</v>
      </c>
      <c r="B614" s="117" t="s">
        <v>9</v>
      </c>
      <c r="C614" s="117" t="s">
        <v>709</v>
      </c>
      <c r="D614" s="117">
        <v>10232214</v>
      </c>
      <c r="E614" s="118"/>
      <c r="F614" s="139">
        <v>10010607</v>
      </c>
      <c r="G614" s="99"/>
    </row>
    <row r="615" spans="1:7" ht="18">
      <c r="A615" s="116">
        <v>41885</v>
      </c>
      <c r="B615" s="117" t="s">
        <v>9</v>
      </c>
      <c r="C615" s="117" t="s">
        <v>710</v>
      </c>
      <c r="D615" s="117">
        <v>11184737</v>
      </c>
      <c r="E615" s="118"/>
      <c r="F615" s="139">
        <v>11181319</v>
      </c>
      <c r="G615" s="99"/>
    </row>
    <row r="616" spans="1:7" ht="18">
      <c r="A616" s="116">
        <v>44035</v>
      </c>
      <c r="B616" s="117" t="s">
        <v>711</v>
      </c>
      <c r="C616" s="117" t="s">
        <v>448</v>
      </c>
      <c r="D616" s="117">
        <v>51381417</v>
      </c>
      <c r="E616" s="118"/>
      <c r="F616" s="139">
        <v>28456529</v>
      </c>
      <c r="G616" s="99"/>
    </row>
    <row r="617" spans="1:7" ht="18">
      <c r="A617" s="116">
        <v>44078</v>
      </c>
      <c r="B617" s="117" t="s">
        <v>711</v>
      </c>
      <c r="C617" s="117" t="s">
        <v>712</v>
      </c>
      <c r="D617" s="117">
        <v>59668085</v>
      </c>
      <c r="E617" s="118"/>
      <c r="F617" s="139">
        <v>48485212</v>
      </c>
      <c r="G617" s="99"/>
    </row>
    <row r="618" spans="1:7" ht="18">
      <c r="A618" s="116">
        <v>44090</v>
      </c>
      <c r="B618" s="117" t="s">
        <v>711</v>
      </c>
      <c r="C618" s="117" t="s">
        <v>713</v>
      </c>
      <c r="D618" s="117">
        <v>76016304</v>
      </c>
      <c r="E618" s="118"/>
      <c r="F618" s="139">
        <v>54404161</v>
      </c>
      <c r="G618" s="99"/>
    </row>
    <row r="619" spans="1:7" ht="18">
      <c r="A619" s="116">
        <v>44098</v>
      </c>
      <c r="B619" s="117" t="s">
        <v>711</v>
      </c>
      <c r="C619" s="117" t="s">
        <v>714</v>
      </c>
      <c r="D619" s="117">
        <v>21840024</v>
      </c>
      <c r="E619" s="118"/>
      <c r="F619" s="139">
        <v>16444162</v>
      </c>
      <c r="G619" s="99"/>
    </row>
    <row r="620" spans="1:7" ht="18">
      <c r="A620" s="116">
        <v>44110</v>
      </c>
      <c r="B620" s="117" t="s">
        <v>711</v>
      </c>
      <c r="C620" s="117" t="s">
        <v>715</v>
      </c>
      <c r="D620" s="117">
        <v>10369476</v>
      </c>
      <c r="E620" s="118"/>
      <c r="F620" s="139">
        <v>7121997</v>
      </c>
      <c r="G620" s="99"/>
    </row>
    <row r="621" spans="1:7" ht="18">
      <c r="A621" s="116">
        <v>44279</v>
      </c>
      <c r="B621" s="117" t="s">
        <v>711</v>
      </c>
      <c r="C621" s="117" t="s">
        <v>716</v>
      </c>
      <c r="D621" s="117">
        <v>58447484</v>
      </c>
      <c r="E621" s="118"/>
      <c r="F621" s="139">
        <v>49704931</v>
      </c>
      <c r="G621" s="99"/>
    </row>
    <row r="622" spans="1:7" ht="18">
      <c r="A622" s="116">
        <v>44378</v>
      </c>
      <c r="B622" s="117" t="s">
        <v>711</v>
      </c>
      <c r="C622" s="117" t="s">
        <v>717</v>
      </c>
      <c r="D622" s="117">
        <v>32493116</v>
      </c>
      <c r="E622" s="118"/>
      <c r="F622" s="139">
        <v>23286264</v>
      </c>
      <c r="G622" s="99"/>
    </row>
    <row r="623" spans="1:7" ht="18">
      <c r="A623" s="116">
        <v>44420</v>
      </c>
      <c r="B623" s="117" t="s">
        <v>711</v>
      </c>
      <c r="C623" s="117" t="s">
        <v>718</v>
      </c>
      <c r="D623" s="117">
        <v>4619117</v>
      </c>
      <c r="E623" s="118"/>
      <c r="F623" s="139">
        <v>4347632</v>
      </c>
      <c r="G623" s="99"/>
    </row>
    <row r="624" spans="1:7" ht="18">
      <c r="A624" s="116">
        <v>44560</v>
      </c>
      <c r="B624" s="117" t="s">
        <v>711</v>
      </c>
      <c r="C624" s="117" t="s">
        <v>510</v>
      </c>
      <c r="D624" s="117">
        <v>202178349</v>
      </c>
      <c r="E624" s="118"/>
      <c r="F624" s="139">
        <v>122095469</v>
      </c>
      <c r="G624" s="99"/>
    </row>
    <row r="625" spans="1:7" ht="18">
      <c r="A625" s="116">
        <v>44650</v>
      </c>
      <c r="B625" s="117" t="s">
        <v>711</v>
      </c>
      <c r="C625" s="117" t="s">
        <v>719</v>
      </c>
      <c r="D625" s="117">
        <v>74639230</v>
      </c>
      <c r="E625" s="118"/>
      <c r="F625" s="139">
        <v>60562851</v>
      </c>
      <c r="G625" s="99"/>
    </row>
    <row r="626" spans="1:7" ht="18">
      <c r="A626" s="116">
        <v>44855</v>
      </c>
      <c r="B626" s="117" t="s">
        <v>711</v>
      </c>
      <c r="C626" s="117" t="s">
        <v>720</v>
      </c>
      <c r="D626" s="117">
        <v>18923170</v>
      </c>
      <c r="E626" s="118"/>
      <c r="F626" s="139">
        <v>16332900</v>
      </c>
      <c r="G626" s="99"/>
    </row>
    <row r="627" spans="1:7" ht="18">
      <c r="A627" s="116">
        <v>44874</v>
      </c>
      <c r="B627" s="117" t="s">
        <v>711</v>
      </c>
      <c r="C627" s="117" t="s">
        <v>302</v>
      </c>
      <c r="D627" s="117">
        <v>34259474</v>
      </c>
      <c r="E627" s="118"/>
      <c r="F627" s="139">
        <v>27571792</v>
      </c>
      <c r="G627" s="99"/>
    </row>
    <row r="628" spans="1:7" ht="18">
      <c r="A628" s="116">
        <v>47030</v>
      </c>
      <c r="B628" s="117" t="s">
        <v>10</v>
      </c>
      <c r="C628" s="117" t="s">
        <v>721</v>
      </c>
      <c r="D628" s="117">
        <v>33251434</v>
      </c>
      <c r="E628" s="118"/>
      <c r="F628" s="139">
        <v>32957264</v>
      </c>
      <c r="G628" s="99"/>
    </row>
    <row r="629" spans="1:7" ht="18">
      <c r="A629" s="116">
        <v>47053</v>
      </c>
      <c r="B629" s="117" t="s">
        <v>10</v>
      </c>
      <c r="C629" s="117" t="s">
        <v>722</v>
      </c>
      <c r="D629" s="117">
        <v>94498345</v>
      </c>
      <c r="E629" s="118"/>
      <c r="F629" s="139">
        <v>92795860</v>
      </c>
      <c r="G629" s="99"/>
    </row>
    <row r="630" spans="1:7" ht="18">
      <c r="A630" s="116">
        <v>47058</v>
      </c>
      <c r="B630" s="117" t="s">
        <v>10</v>
      </c>
      <c r="C630" s="117" t="s">
        <v>723</v>
      </c>
      <c r="D630" s="117">
        <v>94752223</v>
      </c>
      <c r="E630" s="118"/>
      <c r="F630" s="139">
        <v>74342367</v>
      </c>
      <c r="G630" s="99"/>
    </row>
    <row r="631" spans="1:7" ht="18">
      <c r="A631" s="116">
        <v>47161</v>
      </c>
      <c r="B631" s="117" t="s">
        <v>10</v>
      </c>
      <c r="C631" s="117" t="s">
        <v>724</v>
      </c>
      <c r="D631" s="117">
        <v>20175173</v>
      </c>
      <c r="E631" s="118"/>
      <c r="F631" s="139">
        <v>20072056</v>
      </c>
      <c r="G631" s="99"/>
    </row>
    <row r="632" spans="1:7" ht="18">
      <c r="A632" s="116">
        <v>47170</v>
      </c>
      <c r="B632" s="117" t="s">
        <v>10</v>
      </c>
      <c r="C632" s="117" t="s">
        <v>725</v>
      </c>
      <c r="D632" s="117">
        <v>46494190</v>
      </c>
      <c r="E632" s="118"/>
      <c r="F632" s="139">
        <v>46868605</v>
      </c>
      <c r="G632" s="99"/>
    </row>
    <row r="633" spans="1:7" ht="18">
      <c r="A633" s="116">
        <v>47205</v>
      </c>
      <c r="B633" s="117" t="s">
        <v>10</v>
      </c>
      <c r="C633" s="117" t="s">
        <v>159</v>
      </c>
      <c r="D633" s="117">
        <v>32456398</v>
      </c>
      <c r="E633" s="118"/>
      <c r="F633" s="139">
        <v>26994851</v>
      </c>
      <c r="G633" s="99"/>
    </row>
    <row r="634" spans="1:7" ht="18">
      <c r="A634" s="116">
        <v>47245</v>
      </c>
      <c r="B634" s="117" t="s">
        <v>10</v>
      </c>
      <c r="C634" s="117" t="s">
        <v>726</v>
      </c>
      <c r="D634" s="117">
        <v>153666451</v>
      </c>
      <c r="E634" s="118"/>
      <c r="F634" s="139">
        <v>155418707</v>
      </c>
      <c r="G634" s="99"/>
    </row>
    <row r="635" spans="1:7" ht="18">
      <c r="A635" s="116">
        <v>47258</v>
      </c>
      <c r="B635" s="117" t="s">
        <v>10</v>
      </c>
      <c r="C635" s="117" t="s">
        <v>727</v>
      </c>
      <c r="D635" s="117">
        <v>36740440</v>
      </c>
      <c r="E635" s="118"/>
      <c r="F635" s="139">
        <v>35935617</v>
      </c>
      <c r="G635" s="99"/>
    </row>
    <row r="636" spans="1:7" ht="18">
      <c r="A636" s="116">
        <v>47268</v>
      </c>
      <c r="B636" s="117" t="s">
        <v>10</v>
      </c>
      <c r="C636" s="117" t="s">
        <v>728</v>
      </c>
      <c r="D636" s="117">
        <v>60449372</v>
      </c>
      <c r="E636" s="118"/>
      <c r="F636" s="139">
        <v>53202834</v>
      </c>
      <c r="G636" s="99"/>
    </row>
    <row r="637" spans="1:7" ht="18">
      <c r="A637" s="116">
        <v>47288</v>
      </c>
      <c r="B637" s="117" t="s">
        <v>10</v>
      </c>
      <c r="C637" s="117" t="s">
        <v>729</v>
      </c>
      <c r="D637" s="117">
        <v>121264333</v>
      </c>
      <c r="E637" s="118"/>
      <c r="F637" s="139">
        <v>121330339</v>
      </c>
      <c r="G637" s="99"/>
    </row>
    <row r="638" spans="1:7" ht="18">
      <c r="A638" s="116">
        <v>47318</v>
      </c>
      <c r="B638" s="117" t="s">
        <v>10</v>
      </c>
      <c r="C638" s="117" t="s">
        <v>730</v>
      </c>
      <c r="D638" s="117">
        <v>72534798</v>
      </c>
      <c r="E638" s="118"/>
      <c r="F638" s="139">
        <v>73401077</v>
      </c>
      <c r="G638" s="99"/>
    </row>
    <row r="639" spans="1:7" ht="18">
      <c r="A639" s="116">
        <v>47460</v>
      </c>
      <c r="B639" s="117" t="s">
        <v>10</v>
      </c>
      <c r="C639" s="117" t="s">
        <v>731</v>
      </c>
      <c r="D639" s="117">
        <v>60919873</v>
      </c>
      <c r="E639" s="118"/>
      <c r="F639" s="139">
        <v>64545213</v>
      </c>
      <c r="G639" s="99"/>
    </row>
    <row r="640" spans="1:7" ht="18">
      <c r="A640" s="116">
        <v>47541</v>
      </c>
      <c r="B640" s="117" t="s">
        <v>10</v>
      </c>
      <c r="C640" s="117" t="s">
        <v>732</v>
      </c>
      <c r="D640" s="117">
        <v>23241012</v>
      </c>
      <c r="E640" s="118"/>
      <c r="F640" s="139">
        <v>25160182</v>
      </c>
      <c r="G640" s="99"/>
    </row>
    <row r="641" spans="1:7" ht="18">
      <c r="A641" s="116">
        <v>47545</v>
      </c>
      <c r="B641" s="117" t="s">
        <v>10</v>
      </c>
      <c r="C641" s="117" t="s">
        <v>733</v>
      </c>
      <c r="D641" s="117">
        <v>53369252</v>
      </c>
      <c r="E641" s="118"/>
      <c r="F641" s="139">
        <v>45060929</v>
      </c>
      <c r="G641" s="99"/>
    </row>
    <row r="642" spans="1:7" ht="18">
      <c r="A642" s="116">
        <v>47551</v>
      </c>
      <c r="B642" s="117" t="s">
        <v>10</v>
      </c>
      <c r="C642" s="117" t="s">
        <v>734</v>
      </c>
      <c r="D642" s="117">
        <v>79404705</v>
      </c>
      <c r="E642" s="118"/>
      <c r="F642" s="139">
        <v>73263495</v>
      </c>
      <c r="G642" s="99"/>
    </row>
    <row r="643" spans="1:7" ht="18">
      <c r="A643" s="116">
        <v>47555</v>
      </c>
      <c r="B643" s="117" t="s">
        <v>10</v>
      </c>
      <c r="C643" s="117" t="s">
        <v>735</v>
      </c>
      <c r="D643" s="117">
        <v>146395681</v>
      </c>
      <c r="E643" s="118"/>
      <c r="F643" s="139">
        <v>145690317</v>
      </c>
      <c r="G643" s="99"/>
    </row>
    <row r="644" spans="1:7" ht="18">
      <c r="A644" s="116">
        <v>47570</v>
      </c>
      <c r="B644" s="117" t="s">
        <v>10</v>
      </c>
      <c r="C644" s="117" t="s">
        <v>736</v>
      </c>
      <c r="D644" s="117">
        <v>59847811</v>
      </c>
      <c r="E644" s="118"/>
      <c r="F644" s="139">
        <v>53924721</v>
      </c>
      <c r="G644" s="99"/>
    </row>
    <row r="645" spans="1:7" ht="18">
      <c r="A645" s="116">
        <v>47605</v>
      </c>
      <c r="B645" s="117" t="s">
        <v>10</v>
      </c>
      <c r="C645" s="117" t="s">
        <v>737</v>
      </c>
      <c r="D645" s="117">
        <v>17948972</v>
      </c>
      <c r="E645" s="118"/>
      <c r="F645" s="139">
        <v>16203210</v>
      </c>
      <c r="G645" s="99"/>
    </row>
    <row r="646" spans="1:7" ht="18">
      <c r="A646" s="116">
        <v>47660</v>
      </c>
      <c r="B646" s="117" t="s">
        <v>10</v>
      </c>
      <c r="C646" s="117" t="s">
        <v>738</v>
      </c>
      <c r="D646" s="117">
        <v>48205509</v>
      </c>
      <c r="E646" s="118"/>
      <c r="F646" s="139">
        <v>49470282</v>
      </c>
      <c r="G646" s="99"/>
    </row>
    <row r="647" spans="1:7" ht="18">
      <c r="A647" s="116">
        <v>47675</v>
      </c>
      <c r="B647" s="117" t="s">
        <v>10</v>
      </c>
      <c r="C647" s="117" t="s">
        <v>440</v>
      </c>
      <c r="D647" s="117">
        <v>20199478</v>
      </c>
      <c r="E647" s="118"/>
      <c r="F647" s="139">
        <v>20193305</v>
      </c>
      <c r="G647" s="99"/>
    </row>
    <row r="648" spans="1:7" ht="18">
      <c r="A648" s="116">
        <v>47692</v>
      </c>
      <c r="B648" s="117" t="s">
        <v>10</v>
      </c>
      <c r="C648" s="117" t="s">
        <v>486</v>
      </c>
      <c r="D648" s="117">
        <v>59845239</v>
      </c>
      <c r="E648" s="118"/>
      <c r="F648" s="139">
        <v>62476462</v>
      </c>
      <c r="G648" s="99"/>
    </row>
    <row r="649" spans="1:7" ht="18">
      <c r="A649" s="116">
        <v>47703</v>
      </c>
      <c r="B649" s="117" t="s">
        <v>10</v>
      </c>
      <c r="C649" s="117" t="s">
        <v>739</v>
      </c>
      <c r="D649" s="117">
        <v>33357616</v>
      </c>
      <c r="E649" s="118"/>
      <c r="F649" s="139">
        <v>34312899</v>
      </c>
      <c r="G649" s="99"/>
    </row>
    <row r="650" spans="1:7" ht="18">
      <c r="A650" s="116">
        <v>47707</v>
      </c>
      <c r="B650" s="117" t="s">
        <v>10</v>
      </c>
      <c r="C650" s="117" t="s">
        <v>740</v>
      </c>
      <c r="D650" s="117">
        <v>73074470</v>
      </c>
      <c r="E650" s="118"/>
      <c r="F650" s="139">
        <v>69393935</v>
      </c>
      <c r="G650" s="99"/>
    </row>
    <row r="651" spans="1:7" ht="18">
      <c r="A651" s="116">
        <v>47720</v>
      </c>
      <c r="B651" s="117" t="s">
        <v>10</v>
      </c>
      <c r="C651" s="117" t="s">
        <v>741</v>
      </c>
      <c r="D651" s="117">
        <v>35832620</v>
      </c>
      <c r="E651" s="118"/>
      <c r="F651" s="139">
        <v>33711333</v>
      </c>
      <c r="G651" s="99"/>
    </row>
    <row r="652" spans="1:7" ht="18">
      <c r="A652" s="116">
        <v>47745</v>
      </c>
      <c r="B652" s="117" t="s">
        <v>10</v>
      </c>
      <c r="C652" s="117" t="s">
        <v>742</v>
      </c>
      <c r="D652" s="117">
        <v>50693466</v>
      </c>
      <c r="E652" s="118"/>
      <c r="F652" s="139">
        <v>55996366</v>
      </c>
      <c r="G652" s="99"/>
    </row>
    <row r="653" spans="1:7" ht="18">
      <c r="A653" s="116">
        <v>47798</v>
      </c>
      <c r="B653" s="117" t="s">
        <v>10</v>
      </c>
      <c r="C653" s="117" t="s">
        <v>743</v>
      </c>
      <c r="D653" s="117">
        <v>48249725</v>
      </c>
      <c r="E653" s="118"/>
      <c r="F653" s="139">
        <v>40775450</v>
      </c>
      <c r="G653" s="99"/>
    </row>
    <row r="654" spans="1:7" ht="18">
      <c r="A654" s="116">
        <v>47960</v>
      </c>
      <c r="B654" s="117" t="s">
        <v>10</v>
      </c>
      <c r="C654" s="117" t="s">
        <v>744</v>
      </c>
      <c r="D654" s="117">
        <v>25815838</v>
      </c>
      <c r="E654" s="118"/>
      <c r="F654" s="139">
        <v>25337921</v>
      </c>
      <c r="G654" s="99"/>
    </row>
    <row r="655" spans="1:7" ht="18">
      <c r="A655" s="116">
        <v>47980</v>
      </c>
      <c r="B655" s="117" t="s">
        <v>10</v>
      </c>
      <c r="C655" s="117" t="s">
        <v>745</v>
      </c>
      <c r="D655" s="117">
        <v>114750726</v>
      </c>
      <c r="E655" s="118"/>
      <c r="F655" s="139">
        <v>125765744</v>
      </c>
      <c r="G655" s="99"/>
    </row>
    <row r="656" spans="1:7" ht="18">
      <c r="A656" s="116">
        <v>50006</v>
      </c>
      <c r="B656" s="117" t="s">
        <v>11</v>
      </c>
      <c r="C656" s="117" t="s">
        <v>746</v>
      </c>
      <c r="D656" s="117">
        <v>80700855</v>
      </c>
      <c r="E656" s="118"/>
      <c r="F656" s="139">
        <v>81552852</v>
      </c>
      <c r="G656" s="99"/>
    </row>
    <row r="657" spans="1:7" ht="18">
      <c r="A657" s="116">
        <v>50110</v>
      </c>
      <c r="B657" s="117" t="s">
        <v>11</v>
      </c>
      <c r="C657" s="117" t="s">
        <v>747</v>
      </c>
      <c r="D657" s="117">
        <v>10429343</v>
      </c>
      <c r="E657" s="118"/>
      <c r="F657" s="139">
        <v>10558146</v>
      </c>
      <c r="G657" s="99"/>
    </row>
    <row r="658" spans="1:7" ht="18">
      <c r="A658" s="116">
        <v>50124</v>
      </c>
      <c r="B658" s="117" t="s">
        <v>11</v>
      </c>
      <c r="C658" s="117" t="s">
        <v>748</v>
      </c>
      <c r="D658" s="117">
        <v>7981057</v>
      </c>
      <c r="E658" s="118"/>
      <c r="F658" s="139">
        <v>8390249</v>
      </c>
      <c r="G658" s="99"/>
    </row>
    <row r="659" spans="1:7" ht="18">
      <c r="A659" s="116">
        <v>50150</v>
      </c>
      <c r="B659" s="117" t="s">
        <v>11</v>
      </c>
      <c r="C659" s="117" t="s">
        <v>749</v>
      </c>
      <c r="D659" s="117">
        <v>10327532</v>
      </c>
      <c r="E659" s="118"/>
      <c r="F659" s="139">
        <v>14052728</v>
      </c>
      <c r="G659" s="99"/>
    </row>
    <row r="660" spans="1:7" ht="18">
      <c r="A660" s="116">
        <v>50223</v>
      </c>
      <c r="B660" s="117" t="s">
        <v>11</v>
      </c>
      <c r="C660" s="117" t="s">
        <v>750</v>
      </c>
      <c r="D660" s="117">
        <v>7349163</v>
      </c>
      <c r="E660" s="118"/>
      <c r="F660" s="139">
        <v>9308544</v>
      </c>
      <c r="G660" s="99"/>
    </row>
    <row r="661" spans="1:7" ht="18">
      <c r="A661" s="116">
        <v>50226</v>
      </c>
      <c r="B661" s="117" t="s">
        <v>11</v>
      </c>
      <c r="C661" s="117" t="s">
        <v>751</v>
      </c>
      <c r="D661" s="117">
        <v>24207147</v>
      </c>
      <c r="E661" s="118"/>
      <c r="F661" s="139">
        <v>23901770</v>
      </c>
      <c r="G661" s="99"/>
    </row>
    <row r="662" spans="1:7" ht="18">
      <c r="A662" s="116">
        <v>50245</v>
      </c>
      <c r="B662" s="117" t="s">
        <v>11</v>
      </c>
      <c r="C662" s="117" t="s">
        <v>752</v>
      </c>
      <c r="D662" s="117">
        <v>3827786</v>
      </c>
      <c r="E662" s="118"/>
      <c r="F662" s="139">
        <v>4022216</v>
      </c>
      <c r="G662" s="99"/>
    </row>
    <row r="663" spans="1:7" ht="18">
      <c r="A663" s="116">
        <v>50251</v>
      </c>
      <c r="B663" s="117" t="s">
        <v>11</v>
      </c>
      <c r="C663" s="117" t="s">
        <v>753</v>
      </c>
      <c r="D663" s="117">
        <v>14705554</v>
      </c>
      <c r="E663" s="118"/>
      <c r="F663" s="139">
        <v>14939934</v>
      </c>
      <c r="G663" s="99"/>
    </row>
    <row r="664" spans="1:7" ht="18">
      <c r="A664" s="116">
        <v>50270</v>
      </c>
      <c r="B664" s="117" t="s">
        <v>11</v>
      </c>
      <c r="C664" s="117" t="s">
        <v>754</v>
      </c>
      <c r="D664" s="117">
        <v>5919797</v>
      </c>
      <c r="E664" s="118"/>
      <c r="F664" s="139">
        <v>7778859</v>
      </c>
      <c r="G664" s="99"/>
    </row>
    <row r="665" spans="1:7" ht="18">
      <c r="A665" s="116">
        <v>50287</v>
      </c>
      <c r="B665" s="117" t="s">
        <v>11</v>
      </c>
      <c r="C665" s="117" t="s">
        <v>755</v>
      </c>
      <c r="D665" s="117">
        <v>20575104</v>
      </c>
      <c r="E665" s="118"/>
      <c r="F665" s="139">
        <v>20744740</v>
      </c>
      <c r="G665" s="99"/>
    </row>
    <row r="666" spans="1:7" ht="18">
      <c r="A666" s="116">
        <v>50313</v>
      </c>
      <c r="B666" s="117" t="s">
        <v>11</v>
      </c>
      <c r="C666" s="117" t="s">
        <v>171</v>
      </c>
      <c r="D666" s="117">
        <v>67974195</v>
      </c>
      <c r="E666" s="118"/>
      <c r="F666" s="139">
        <v>72228158</v>
      </c>
      <c r="G666" s="99"/>
    </row>
    <row r="667" spans="1:7" ht="18">
      <c r="A667" s="116">
        <v>50318</v>
      </c>
      <c r="B667" s="117" t="s">
        <v>11</v>
      </c>
      <c r="C667" s="117" t="s">
        <v>730</v>
      </c>
      <c r="D667" s="117">
        <v>13217135</v>
      </c>
      <c r="E667" s="118"/>
      <c r="F667" s="139">
        <v>13213096</v>
      </c>
      <c r="G667" s="99"/>
    </row>
    <row r="668" spans="1:7" ht="18">
      <c r="A668" s="116">
        <v>50325</v>
      </c>
      <c r="B668" s="117" t="s">
        <v>11</v>
      </c>
      <c r="C668" s="117" t="s">
        <v>756</v>
      </c>
      <c r="D668" s="117">
        <v>25547361</v>
      </c>
      <c r="E668" s="118"/>
      <c r="F668" s="139">
        <v>29313718</v>
      </c>
      <c r="G668" s="99"/>
    </row>
    <row r="669" spans="1:7" ht="18">
      <c r="A669" s="116">
        <v>50330</v>
      </c>
      <c r="B669" s="117" t="s">
        <v>11</v>
      </c>
      <c r="C669" s="117" t="s">
        <v>757</v>
      </c>
      <c r="D669" s="117">
        <v>35930914</v>
      </c>
      <c r="E669" s="118"/>
      <c r="F669" s="139">
        <v>43255743</v>
      </c>
      <c r="G669" s="99"/>
    </row>
    <row r="670" spans="1:7" ht="18">
      <c r="A670" s="116">
        <v>50350</v>
      </c>
      <c r="B670" s="117" t="s">
        <v>11</v>
      </c>
      <c r="C670" s="117" t="s">
        <v>758</v>
      </c>
      <c r="D670" s="117">
        <v>74565043</v>
      </c>
      <c r="E670" s="118"/>
      <c r="F670" s="139">
        <v>91716427</v>
      </c>
      <c r="G670" s="99"/>
    </row>
    <row r="671" spans="1:7" ht="18">
      <c r="A671" s="116">
        <v>50370</v>
      </c>
      <c r="B671" s="117" t="s">
        <v>11</v>
      </c>
      <c r="C671" s="117" t="s">
        <v>759</v>
      </c>
      <c r="D671" s="117">
        <v>17522353</v>
      </c>
      <c r="E671" s="118"/>
      <c r="F671" s="139">
        <v>21912220</v>
      </c>
      <c r="G671" s="99"/>
    </row>
    <row r="672" spans="1:7" ht="18">
      <c r="A672" s="116">
        <v>50400</v>
      </c>
      <c r="B672" s="117" t="s">
        <v>11</v>
      </c>
      <c r="C672" s="117" t="s">
        <v>760</v>
      </c>
      <c r="D672" s="117">
        <v>18225547</v>
      </c>
      <c r="E672" s="118"/>
      <c r="F672" s="139">
        <v>21215576</v>
      </c>
      <c r="G672" s="99"/>
    </row>
    <row r="673" spans="1:7" ht="18">
      <c r="A673" s="116">
        <v>50450</v>
      </c>
      <c r="B673" s="117" t="s">
        <v>11</v>
      </c>
      <c r="C673" s="117" t="s">
        <v>761</v>
      </c>
      <c r="D673" s="117">
        <v>29666923</v>
      </c>
      <c r="E673" s="118"/>
      <c r="F673" s="139">
        <v>33043814</v>
      </c>
      <c r="G673" s="99"/>
    </row>
    <row r="674" spans="1:7" ht="18">
      <c r="A674" s="116">
        <v>50568</v>
      </c>
      <c r="B674" s="117" t="s">
        <v>11</v>
      </c>
      <c r="C674" s="117" t="s">
        <v>762</v>
      </c>
      <c r="D674" s="117">
        <v>66287017</v>
      </c>
      <c r="E674" s="118"/>
      <c r="F674" s="139">
        <v>73299793</v>
      </c>
      <c r="G674" s="99"/>
    </row>
    <row r="675" spans="1:7" ht="18">
      <c r="A675" s="116">
        <v>50573</v>
      </c>
      <c r="B675" s="117" t="s">
        <v>11</v>
      </c>
      <c r="C675" s="117" t="s">
        <v>763</v>
      </c>
      <c r="D675" s="117">
        <v>42857248</v>
      </c>
      <c r="E675" s="118"/>
      <c r="F675" s="139">
        <v>48955755</v>
      </c>
      <c r="G675" s="99"/>
    </row>
    <row r="676" spans="1:7" ht="18">
      <c r="A676" s="116">
        <v>50577</v>
      </c>
      <c r="B676" s="117" t="s">
        <v>11</v>
      </c>
      <c r="C676" s="117" t="s">
        <v>764</v>
      </c>
      <c r="D676" s="117">
        <v>19433701</v>
      </c>
      <c r="E676" s="118"/>
      <c r="F676" s="139">
        <v>21713140</v>
      </c>
      <c r="G676" s="99"/>
    </row>
    <row r="677" spans="1:7" ht="18">
      <c r="A677" s="116">
        <v>50590</v>
      </c>
      <c r="B677" s="117" t="s">
        <v>11</v>
      </c>
      <c r="C677" s="117" t="s">
        <v>457</v>
      </c>
      <c r="D677" s="117">
        <v>41814394</v>
      </c>
      <c r="E677" s="118"/>
      <c r="F677" s="139">
        <v>44599478</v>
      </c>
      <c r="G677" s="99"/>
    </row>
    <row r="678" spans="1:7" ht="18">
      <c r="A678" s="116">
        <v>50606</v>
      </c>
      <c r="B678" s="117" t="s">
        <v>11</v>
      </c>
      <c r="C678" s="117" t="s">
        <v>765</v>
      </c>
      <c r="D678" s="117">
        <v>15691120</v>
      </c>
      <c r="E678" s="118"/>
      <c r="F678" s="139">
        <v>16891837</v>
      </c>
      <c r="G678" s="99"/>
    </row>
    <row r="679" spans="1:7" ht="18">
      <c r="A679" s="116">
        <v>50680</v>
      </c>
      <c r="B679" s="117" t="s">
        <v>11</v>
      </c>
      <c r="C679" s="117" t="s">
        <v>766</v>
      </c>
      <c r="D679" s="117">
        <v>15598778</v>
      </c>
      <c r="E679" s="118"/>
      <c r="F679" s="139">
        <v>16406701</v>
      </c>
      <c r="G679" s="99"/>
    </row>
    <row r="680" spans="1:7" ht="18">
      <c r="A680" s="116">
        <v>50683</v>
      </c>
      <c r="B680" s="117" t="s">
        <v>11</v>
      </c>
      <c r="C680" s="117" t="s">
        <v>767</v>
      </c>
      <c r="D680" s="117">
        <v>14013151</v>
      </c>
      <c r="E680" s="118"/>
      <c r="F680" s="139">
        <v>14649554</v>
      </c>
      <c r="G680" s="99"/>
    </row>
    <row r="681" spans="1:7" ht="18">
      <c r="A681" s="116">
        <v>50686</v>
      </c>
      <c r="B681" s="117" t="s">
        <v>11</v>
      </c>
      <c r="C681" s="117" t="s">
        <v>768</v>
      </c>
      <c r="D681" s="117">
        <v>2858238</v>
      </c>
      <c r="E681" s="118"/>
      <c r="F681" s="139">
        <v>3115087</v>
      </c>
      <c r="G681" s="99"/>
    </row>
    <row r="682" spans="1:7" ht="18">
      <c r="A682" s="116">
        <v>50689</v>
      </c>
      <c r="B682" s="117" t="s">
        <v>11</v>
      </c>
      <c r="C682" s="117" t="s">
        <v>518</v>
      </c>
      <c r="D682" s="117">
        <v>30818138</v>
      </c>
      <c r="E682" s="118"/>
      <c r="F682" s="139">
        <v>28617885</v>
      </c>
      <c r="G682" s="99"/>
    </row>
    <row r="683" spans="1:7" ht="18">
      <c r="A683" s="116">
        <v>50711</v>
      </c>
      <c r="B683" s="117" t="s">
        <v>11</v>
      </c>
      <c r="C683" s="117" t="s">
        <v>769</v>
      </c>
      <c r="D683" s="117">
        <v>36712448</v>
      </c>
      <c r="E683" s="118"/>
      <c r="F683" s="139">
        <v>45341106</v>
      </c>
      <c r="G683" s="99"/>
    </row>
    <row r="684" spans="1:7" ht="18">
      <c r="A684" s="116">
        <v>52019</v>
      </c>
      <c r="B684" s="117" t="s">
        <v>12</v>
      </c>
      <c r="C684" s="117" t="s">
        <v>546</v>
      </c>
      <c r="D684" s="117">
        <v>15773920</v>
      </c>
      <c r="E684" s="118"/>
      <c r="F684" s="139">
        <v>15227166</v>
      </c>
      <c r="G684" s="99"/>
    </row>
    <row r="685" spans="1:7" ht="18">
      <c r="A685" s="116">
        <v>52022</v>
      </c>
      <c r="B685" s="117" t="s">
        <v>12</v>
      </c>
      <c r="C685" s="117" t="s">
        <v>770</v>
      </c>
      <c r="D685" s="117">
        <v>11699601</v>
      </c>
      <c r="E685" s="118"/>
      <c r="F685" s="139">
        <v>11948810</v>
      </c>
      <c r="G685" s="99"/>
    </row>
    <row r="686" spans="1:7" ht="18">
      <c r="A686" s="116">
        <v>52036</v>
      </c>
      <c r="B686" s="117" t="s">
        <v>12</v>
      </c>
      <c r="C686" s="117" t="s">
        <v>771</v>
      </c>
      <c r="D686" s="117">
        <v>13943379</v>
      </c>
      <c r="E686" s="118"/>
      <c r="F686" s="139">
        <v>16210000</v>
      </c>
      <c r="G686" s="99"/>
    </row>
    <row r="687" spans="1:7" ht="18">
      <c r="A687" s="116">
        <v>52051</v>
      </c>
      <c r="B687" s="117" t="s">
        <v>12</v>
      </c>
      <c r="C687" s="117" t="s">
        <v>772</v>
      </c>
      <c r="D687" s="117">
        <v>20842588</v>
      </c>
      <c r="E687" s="118"/>
      <c r="F687" s="139">
        <v>21560258</v>
      </c>
      <c r="G687" s="99"/>
    </row>
    <row r="688" spans="1:7" ht="18">
      <c r="A688" s="116">
        <v>52079</v>
      </c>
      <c r="B688" s="117" t="s">
        <v>12</v>
      </c>
      <c r="C688" s="117" t="s">
        <v>773</v>
      </c>
      <c r="D688" s="117">
        <v>143784008</v>
      </c>
      <c r="E688" s="118"/>
      <c r="F688" s="139">
        <v>153248469</v>
      </c>
      <c r="G688" s="99"/>
    </row>
    <row r="689" spans="1:7" ht="18">
      <c r="A689" s="116">
        <v>52083</v>
      </c>
      <c r="B689" s="117" t="s">
        <v>12</v>
      </c>
      <c r="C689" s="117" t="s">
        <v>308</v>
      </c>
      <c r="D689" s="117">
        <v>10198207</v>
      </c>
      <c r="E689" s="118"/>
      <c r="F689" s="139">
        <v>10195090</v>
      </c>
      <c r="G689" s="99"/>
    </row>
    <row r="690" spans="1:7" ht="18">
      <c r="A690" s="116">
        <v>52110</v>
      </c>
      <c r="B690" s="117" t="s">
        <v>12</v>
      </c>
      <c r="C690" s="117" t="s">
        <v>774</v>
      </c>
      <c r="D690" s="117">
        <v>48813040</v>
      </c>
      <c r="E690" s="118"/>
      <c r="F690" s="139">
        <v>50001953</v>
      </c>
      <c r="G690" s="99"/>
    </row>
    <row r="691" spans="1:7" ht="18">
      <c r="A691" s="116">
        <v>52203</v>
      </c>
      <c r="B691" s="117" t="s">
        <v>12</v>
      </c>
      <c r="C691" s="117" t="s">
        <v>775</v>
      </c>
      <c r="D691" s="117">
        <v>20219585</v>
      </c>
      <c r="E691" s="118"/>
      <c r="F691" s="139">
        <v>18795419</v>
      </c>
      <c r="G691" s="99"/>
    </row>
    <row r="692" spans="1:7" ht="18">
      <c r="A692" s="116">
        <v>52207</v>
      </c>
      <c r="B692" s="117" t="s">
        <v>12</v>
      </c>
      <c r="C692" s="117" t="s">
        <v>776</v>
      </c>
      <c r="D692" s="117">
        <v>19090872</v>
      </c>
      <c r="E692" s="118"/>
      <c r="F692" s="139">
        <v>21072636</v>
      </c>
      <c r="G692" s="99"/>
    </row>
    <row r="693" spans="1:7" ht="18">
      <c r="A693" s="116">
        <v>52210</v>
      </c>
      <c r="B693" s="117" t="s">
        <v>12</v>
      </c>
      <c r="C693" s="117" t="s">
        <v>777</v>
      </c>
      <c r="D693" s="117">
        <v>11638804</v>
      </c>
      <c r="E693" s="118"/>
      <c r="F693" s="139">
        <v>13674131</v>
      </c>
      <c r="G693" s="99"/>
    </row>
    <row r="694" spans="1:7" ht="18">
      <c r="A694" s="116">
        <v>52215</v>
      </c>
      <c r="B694" s="117" t="s">
        <v>12</v>
      </c>
      <c r="C694" s="117" t="s">
        <v>269</v>
      </c>
      <c r="D694" s="117">
        <v>37382907</v>
      </c>
      <c r="E694" s="118"/>
      <c r="F694" s="139">
        <v>36074984</v>
      </c>
      <c r="G694" s="99"/>
    </row>
    <row r="695" spans="1:7" ht="18">
      <c r="A695" s="116">
        <v>52224</v>
      </c>
      <c r="B695" s="117" t="s">
        <v>12</v>
      </c>
      <c r="C695" s="117" t="s">
        <v>778</v>
      </c>
      <c r="D695" s="117">
        <v>14580826</v>
      </c>
      <c r="E695" s="118"/>
      <c r="F695" s="139">
        <v>15797340</v>
      </c>
      <c r="G695" s="99"/>
    </row>
    <row r="696" spans="1:7" ht="18">
      <c r="A696" s="116">
        <v>52227</v>
      </c>
      <c r="B696" s="117" t="s">
        <v>12</v>
      </c>
      <c r="C696" s="117" t="s">
        <v>779</v>
      </c>
      <c r="D696" s="117">
        <v>50259195</v>
      </c>
      <c r="E696" s="118"/>
      <c r="F696" s="139">
        <v>50243835</v>
      </c>
      <c r="G696" s="99"/>
    </row>
    <row r="697" spans="1:7" ht="18">
      <c r="A697" s="116">
        <v>52233</v>
      </c>
      <c r="B697" s="117" t="s">
        <v>12</v>
      </c>
      <c r="C697" s="117" t="s">
        <v>780</v>
      </c>
      <c r="D697" s="117">
        <v>35644102</v>
      </c>
      <c r="E697" s="118"/>
      <c r="F697" s="139">
        <v>38152581</v>
      </c>
      <c r="G697" s="99"/>
    </row>
    <row r="698" spans="1:7" ht="18">
      <c r="A698" s="116">
        <v>52240</v>
      </c>
      <c r="B698" s="117" t="s">
        <v>12</v>
      </c>
      <c r="C698" s="117" t="s">
        <v>781</v>
      </c>
      <c r="D698" s="117">
        <v>20799131</v>
      </c>
      <c r="E698" s="118"/>
      <c r="F698" s="139">
        <v>20795836</v>
      </c>
      <c r="G698" s="99"/>
    </row>
    <row r="699" spans="1:7" ht="18">
      <c r="A699" s="116">
        <v>52250</v>
      </c>
      <c r="B699" s="117" t="s">
        <v>12</v>
      </c>
      <c r="C699" s="117" t="s">
        <v>782</v>
      </c>
      <c r="D699" s="117">
        <v>97600864</v>
      </c>
      <c r="E699" s="118"/>
      <c r="F699" s="139">
        <v>122445083</v>
      </c>
      <c r="G699" s="99"/>
    </row>
    <row r="700" spans="1:7" ht="18">
      <c r="A700" s="116">
        <v>52254</v>
      </c>
      <c r="B700" s="117" t="s">
        <v>12</v>
      </c>
      <c r="C700" s="117" t="s">
        <v>783</v>
      </c>
      <c r="D700" s="117">
        <v>12558896</v>
      </c>
      <c r="E700" s="118"/>
      <c r="F700" s="139">
        <v>11748368</v>
      </c>
      <c r="G700" s="99"/>
    </row>
    <row r="701" spans="1:7" ht="18">
      <c r="A701" s="116">
        <v>52256</v>
      </c>
      <c r="B701" s="117" t="s">
        <v>12</v>
      </c>
      <c r="C701" s="117" t="s">
        <v>784</v>
      </c>
      <c r="D701" s="117">
        <v>21391425</v>
      </c>
      <c r="E701" s="118"/>
      <c r="F701" s="139">
        <v>25511802</v>
      </c>
      <c r="G701" s="99"/>
    </row>
    <row r="702" spans="1:7" ht="18">
      <c r="A702" s="116">
        <v>52258</v>
      </c>
      <c r="B702" s="117" t="s">
        <v>12</v>
      </c>
      <c r="C702" s="117" t="s">
        <v>785</v>
      </c>
      <c r="D702" s="117">
        <v>30177595</v>
      </c>
      <c r="E702" s="118"/>
      <c r="F702" s="139">
        <v>31359090</v>
      </c>
      <c r="G702" s="99"/>
    </row>
    <row r="703" spans="1:7" ht="18">
      <c r="A703" s="116">
        <v>52260</v>
      </c>
      <c r="B703" s="117" t="s">
        <v>12</v>
      </c>
      <c r="C703" s="117" t="s">
        <v>469</v>
      </c>
      <c r="D703" s="117">
        <v>24009142</v>
      </c>
      <c r="E703" s="118"/>
      <c r="F703" s="139">
        <v>24556117</v>
      </c>
      <c r="G703" s="99"/>
    </row>
    <row r="704" spans="1:7" ht="18">
      <c r="A704" s="116">
        <v>52287</v>
      </c>
      <c r="B704" s="117" t="s">
        <v>12</v>
      </c>
      <c r="C704" s="117" t="s">
        <v>786</v>
      </c>
      <c r="D704" s="117">
        <v>13382330</v>
      </c>
      <c r="E704" s="118"/>
      <c r="F704" s="139">
        <v>14511565</v>
      </c>
      <c r="G704" s="99"/>
    </row>
    <row r="705" spans="1:7" ht="18">
      <c r="A705" s="116">
        <v>52317</v>
      </c>
      <c r="B705" s="117" t="s">
        <v>12</v>
      </c>
      <c r="C705" s="117" t="s">
        <v>787</v>
      </c>
      <c r="D705" s="117">
        <v>25999705</v>
      </c>
      <c r="E705" s="118"/>
      <c r="F705" s="139">
        <v>25991759</v>
      </c>
      <c r="G705" s="99"/>
    </row>
    <row r="706" spans="1:7" ht="18">
      <c r="A706" s="116">
        <v>52320</v>
      </c>
      <c r="B706" s="117" t="s">
        <v>12</v>
      </c>
      <c r="C706" s="117" t="s">
        <v>788</v>
      </c>
      <c r="D706" s="117">
        <v>25179126</v>
      </c>
      <c r="E706" s="118"/>
      <c r="F706" s="139">
        <v>24920297</v>
      </c>
      <c r="G706" s="99"/>
    </row>
    <row r="707" spans="1:7" ht="18">
      <c r="A707" s="116">
        <v>52323</v>
      </c>
      <c r="B707" s="117" t="s">
        <v>12</v>
      </c>
      <c r="C707" s="117" t="s">
        <v>789</v>
      </c>
      <c r="D707" s="117">
        <v>11069370</v>
      </c>
      <c r="E707" s="118"/>
      <c r="F707" s="139">
        <v>10982069</v>
      </c>
      <c r="G707" s="99"/>
    </row>
    <row r="708" spans="1:7" ht="18">
      <c r="A708" s="116">
        <v>52352</v>
      </c>
      <c r="B708" s="117" t="s">
        <v>12</v>
      </c>
      <c r="C708" s="117" t="s">
        <v>790</v>
      </c>
      <c r="D708" s="117">
        <v>17530964</v>
      </c>
      <c r="E708" s="118"/>
      <c r="F708" s="139">
        <v>18539125</v>
      </c>
      <c r="G708" s="99"/>
    </row>
    <row r="709" spans="1:7" ht="18">
      <c r="A709" s="116">
        <v>52354</v>
      </c>
      <c r="B709" s="117" t="s">
        <v>12</v>
      </c>
      <c r="C709" s="117" t="s">
        <v>791</v>
      </c>
      <c r="D709" s="117">
        <v>15421998</v>
      </c>
      <c r="E709" s="118"/>
      <c r="F709" s="139">
        <v>16603860</v>
      </c>
      <c r="G709" s="99"/>
    </row>
    <row r="710" spans="1:7" ht="18">
      <c r="A710" s="116">
        <v>52378</v>
      </c>
      <c r="B710" s="117" t="s">
        <v>12</v>
      </c>
      <c r="C710" s="117" t="s">
        <v>792</v>
      </c>
      <c r="D710" s="117">
        <v>41214939</v>
      </c>
      <c r="E710" s="118"/>
      <c r="F710" s="139">
        <v>43050088</v>
      </c>
      <c r="G710" s="99"/>
    </row>
    <row r="711" spans="1:7" ht="18">
      <c r="A711" s="116">
        <v>52381</v>
      </c>
      <c r="B711" s="117" t="s">
        <v>12</v>
      </c>
      <c r="C711" s="117" t="s">
        <v>793</v>
      </c>
      <c r="D711" s="117">
        <v>16952815</v>
      </c>
      <c r="E711" s="118"/>
      <c r="F711" s="139">
        <v>17798569</v>
      </c>
      <c r="G711" s="99"/>
    </row>
    <row r="712" spans="1:7" ht="18">
      <c r="A712" s="116">
        <v>52385</v>
      </c>
      <c r="B712" s="117" t="s">
        <v>12</v>
      </c>
      <c r="C712" s="117" t="s">
        <v>794</v>
      </c>
      <c r="D712" s="117">
        <v>7966038</v>
      </c>
      <c r="E712" s="118"/>
      <c r="F712" s="139">
        <v>7963603</v>
      </c>
      <c r="G712" s="99"/>
    </row>
    <row r="713" spans="1:7" ht="18">
      <c r="A713" s="116">
        <v>52390</v>
      </c>
      <c r="B713" s="117" t="s">
        <v>12</v>
      </c>
      <c r="C713" s="117" t="s">
        <v>795</v>
      </c>
      <c r="D713" s="117">
        <v>32331941</v>
      </c>
      <c r="E713" s="118"/>
      <c r="F713" s="139">
        <v>33103342</v>
      </c>
      <c r="G713" s="99"/>
    </row>
    <row r="714" spans="1:7" ht="18">
      <c r="A714" s="116">
        <v>52399</v>
      </c>
      <c r="B714" s="117" t="s">
        <v>12</v>
      </c>
      <c r="C714" s="117" t="s">
        <v>183</v>
      </c>
      <c r="D714" s="117">
        <v>41911918</v>
      </c>
      <c r="E714" s="118"/>
      <c r="F714" s="139">
        <v>38138992</v>
      </c>
      <c r="G714" s="99"/>
    </row>
    <row r="715" spans="1:7" ht="18">
      <c r="A715" s="116">
        <v>52405</v>
      </c>
      <c r="B715" s="117" t="s">
        <v>12</v>
      </c>
      <c r="C715" s="117" t="s">
        <v>796</v>
      </c>
      <c r="D715" s="117">
        <v>25484091</v>
      </c>
      <c r="E715" s="118"/>
      <c r="F715" s="139">
        <v>26882253</v>
      </c>
      <c r="G715" s="99"/>
    </row>
    <row r="716" spans="1:7" ht="18">
      <c r="A716" s="116">
        <v>52411</v>
      </c>
      <c r="B716" s="117" t="s">
        <v>12</v>
      </c>
      <c r="C716" s="117" t="s">
        <v>797</v>
      </c>
      <c r="D716" s="117">
        <v>21666727</v>
      </c>
      <c r="E716" s="118"/>
      <c r="F716" s="139">
        <v>21791812</v>
      </c>
      <c r="G716" s="99"/>
    </row>
    <row r="717" spans="1:7" ht="18">
      <c r="A717" s="116">
        <v>52418</v>
      </c>
      <c r="B717" s="117" t="s">
        <v>12</v>
      </c>
      <c r="C717" s="117" t="s">
        <v>798</v>
      </c>
      <c r="D717" s="117">
        <v>25417698</v>
      </c>
      <c r="E717" s="118"/>
      <c r="F717" s="139">
        <v>26909878</v>
      </c>
      <c r="G717" s="99"/>
    </row>
    <row r="718" spans="1:7" ht="18">
      <c r="A718" s="116">
        <v>52427</v>
      </c>
      <c r="B718" s="117" t="s">
        <v>12</v>
      </c>
      <c r="C718" s="117" t="s">
        <v>799</v>
      </c>
      <c r="D718" s="117">
        <v>55239442</v>
      </c>
      <c r="E718" s="118"/>
      <c r="F718" s="139">
        <v>45479943</v>
      </c>
      <c r="G718" s="99"/>
    </row>
    <row r="719" spans="1:7" ht="18">
      <c r="A719" s="116">
        <v>52435</v>
      </c>
      <c r="B719" s="117" t="s">
        <v>12</v>
      </c>
      <c r="C719" s="117" t="s">
        <v>800</v>
      </c>
      <c r="D719" s="117">
        <v>15765136</v>
      </c>
      <c r="E719" s="118"/>
      <c r="F719" s="139">
        <v>15527345</v>
      </c>
      <c r="G719" s="99"/>
    </row>
    <row r="720" spans="1:7" ht="18">
      <c r="A720" s="116">
        <v>52473</v>
      </c>
      <c r="B720" s="117" t="s">
        <v>12</v>
      </c>
      <c r="C720" s="117" t="s">
        <v>55</v>
      </c>
      <c r="D720" s="117">
        <v>40884140</v>
      </c>
      <c r="E720" s="118"/>
      <c r="F720" s="139">
        <v>34665480</v>
      </c>
      <c r="G720" s="99"/>
    </row>
    <row r="721" spans="1:7" ht="18">
      <c r="A721" s="116">
        <v>52480</v>
      </c>
      <c r="B721" s="117" t="s">
        <v>12</v>
      </c>
      <c r="C721" s="117" t="s">
        <v>12</v>
      </c>
      <c r="D721" s="117">
        <v>4168539</v>
      </c>
      <c r="E721" s="118"/>
      <c r="F721" s="139">
        <v>4310777</v>
      </c>
      <c r="G721" s="99"/>
    </row>
    <row r="722" spans="1:7" ht="18">
      <c r="A722" s="116">
        <v>52490</v>
      </c>
      <c r="B722" s="117" t="s">
        <v>12</v>
      </c>
      <c r="C722" s="117" t="s">
        <v>801</v>
      </c>
      <c r="D722" s="117">
        <v>86301309</v>
      </c>
      <c r="E722" s="118"/>
      <c r="F722" s="139">
        <v>101433622</v>
      </c>
      <c r="G722" s="99"/>
    </row>
    <row r="723" spans="1:7" ht="18">
      <c r="A723" s="116">
        <v>52506</v>
      </c>
      <c r="B723" s="117" t="s">
        <v>12</v>
      </c>
      <c r="C723" s="117" t="s">
        <v>802</v>
      </c>
      <c r="D723" s="117">
        <v>12654700</v>
      </c>
      <c r="E723" s="118"/>
      <c r="F723" s="139">
        <v>12308542</v>
      </c>
      <c r="G723" s="99"/>
    </row>
    <row r="724" spans="1:7" ht="18">
      <c r="A724" s="116">
        <v>52520</v>
      </c>
      <c r="B724" s="117" t="s">
        <v>12</v>
      </c>
      <c r="C724" s="117" t="s">
        <v>803</v>
      </c>
      <c r="D724" s="117">
        <v>22026984</v>
      </c>
      <c r="E724" s="118"/>
      <c r="F724" s="139">
        <v>21348919</v>
      </c>
      <c r="G724" s="99"/>
    </row>
    <row r="725" spans="1:7" ht="18">
      <c r="A725" s="116">
        <v>52540</v>
      </c>
      <c r="B725" s="117" t="s">
        <v>12</v>
      </c>
      <c r="C725" s="117" t="s">
        <v>804</v>
      </c>
      <c r="D725" s="117">
        <v>29029020</v>
      </c>
      <c r="E725" s="118"/>
      <c r="F725" s="139">
        <v>29970816</v>
      </c>
      <c r="G725" s="99"/>
    </row>
    <row r="726" spans="1:7" ht="18">
      <c r="A726" s="116">
        <v>52560</v>
      </c>
      <c r="B726" s="117" t="s">
        <v>12</v>
      </c>
      <c r="C726" s="117" t="s">
        <v>805</v>
      </c>
      <c r="D726" s="117">
        <v>18134949</v>
      </c>
      <c r="E726" s="118"/>
      <c r="F726" s="139">
        <v>18614411</v>
      </c>
      <c r="G726" s="99"/>
    </row>
    <row r="727" spans="1:7" ht="18">
      <c r="A727" s="116">
        <v>52565</v>
      </c>
      <c r="B727" s="117" t="s">
        <v>12</v>
      </c>
      <c r="C727" s="117" t="s">
        <v>806</v>
      </c>
      <c r="D727" s="117">
        <v>11111029</v>
      </c>
      <c r="E727" s="118"/>
      <c r="F727" s="139">
        <v>11118513</v>
      </c>
      <c r="G727" s="99"/>
    </row>
    <row r="728" spans="1:7" ht="18">
      <c r="A728" s="116">
        <v>52573</v>
      </c>
      <c r="B728" s="117" t="s">
        <v>12</v>
      </c>
      <c r="C728" s="117" t="s">
        <v>807</v>
      </c>
      <c r="D728" s="117">
        <v>16729992</v>
      </c>
      <c r="E728" s="118"/>
      <c r="F728" s="139">
        <v>15569892</v>
      </c>
      <c r="G728" s="99"/>
    </row>
    <row r="729" spans="1:7" ht="18">
      <c r="A729" s="116">
        <v>52585</v>
      </c>
      <c r="B729" s="117" t="s">
        <v>12</v>
      </c>
      <c r="C729" s="117" t="s">
        <v>808</v>
      </c>
      <c r="D729" s="117">
        <v>25619795</v>
      </c>
      <c r="E729" s="118"/>
      <c r="F729" s="139">
        <v>28543772</v>
      </c>
      <c r="G729" s="99"/>
    </row>
    <row r="730" spans="1:7" ht="18">
      <c r="A730" s="116">
        <v>52612</v>
      </c>
      <c r="B730" s="117" t="s">
        <v>12</v>
      </c>
      <c r="C730" s="117" t="s">
        <v>611</v>
      </c>
      <c r="D730" s="117">
        <v>45394727</v>
      </c>
      <c r="E730" s="118"/>
      <c r="F730" s="139">
        <v>50293983</v>
      </c>
      <c r="G730" s="99"/>
    </row>
    <row r="731" spans="1:7" ht="18">
      <c r="A731" s="116">
        <v>52621</v>
      </c>
      <c r="B731" s="117" t="s">
        <v>12</v>
      </c>
      <c r="C731" s="117" t="s">
        <v>809</v>
      </c>
      <c r="D731" s="117">
        <v>71550456</v>
      </c>
      <c r="E731" s="118"/>
      <c r="F731" s="139">
        <v>62288073</v>
      </c>
      <c r="G731" s="99"/>
    </row>
    <row r="732" spans="1:7" ht="18">
      <c r="A732" s="116">
        <v>52678</v>
      </c>
      <c r="B732" s="117" t="s">
        <v>12</v>
      </c>
      <c r="C732" s="117" t="s">
        <v>810</v>
      </c>
      <c r="D732" s="117">
        <v>65341420</v>
      </c>
      <c r="E732" s="118"/>
      <c r="F732" s="139">
        <v>67251626</v>
      </c>
      <c r="G732" s="99"/>
    </row>
    <row r="733" spans="1:7" ht="18">
      <c r="A733" s="116">
        <v>52683</v>
      </c>
      <c r="B733" s="117" t="s">
        <v>12</v>
      </c>
      <c r="C733" s="117" t="s">
        <v>811</v>
      </c>
      <c r="D733" s="117">
        <v>31219047</v>
      </c>
      <c r="E733" s="118"/>
      <c r="F733" s="139">
        <v>29803250</v>
      </c>
      <c r="G733" s="99"/>
    </row>
    <row r="734" spans="1:7" ht="18">
      <c r="A734" s="116">
        <v>52685</v>
      </c>
      <c r="B734" s="117" t="s">
        <v>12</v>
      </c>
      <c r="C734" s="117" t="s">
        <v>613</v>
      </c>
      <c r="D734" s="117">
        <v>13786399</v>
      </c>
      <c r="E734" s="118"/>
      <c r="F734" s="139">
        <v>14499845</v>
      </c>
      <c r="G734" s="99"/>
    </row>
    <row r="735" spans="1:7" ht="18">
      <c r="A735" s="116">
        <v>52687</v>
      </c>
      <c r="B735" s="117" t="s">
        <v>12</v>
      </c>
      <c r="C735" s="117" t="s">
        <v>812</v>
      </c>
      <c r="D735" s="117">
        <v>37966274</v>
      </c>
      <c r="E735" s="118"/>
      <c r="F735" s="139">
        <v>39919053</v>
      </c>
      <c r="G735" s="99"/>
    </row>
    <row r="736" spans="1:7" ht="18">
      <c r="A736" s="116">
        <v>52693</v>
      </c>
      <c r="B736" s="117" t="s">
        <v>12</v>
      </c>
      <c r="C736" s="117" t="s">
        <v>292</v>
      </c>
      <c r="D736" s="117">
        <v>20728147</v>
      </c>
      <c r="E736" s="118"/>
      <c r="F736" s="139">
        <v>22241302</v>
      </c>
      <c r="G736" s="99"/>
    </row>
    <row r="737" spans="1:7" ht="18">
      <c r="A737" s="116">
        <v>52694</v>
      </c>
      <c r="B737" s="117" t="s">
        <v>12</v>
      </c>
      <c r="C737" s="117" t="s">
        <v>813</v>
      </c>
      <c r="D737" s="117">
        <v>12803314</v>
      </c>
      <c r="E737" s="118"/>
      <c r="F737" s="139">
        <v>12232416</v>
      </c>
      <c r="G737" s="99"/>
    </row>
    <row r="738" spans="1:7" ht="18">
      <c r="A738" s="116">
        <v>52696</v>
      </c>
      <c r="B738" s="117" t="s">
        <v>12</v>
      </c>
      <c r="C738" s="117" t="s">
        <v>216</v>
      </c>
      <c r="D738" s="117">
        <v>58958724</v>
      </c>
      <c r="E738" s="118"/>
      <c r="F738" s="139">
        <v>58941487</v>
      </c>
      <c r="G738" s="99"/>
    </row>
    <row r="739" spans="1:7" ht="18">
      <c r="A739" s="116">
        <v>52699</v>
      </c>
      <c r="B739" s="117" t="s">
        <v>12</v>
      </c>
      <c r="C739" s="117" t="s">
        <v>814</v>
      </c>
      <c r="D739" s="117">
        <v>21204254</v>
      </c>
      <c r="E739" s="118"/>
      <c r="F739" s="139">
        <v>27776969</v>
      </c>
      <c r="G739" s="99"/>
    </row>
    <row r="740" spans="1:7" ht="18">
      <c r="A740" s="116">
        <v>52720</v>
      </c>
      <c r="B740" s="117" t="s">
        <v>12</v>
      </c>
      <c r="C740" s="117" t="s">
        <v>815</v>
      </c>
      <c r="D740" s="117">
        <v>9175374</v>
      </c>
      <c r="E740" s="118"/>
      <c r="F740" s="139">
        <v>9673355</v>
      </c>
      <c r="G740" s="99"/>
    </row>
    <row r="741" spans="1:7" ht="18">
      <c r="A741" s="116">
        <v>52786</v>
      </c>
      <c r="B741" s="117" t="s">
        <v>12</v>
      </c>
      <c r="C741" s="117" t="s">
        <v>816</v>
      </c>
      <c r="D741" s="117">
        <v>37894898</v>
      </c>
      <c r="E741" s="118"/>
      <c r="F741" s="139">
        <v>36110962</v>
      </c>
      <c r="G741" s="99"/>
    </row>
    <row r="742" spans="1:7" ht="18">
      <c r="A742" s="116">
        <v>52788</v>
      </c>
      <c r="B742" s="117" t="s">
        <v>12</v>
      </c>
      <c r="C742" s="117" t="s">
        <v>817</v>
      </c>
      <c r="D742" s="117">
        <v>19698960</v>
      </c>
      <c r="E742" s="118"/>
      <c r="F742" s="139">
        <v>21083256</v>
      </c>
      <c r="G742" s="99"/>
    </row>
    <row r="743" spans="1:7" ht="18">
      <c r="A743" s="116">
        <v>52838</v>
      </c>
      <c r="B743" s="117" t="s">
        <v>12</v>
      </c>
      <c r="C743" s="117" t="s">
        <v>818</v>
      </c>
      <c r="D743" s="117">
        <v>67279584</v>
      </c>
      <c r="E743" s="118"/>
      <c r="F743" s="139">
        <v>60659118</v>
      </c>
      <c r="G743" s="99"/>
    </row>
    <row r="744" spans="1:7" ht="18">
      <c r="A744" s="116">
        <v>52885</v>
      </c>
      <c r="B744" s="117" t="s">
        <v>12</v>
      </c>
      <c r="C744" s="117" t="s">
        <v>819</v>
      </c>
      <c r="D744" s="117">
        <v>20032265</v>
      </c>
      <c r="E744" s="118"/>
      <c r="F744" s="139">
        <v>20482324</v>
      </c>
      <c r="G744" s="99"/>
    </row>
    <row r="745" spans="1:7" ht="18">
      <c r="A745" s="116">
        <v>54003</v>
      </c>
      <c r="B745" s="117" t="s">
        <v>13</v>
      </c>
      <c r="C745" s="117" t="s">
        <v>820</v>
      </c>
      <c r="D745" s="117">
        <v>62350394</v>
      </c>
      <c r="E745" s="118"/>
      <c r="F745" s="139">
        <v>76087784</v>
      </c>
      <c r="G745" s="99"/>
    </row>
    <row r="746" spans="1:7" ht="18">
      <c r="A746" s="116">
        <v>54051</v>
      </c>
      <c r="B746" s="117" t="s">
        <v>13</v>
      </c>
      <c r="C746" s="117" t="s">
        <v>821</v>
      </c>
      <c r="D746" s="117">
        <v>20910630</v>
      </c>
      <c r="E746" s="118"/>
      <c r="F746" s="139">
        <v>24743601</v>
      </c>
      <c r="G746" s="99"/>
    </row>
    <row r="747" spans="1:7" ht="18">
      <c r="A747" s="116">
        <v>54099</v>
      </c>
      <c r="B747" s="117" t="s">
        <v>13</v>
      </c>
      <c r="C747" s="117" t="s">
        <v>822</v>
      </c>
      <c r="D747" s="117">
        <v>9978519</v>
      </c>
      <c r="E747" s="118"/>
      <c r="F747" s="139">
        <v>10445212</v>
      </c>
      <c r="G747" s="99"/>
    </row>
    <row r="748" spans="1:7" ht="18">
      <c r="A748" s="116">
        <v>54109</v>
      </c>
      <c r="B748" s="117" t="s">
        <v>13</v>
      </c>
      <c r="C748" s="117" t="s">
        <v>823</v>
      </c>
      <c r="D748" s="117">
        <v>15078107</v>
      </c>
      <c r="E748" s="118"/>
      <c r="F748" s="139">
        <v>16742692</v>
      </c>
      <c r="G748" s="99"/>
    </row>
    <row r="749" spans="1:7" ht="18">
      <c r="A749" s="116">
        <v>54125</v>
      </c>
      <c r="B749" s="117" t="s">
        <v>13</v>
      </c>
      <c r="C749" s="117" t="s">
        <v>824</v>
      </c>
      <c r="D749" s="117">
        <v>6363313</v>
      </c>
      <c r="E749" s="118"/>
      <c r="F749" s="139">
        <v>7353183</v>
      </c>
      <c r="G749" s="99"/>
    </row>
    <row r="750" spans="1:7" ht="18">
      <c r="A750" s="116">
        <v>54128</v>
      </c>
      <c r="B750" s="117" t="s">
        <v>13</v>
      </c>
      <c r="C750" s="117" t="s">
        <v>825</v>
      </c>
      <c r="D750" s="117">
        <v>26496873</v>
      </c>
      <c r="E750" s="118"/>
      <c r="F750" s="139">
        <v>29573682</v>
      </c>
      <c r="G750" s="99"/>
    </row>
    <row r="751" spans="1:7" ht="18">
      <c r="A751" s="116">
        <v>54172</v>
      </c>
      <c r="B751" s="117" t="s">
        <v>13</v>
      </c>
      <c r="C751" s="117" t="s">
        <v>826</v>
      </c>
      <c r="D751" s="117">
        <v>17960779</v>
      </c>
      <c r="E751" s="118"/>
      <c r="F751" s="139">
        <v>18981330</v>
      </c>
      <c r="G751" s="99"/>
    </row>
    <row r="752" spans="1:7" ht="18">
      <c r="A752" s="116">
        <v>54174</v>
      </c>
      <c r="B752" s="117" t="s">
        <v>13</v>
      </c>
      <c r="C752" s="117" t="s">
        <v>827</v>
      </c>
      <c r="D752" s="117">
        <v>20400637</v>
      </c>
      <c r="E752" s="118"/>
      <c r="F752" s="139">
        <v>24518338</v>
      </c>
      <c r="G752" s="99"/>
    </row>
    <row r="753" spans="1:7" ht="18">
      <c r="A753" s="116">
        <v>54206</v>
      </c>
      <c r="B753" s="117" t="s">
        <v>13</v>
      </c>
      <c r="C753" s="117" t="s">
        <v>828</v>
      </c>
      <c r="D753" s="117">
        <v>36600670</v>
      </c>
      <c r="E753" s="118"/>
      <c r="F753" s="139">
        <v>45146055</v>
      </c>
      <c r="G753" s="99"/>
    </row>
    <row r="754" spans="1:7" ht="18">
      <c r="A754" s="116">
        <v>54223</v>
      </c>
      <c r="B754" s="117" t="s">
        <v>13</v>
      </c>
      <c r="C754" s="117" t="s">
        <v>829</v>
      </c>
      <c r="D754" s="117">
        <v>22202551</v>
      </c>
      <c r="E754" s="118"/>
      <c r="F754" s="139">
        <v>27710947</v>
      </c>
      <c r="G754" s="99"/>
    </row>
    <row r="755" spans="1:7" ht="18">
      <c r="A755" s="116">
        <v>54239</v>
      </c>
      <c r="B755" s="117" t="s">
        <v>13</v>
      </c>
      <c r="C755" s="117" t="s">
        <v>830</v>
      </c>
      <c r="D755" s="117">
        <v>6910069</v>
      </c>
      <c r="E755" s="118"/>
      <c r="F755" s="139">
        <v>7530402</v>
      </c>
      <c r="G755" s="99"/>
    </row>
    <row r="756" spans="1:7" ht="18">
      <c r="A756" s="116">
        <v>54245</v>
      </c>
      <c r="B756" s="117" t="s">
        <v>13</v>
      </c>
      <c r="C756" s="117" t="s">
        <v>661</v>
      </c>
      <c r="D756" s="117">
        <v>36583483</v>
      </c>
      <c r="E756" s="118"/>
      <c r="F756" s="139">
        <v>45034474</v>
      </c>
      <c r="G756" s="99"/>
    </row>
    <row r="757" spans="1:7" ht="18">
      <c r="A757" s="116">
        <v>54250</v>
      </c>
      <c r="B757" s="117" t="s">
        <v>13</v>
      </c>
      <c r="C757" s="117" t="s">
        <v>831</v>
      </c>
      <c r="D757" s="117">
        <v>36857501</v>
      </c>
      <c r="E757" s="118"/>
      <c r="F757" s="139">
        <v>58052046</v>
      </c>
      <c r="G757" s="99"/>
    </row>
    <row r="758" spans="1:7" ht="18">
      <c r="A758" s="116">
        <v>54261</v>
      </c>
      <c r="B758" s="117" t="s">
        <v>13</v>
      </c>
      <c r="C758" s="117" t="s">
        <v>832</v>
      </c>
      <c r="D758" s="117">
        <v>38106840</v>
      </c>
      <c r="E758" s="118"/>
      <c r="F758" s="139">
        <v>42460739</v>
      </c>
      <c r="G758" s="99"/>
    </row>
    <row r="759" spans="1:7" ht="18">
      <c r="A759" s="116">
        <v>54313</v>
      </c>
      <c r="B759" s="117" t="s">
        <v>13</v>
      </c>
      <c r="C759" s="117" t="s">
        <v>833</v>
      </c>
      <c r="D759" s="117">
        <v>10550151</v>
      </c>
      <c r="E759" s="118"/>
      <c r="F759" s="139">
        <v>9751427</v>
      </c>
      <c r="G759" s="99"/>
    </row>
    <row r="760" spans="1:7" ht="18">
      <c r="A760" s="116">
        <v>54344</v>
      </c>
      <c r="B760" s="117" t="s">
        <v>13</v>
      </c>
      <c r="C760" s="117" t="s">
        <v>834</v>
      </c>
      <c r="D760" s="117">
        <v>29139860</v>
      </c>
      <c r="E760" s="118"/>
      <c r="F760" s="139">
        <v>44964787</v>
      </c>
      <c r="G760" s="99"/>
    </row>
    <row r="761" spans="1:7" ht="18">
      <c r="A761" s="116">
        <v>54347</v>
      </c>
      <c r="B761" s="117" t="s">
        <v>13</v>
      </c>
      <c r="C761" s="117" t="s">
        <v>835</v>
      </c>
      <c r="D761" s="117">
        <v>4146100</v>
      </c>
      <c r="E761" s="118"/>
      <c r="F761" s="139">
        <v>4894961</v>
      </c>
      <c r="G761" s="99"/>
    </row>
    <row r="762" spans="1:7" ht="18">
      <c r="A762" s="116">
        <v>54377</v>
      </c>
      <c r="B762" s="117" t="s">
        <v>13</v>
      </c>
      <c r="C762" s="117" t="s">
        <v>836</v>
      </c>
      <c r="D762" s="117">
        <v>10879329</v>
      </c>
      <c r="E762" s="118"/>
      <c r="F762" s="139">
        <v>13960646</v>
      </c>
      <c r="G762" s="99"/>
    </row>
    <row r="763" spans="1:7" ht="18">
      <c r="A763" s="116">
        <v>54385</v>
      </c>
      <c r="B763" s="117" t="s">
        <v>13</v>
      </c>
      <c r="C763" s="117" t="s">
        <v>837</v>
      </c>
      <c r="D763" s="117">
        <v>30986446</v>
      </c>
      <c r="E763" s="118"/>
      <c r="F763" s="139">
        <v>41680801</v>
      </c>
      <c r="G763" s="99"/>
    </row>
    <row r="764" spans="1:7" ht="18">
      <c r="A764" s="116">
        <v>54398</v>
      </c>
      <c r="B764" s="117" t="s">
        <v>13</v>
      </c>
      <c r="C764" s="117" t="s">
        <v>838</v>
      </c>
      <c r="D764" s="117">
        <v>17603426</v>
      </c>
      <c r="E764" s="118"/>
      <c r="F764" s="139">
        <v>20561608</v>
      </c>
      <c r="G764" s="99"/>
    </row>
    <row r="765" spans="1:7" ht="18">
      <c r="A765" s="116">
        <v>54405</v>
      </c>
      <c r="B765" s="117" t="s">
        <v>13</v>
      </c>
      <c r="C765" s="117" t="s">
        <v>839</v>
      </c>
      <c r="D765" s="117">
        <v>59712776</v>
      </c>
      <c r="E765" s="118"/>
      <c r="F765" s="139">
        <v>59694526</v>
      </c>
      <c r="G765" s="99"/>
    </row>
    <row r="766" spans="1:7" ht="18">
      <c r="A766" s="116">
        <v>54418</v>
      </c>
      <c r="B766" s="117" t="s">
        <v>13</v>
      </c>
      <c r="C766" s="117" t="s">
        <v>840</v>
      </c>
      <c r="D766" s="117">
        <v>11654320</v>
      </c>
      <c r="E766" s="118"/>
      <c r="F766" s="139">
        <v>11246411</v>
      </c>
      <c r="G766" s="99"/>
    </row>
    <row r="767" spans="1:7" ht="18">
      <c r="A767" s="116">
        <v>54480</v>
      </c>
      <c r="B767" s="117" t="s">
        <v>13</v>
      </c>
      <c r="C767" s="117" t="s">
        <v>841</v>
      </c>
      <c r="D767" s="117">
        <v>6413199</v>
      </c>
      <c r="E767" s="118"/>
      <c r="F767" s="139">
        <v>7933750</v>
      </c>
      <c r="G767" s="99"/>
    </row>
    <row r="768" spans="1:7" ht="18">
      <c r="A768" s="116">
        <v>54498</v>
      </c>
      <c r="B768" s="117" t="s">
        <v>13</v>
      </c>
      <c r="C768" s="117" t="s">
        <v>842</v>
      </c>
      <c r="D768" s="117">
        <v>115671386</v>
      </c>
      <c r="E768" s="118"/>
      <c r="F768" s="139">
        <v>115636034</v>
      </c>
      <c r="G768" s="99"/>
    </row>
    <row r="769" spans="1:7" ht="18">
      <c r="A769" s="116">
        <v>54518</v>
      </c>
      <c r="B769" s="117" t="s">
        <v>13</v>
      </c>
      <c r="C769" s="117" t="s">
        <v>843</v>
      </c>
      <c r="D769" s="117">
        <v>56493035</v>
      </c>
      <c r="E769" s="118"/>
      <c r="F769" s="139">
        <v>56475770</v>
      </c>
      <c r="G769" s="99" t="s">
        <v>1099</v>
      </c>
    </row>
    <row r="770" spans="1:7" ht="18">
      <c r="A770" s="116">
        <v>54520</v>
      </c>
      <c r="B770" s="117" t="s">
        <v>13</v>
      </c>
      <c r="C770" s="117" t="s">
        <v>844</v>
      </c>
      <c r="D770" s="117">
        <v>9443717</v>
      </c>
      <c r="E770" s="118"/>
      <c r="F770" s="139">
        <v>10146770</v>
      </c>
      <c r="G770" s="99"/>
    </row>
    <row r="771" spans="1:7" ht="18">
      <c r="A771" s="116">
        <v>54553</v>
      </c>
      <c r="B771" s="117" t="s">
        <v>13</v>
      </c>
      <c r="C771" s="117" t="s">
        <v>845</v>
      </c>
      <c r="D771" s="117">
        <v>10393779</v>
      </c>
      <c r="E771" s="118"/>
      <c r="F771" s="139">
        <v>10721259</v>
      </c>
      <c r="G771" s="99"/>
    </row>
    <row r="772" spans="1:7" ht="18">
      <c r="A772" s="116">
        <v>54599</v>
      </c>
      <c r="B772" s="117" t="s">
        <v>13</v>
      </c>
      <c r="C772" s="117" t="s">
        <v>846</v>
      </c>
      <c r="D772" s="117">
        <v>7089564</v>
      </c>
      <c r="E772" s="118"/>
      <c r="F772" s="139">
        <v>9181556</v>
      </c>
      <c r="G772" s="99"/>
    </row>
    <row r="773" spans="1:7" ht="18">
      <c r="A773" s="116">
        <v>54660</v>
      </c>
      <c r="B773" s="117" t="s">
        <v>13</v>
      </c>
      <c r="C773" s="117" t="s">
        <v>847</v>
      </c>
      <c r="D773" s="117">
        <v>21305519</v>
      </c>
      <c r="E773" s="118"/>
      <c r="F773" s="139">
        <v>20687054</v>
      </c>
      <c r="G773" s="99"/>
    </row>
    <row r="774" spans="1:7" ht="18">
      <c r="A774" s="116">
        <v>54670</v>
      </c>
      <c r="B774" s="117" t="s">
        <v>13</v>
      </c>
      <c r="C774" s="117" t="s">
        <v>848</v>
      </c>
      <c r="D774" s="117">
        <v>32271985</v>
      </c>
      <c r="E774" s="118"/>
      <c r="F774" s="139">
        <v>47124708</v>
      </c>
      <c r="G774" s="99"/>
    </row>
    <row r="775" spans="1:7" ht="18">
      <c r="A775" s="116">
        <v>54673</v>
      </c>
      <c r="B775" s="117" t="s">
        <v>13</v>
      </c>
      <c r="C775" s="117" t="s">
        <v>614</v>
      </c>
      <c r="D775" s="117">
        <v>7432622</v>
      </c>
      <c r="E775" s="118"/>
      <c r="F775" s="139">
        <v>7092165</v>
      </c>
      <c r="G775" s="99"/>
    </row>
    <row r="776" spans="1:7" ht="18">
      <c r="A776" s="116">
        <v>54680</v>
      </c>
      <c r="B776" s="117" t="s">
        <v>13</v>
      </c>
      <c r="C776" s="117" t="s">
        <v>849</v>
      </c>
      <c r="D776" s="117">
        <v>5259511</v>
      </c>
      <c r="E776" s="118"/>
      <c r="F776" s="139">
        <v>6418868</v>
      </c>
      <c r="G776" s="99"/>
    </row>
    <row r="777" spans="1:7" ht="18">
      <c r="A777" s="116">
        <v>54720</v>
      </c>
      <c r="B777" s="117" t="s">
        <v>13</v>
      </c>
      <c r="C777" s="117" t="s">
        <v>850</v>
      </c>
      <c r="D777" s="117">
        <v>49662144</v>
      </c>
      <c r="E777" s="118"/>
      <c r="F777" s="139">
        <v>65393087</v>
      </c>
      <c r="G777" s="99"/>
    </row>
    <row r="778" spans="1:7" ht="18">
      <c r="A778" s="116">
        <v>54743</v>
      </c>
      <c r="B778" s="117" t="s">
        <v>13</v>
      </c>
      <c r="C778" s="117" t="s">
        <v>851</v>
      </c>
      <c r="D778" s="117">
        <v>8761948</v>
      </c>
      <c r="E778" s="118"/>
      <c r="F778" s="139">
        <v>10064439</v>
      </c>
      <c r="G778" s="99"/>
    </row>
    <row r="779" spans="1:7" ht="18">
      <c r="A779" s="116">
        <v>54800</v>
      </c>
      <c r="B779" s="117" t="s">
        <v>13</v>
      </c>
      <c r="C779" s="117" t="s">
        <v>852</v>
      </c>
      <c r="D779" s="117">
        <v>33576988</v>
      </c>
      <c r="E779" s="118"/>
      <c r="F779" s="139">
        <v>45756502</v>
      </c>
      <c r="G779" s="99"/>
    </row>
    <row r="780" spans="1:7" ht="18">
      <c r="A780" s="116">
        <v>54810</v>
      </c>
      <c r="B780" s="117" t="s">
        <v>13</v>
      </c>
      <c r="C780" s="117" t="s">
        <v>853</v>
      </c>
      <c r="D780" s="117">
        <v>81067387</v>
      </c>
      <c r="E780" s="118"/>
      <c r="F780" s="139">
        <v>107987800</v>
      </c>
      <c r="G780" s="99"/>
    </row>
    <row r="781" spans="1:7" ht="18">
      <c r="A781" s="116">
        <v>54820</v>
      </c>
      <c r="B781" s="117" t="s">
        <v>13</v>
      </c>
      <c r="C781" s="117" t="s">
        <v>227</v>
      </c>
      <c r="D781" s="117">
        <v>36789482</v>
      </c>
      <c r="E781" s="118"/>
      <c r="F781" s="139">
        <v>41937398</v>
      </c>
      <c r="G781" s="99"/>
    </row>
    <row r="782" spans="1:7" ht="18">
      <c r="A782" s="116">
        <v>54871</v>
      </c>
      <c r="B782" s="117" t="s">
        <v>13</v>
      </c>
      <c r="C782" s="117" t="s">
        <v>854</v>
      </c>
      <c r="D782" s="117">
        <v>12468333</v>
      </c>
      <c r="E782" s="118"/>
      <c r="F782" s="139">
        <v>14442077</v>
      </c>
      <c r="G782" s="99"/>
    </row>
    <row r="783" spans="1:7" ht="18">
      <c r="A783" s="116">
        <v>54874</v>
      </c>
      <c r="B783" s="117" t="s">
        <v>13</v>
      </c>
      <c r="C783" s="117" t="s">
        <v>855</v>
      </c>
      <c r="D783" s="117">
        <v>74909797</v>
      </c>
      <c r="E783" s="118"/>
      <c r="F783" s="139">
        <v>74886903</v>
      </c>
      <c r="G783" s="99"/>
    </row>
    <row r="784" spans="1:7" ht="18">
      <c r="A784" s="116">
        <v>63111</v>
      </c>
      <c r="B784" s="117" t="s">
        <v>856</v>
      </c>
      <c r="C784" s="117" t="s">
        <v>313</v>
      </c>
      <c r="D784" s="117">
        <v>7135956</v>
      </c>
      <c r="E784" s="118"/>
      <c r="F784" s="139">
        <v>4558545</v>
      </c>
      <c r="G784" s="99"/>
    </row>
    <row r="785" spans="1:7" ht="18">
      <c r="A785" s="116">
        <v>63130</v>
      </c>
      <c r="B785" s="117" t="s">
        <v>856</v>
      </c>
      <c r="C785" s="117" t="s">
        <v>857</v>
      </c>
      <c r="D785" s="117">
        <v>91306042</v>
      </c>
      <c r="E785" s="118"/>
      <c r="F785" s="139">
        <v>91278137</v>
      </c>
      <c r="G785" s="99"/>
    </row>
    <row r="786" spans="1:7" ht="18">
      <c r="A786" s="116">
        <v>63190</v>
      </c>
      <c r="B786" s="117" t="s">
        <v>856</v>
      </c>
      <c r="C786" s="117" t="s">
        <v>858</v>
      </c>
      <c r="D786" s="117">
        <v>32857585</v>
      </c>
      <c r="E786" s="118"/>
      <c r="F786" s="139">
        <v>32847543</v>
      </c>
      <c r="G786" s="99"/>
    </row>
    <row r="787" spans="1:7" ht="18">
      <c r="A787" s="116">
        <v>63212</v>
      </c>
      <c r="B787" s="117" t="s">
        <v>856</v>
      </c>
      <c r="C787" s="117" t="s">
        <v>269</v>
      </c>
      <c r="D787" s="117">
        <v>7503044</v>
      </c>
      <c r="E787" s="118"/>
      <c r="F787" s="139">
        <v>7988494</v>
      </c>
      <c r="G787" s="99"/>
    </row>
    <row r="788" spans="1:7" ht="18">
      <c r="A788" s="116">
        <v>63272</v>
      </c>
      <c r="B788" s="117" t="s">
        <v>856</v>
      </c>
      <c r="C788" s="117" t="s">
        <v>859</v>
      </c>
      <c r="D788" s="117">
        <v>16801308</v>
      </c>
      <c r="E788" s="118"/>
      <c r="F788" s="139">
        <v>16796173</v>
      </c>
      <c r="G788" s="99"/>
    </row>
    <row r="789" spans="1:7" ht="18">
      <c r="A789" s="116">
        <v>63302</v>
      </c>
      <c r="B789" s="117" t="s">
        <v>856</v>
      </c>
      <c r="C789" s="117" t="s">
        <v>860</v>
      </c>
      <c r="D789" s="117">
        <v>11298087</v>
      </c>
      <c r="E789" s="118"/>
      <c r="F789" s="139">
        <v>12563983</v>
      </c>
      <c r="G789" s="99"/>
    </row>
    <row r="790" spans="1:7" ht="18">
      <c r="A790" s="116">
        <v>63401</v>
      </c>
      <c r="B790" s="117" t="s">
        <v>856</v>
      </c>
      <c r="C790" s="117" t="s">
        <v>861</v>
      </c>
      <c r="D790" s="117">
        <v>45497492</v>
      </c>
      <c r="E790" s="118"/>
      <c r="F790" s="139">
        <v>45483587</v>
      </c>
      <c r="G790" s="99"/>
    </row>
    <row r="791" spans="1:7" ht="18">
      <c r="A791" s="116">
        <v>63470</v>
      </c>
      <c r="B791" s="117" t="s">
        <v>856</v>
      </c>
      <c r="C791" s="117" t="s">
        <v>862</v>
      </c>
      <c r="D791" s="117">
        <v>52470953</v>
      </c>
      <c r="E791" s="118"/>
      <c r="F791" s="139">
        <v>52454917</v>
      </c>
      <c r="G791" s="99"/>
    </row>
    <row r="792" spans="1:7" ht="18">
      <c r="A792" s="116">
        <v>63548</v>
      </c>
      <c r="B792" s="117" t="s">
        <v>856</v>
      </c>
      <c r="C792" s="117" t="s">
        <v>863</v>
      </c>
      <c r="D792" s="117">
        <v>14711858</v>
      </c>
      <c r="E792" s="118"/>
      <c r="F792" s="139">
        <v>14707361</v>
      </c>
      <c r="G792" s="99"/>
    </row>
    <row r="793" spans="1:7" ht="18">
      <c r="A793" s="116">
        <v>63594</v>
      </c>
      <c r="B793" s="117" t="s">
        <v>856</v>
      </c>
      <c r="C793" s="117" t="s">
        <v>864</v>
      </c>
      <c r="D793" s="117">
        <v>43650094</v>
      </c>
      <c r="E793" s="118"/>
      <c r="F793" s="139">
        <v>43636754</v>
      </c>
      <c r="G793" s="99"/>
    </row>
    <row r="794" spans="1:7" ht="18">
      <c r="A794" s="116">
        <v>63690</v>
      </c>
      <c r="B794" s="117" t="s">
        <v>856</v>
      </c>
      <c r="C794" s="117" t="s">
        <v>865</v>
      </c>
      <c r="D794" s="117">
        <v>9711360</v>
      </c>
      <c r="E794" s="118"/>
      <c r="F794" s="139">
        <v>9708392</v>
      </c>
      <c r="G794" s="99"/>
    </row>
    <row r="795" spans="1:7" ht="18">
      <c r="A795" s="116">
        <v>66045</v>
      </c>
      <c r="B795" s="117" t="s">
        <v>14</v>
      </c>
      <c r="C795" s="117" t="s">
        <v>866</v>
      </c>
      <c r="D795" s="117">
        <v>16596268</v>
      </c>
      <c r="E795" s="118"/>
      <c r="F795" s="139">
        <v>17617987</v>
      </c>
      <c r="G795" s="99"/>
    </row>
    <row r="796" spans="1:7" ht="18">
      <c r="A796" s="116">
        <v>66075</v>
      </c>
      <c r="B796" s="117" t="s">
        <v>14</v>
      </c>
      <c r="C796" s="117" t="s">
        <v>463</v>
      </c>
      <c r="D796" s="117">
        <v>9873005</v>
      </c>
      <c r="E796" s="118"/>
      <c r="F796" s="139">
        <v>11145211</v>
      </c>
      <c r="G796" s="99"/>
    </row>
    <row r="797" spans="1:7" ht="18">
      <c r="A797" s="116">
        <v>66088</v>
      </c>
      <c r="B797" s="117" t="s">
        <v>14</v>
      </c>
      <c r="C797" s="117" t="s">
        <v>867</v>
      </c>
      <c r="D797" s="117">
        <v>34237168</v>
      </c>
      <c r="E797" s="118"/>
      <c r="F797" s="139">
        <v>34226705</v>
      </c>
      <c r="G797" s="99"/>
    </row>
    <row r="798" spans="1:7" ht="18">
      <c r="A798" s="116">
        <v>66318</v>
      </c>
      <c r="B798" s="117" t="s">
        <v>14</v>
      </c>
      <c r="C798" s="117" t="s">
        <v>868</v>
      </c>
      <c r="D798" s="117">
        <v>17480870</v>
      </c>
      <c r="E798" s="118"/>
      <c r="F798" s="139">
        <v>20144790</v>
      </c>
      <c r="G798" s="99"/>
    </row>
    <row r="799" spans="1:7" ht="18">
      <c r="A799" s="116">
        <v>66383</v>
      </c>
      <c r="B799" s="117" t="s">
        <v>14</v>
      </c>
      <c r="C799" s="117" t="s">
        <v>869</v>
      </c>
      <c r="D799" s="117">
        <v>10461796</v>
      </c>
      <c r="E799" s="118"/>
      <c r="F799" s="139">
        <v>11672368</v>
      </c>
      <c r="G799" s="99"/>
    </row>
    <row r="800" spans="1:7" ht="18">
      <c r="A800" s="116">
        <v>66400</v>
      </c>
      <c r="B800" s="117" t="s">
        <v>14</v>
      </c>
      <c r="C800" s="117" t="s">
        <v>870</v>
      </c>
      <c r="D800" s="117">
        <v>40943743</v>
      </c>
      <c r="E800" s="118"/>
      <c r="F800" s="139">
        <v>40931230</v>
      </c>
      <c r="G800" s="99"/>
    </row>
    <row r="801" spans="1:7" ht="18">
      <c r="A801" s="116">
        <v>66440</v>
      </c>
      <c r="B801" s="117" t="s">
        <v>14</v>
      </c>
      <c r="C801" s="117" t="s">
        <v>871</v>
      </c>
      <c r="D801" s="117">
        <v>25066665</v>
      </c>
      <c r="E801" s="118"/>
      <c r="F801" s="139">
        <v>25059004</v>
      </c>
      <c r="G801" s="99"/>
    </row>
    <row r="802" spans="1:7" ht="18">
      <c r="A802" s="116">
        <v>66456</v>
      </c>
      <c r="B802" s="117" t="s">
        <v>14</v>
      </c>
      <c r="C802" s="117" t="s">
        <v>872</v>
      </c>
      <c r="D802" s="117">
        <v>32336042</v>
      </c>
      <c r="E802" s="118"/>
      <c r="F802" s="139">
        <v>34585763</v>
      </c>
      <c r="G802" s="99"/>
    </row>
    <row r="803" spans="1:7" ht="18">
      <c r="A803" s="116">
        <v>66572</v>
      </c>
      <c r="B803" s="117" t="s">
        <v>14</v>
      </c>
      <c r="C803" s="117" t="s">
        <v>873</v>
      </c>
      <c r="D803" s="117">
        <v>37853989</v>
      </c>
      <c r="E803" s="118"/>
      <c r="F803" s="139">
        <v>45875220</v>
      </c>
      <c r="G803" s="99"/>
    </row>
    <row r="804" spans="1:7" ht="18">
      <c r="A804" s="116">
        <v>66594</v>
      </c>
      <c r="B804" s="117" t="s">
        <v>14</v>
      </c>
      <c r="C804" s="117" t="s">
        <v>874</v>
      </c>
      <c r="D804" s="117">
        <v>45586939</v>
      </c>
      <c r="E804" s="118"/>
      <c r="F804" s="139">
        <v>48752532</v>
      </c>
      <c r="G804" s="99"/>
    </row>
    <row r="805" spans="1:7" ht="18">
      <c r="A805" s="116">
        <v>66682</v>
      </c>
      <c r="B805" s="117" t="s">
        <v>14</v>
      </c>
      <c r="C805" s="117" t="s">
        <v>875</v>
      </c>
      <c r="D805" s="117">
        <v>82270566</v>
      </c>
      <c r="E805" s="118"/>
      <c r="F805" s="139">
        <v>82245422</v>
      </c>
      <c r="G805" s="99"/>
    </row>
    <row r="806" spans="1:7" ht="18">
      <c r="A806" s="116">
        <v>66687</v>
      </c>
      <c r="B806" s="117" t="s">
        <v>14</v>
      </c>
      <c r="C806" s="117" t="s">
        <v>876</v>
      </c>
      <c r="D806" s="117">
        <v>18117917</v>
      </c>
      <c r="E806" s="118"/>
      <c r="F806" s="139">
        <v>19232522</v>
      </c>
      <c r="G806" s="99"/>
    </row>
    <row r="807" spans="1:7" ht="18">
      <c r="A807" s="116">
        <v>68013</v>
      </c>
      <c r="B807" s="117" t="s">
        <v>15</v>
      </c>
      <c r="C807" s="117" t="s">
        <v>877</v>
      </c>
      <c r="D807" s="117">
        <v>2984868</v>
      </c>
      <c r="E807" s="118"/>
      <c r="F807" s="139">
        <v>3563128</v>
      </c>
      <c r="G807" s="99"/>
    </row>
    <row r="808" spans="1:7" ht="18">
      <c r="A808" s="116">
        <v>68020</v>
      </c>
      <c r="B808" s="117" t="s">
        <v>15</v>
      </c>
      <c r="C808" s="117" t="s">
        <v>448</v>
      </c>
      <c r="D808" s="117">
        <v>8236313</v>
      </c>
      <c r="E808" s="118"/>
      <c r="F808" s="139">
        <v>10614120</v>
      </c>
      <c r="G808" s="99"/>
    </row>
    <row r="809" spans="1:7" ht="18">
      <c r="A809" s="116">
        <v>68051</v>
      </c>
      <c r="B809" s="117" t="s">
        <v>15</v>
      </c>
      <c r="C809" s="117" t="s">
        <v>878</v>
      </c>
      <c r="D809" s="117">
        <v>17153237</v>
      </c>
      <c r="E809" s="118"/>
      <c r="F809" s="139">
        <v>17425989</v>
      </c>
      <c r="G809" s="99"/>
    </row>
    <row r="810" spans="1:7" ht="18">
      <c r="A810" s="116">
        <v>68077</v>
      </c>
      <c r="B810" s="117" t="s">
        <v>15</v>
      </c>
      <c r="C810" s="117" t="s">
        <v>138</v>
      </c>
      <c r="D810" s="117">
        <v>26272182</v>
      </c>
      <c r="E810" s="118"/>
      <c r="F810" s="139">
        <v>26264153</v>
      </c>
      <c r="G810" s="99"/>
    </row>
    <row r="811" spans="1:7" ht="18">
      <c r="A811" s="116">
        <v>68079</v>
      </c>
      <c r="B811" s="117" t="s">
        <v>15</v>
      </c>
      <c r="C811" s="117" t="s">
        <v>879</v>
      </c>
      <c r="D811" s="117">
        <v>9299118</v>
      </c>
      <c r="E811" s="118"/>
      <c r="F811" s="139">
        <v>10863677</v>
      </c>
      <c r="G811" s="99"/>
    </row>
    <row r="812" spans="1:7" ht="18">
      <c r="A812" s="116">
        <v>68092</v>
      </c>
      <c r="B812" s="117" t="s">
        <v>15</v>
      </c>
      <c r="C812" s="117" t="s">
        <v>141</v>
      </c>
      <c r="D812" s="117">
        <v>10732162</v>
      </c>
      <c r="E812" s="118"/>
      <c r="F812" s="139">
        <v>12463055</v>
      </c>
      <c r="G812" s="99"/>
    </row>
    <row r="813" spans="1:7" ht="18">
      <c r="A813" s="116">
        <v>68101</v>
      </c>
      <c r="B813" s="117" t="s">
        <v>15</v>
      </c>
      <c r="C813" s="117" t="s">
        <v>142</v>
      </c>
      <c r="D813" s="117">
        <v>28462154</v>
      </c>
      <c r="E813" s="118"/>
      <c r="F813" s="139">
        <v>33026843</v>
      </c>
      <c r="G813" s="99"/>
    </row>
    <row r="814" spans="1:7" ht="18">
      <c r="A814" s="116">
        <v>68121</v>
      </c>
      <c r="B814" s="117" t="s">
        <v>15</v>
      </c>
      <c r="C814" s="117" t="s">
        <v>553</v>
      </c>
      <c r="D814" s="117">
        <v>3124393</v>
      </c>
      <c r="E814" s="118"/>
      <c r="F814" s="139">
        <v>3580611</v>
      </c>
      <c r="G814" s="99"/>
    </row>
    <row r="815" spans="1:7" ht="18">
      <c r="A815" s="116">
        <v>68132</v>
      </c>
      <c r="B815" s="117" t="s">
        <v>15</v>
      </c>
      <c r="C815" s="117" t="s">
        <v>880</v>
      </c>
      <c r="D815" s="117">
        <v>2291060</v>
      </c>
      <c r="E815" s="118"/>
      <c r="F815" s="139">
        <v>2259091</v>
      </c>
      <c r="G815" s="99"/>
    </row>
    <row r="816" spans="1:7" ht="18">
      <c r="A816" s="116">
        <v>68147</v>
      </c>
      <c r="B816" s="117" t="s">
        <v>15</v>
      </c>
      <c r="C816" s="117" t="s">
        <v>881</v>
      </c>
      <c r="D816" s="117">
        <v>12003855</v>
      </c>
      <c r="E816" s="118"/>
      <c r="F816" s="139">
        <v>11777712</v>
      </c>
      <c r="G816" s="99"/>
    </row>
    <row r="817" spans="1:7" ht="18">
      <c r="A817" s="116">
        <v>68152</v>
      </c>
      <c r="B817" s="117" t="s">
        <v>15</v>
      </c>
      <c r="C817" s="117" t="s">
        <v>882</v>
      </c>
      <c r="D817" s="117">
        <v>11926918</v>
      </c>
      <c r="E817" s="118"/>
      <c r="F817" s="139">
        <v>15668387</v>
      </c>
      <c r="G817" s="99"/>
    </row>
    <row r="818" spans="1:7" ht="18">
      <c r="A818" s="116">
        <v>68160</v>
      </c>
      <c r="B818" s="117" t="s">
        <v>15</v>
      </c>
      <c r="C818" s="117" t="s">
        <v>883</v>
      </c>
      <c r="D818" s="117">
        <v>4065755</v>
      </c>
      <c r="E818" s="118"/>
      <c r="F818" s="139">
        <v>5050848</v>
      </c>
      <c r="G818" s="99"/>
    </row>
    <row r="819" spans="1:7" ht="18">
      <c r="A819" s="116">
        <v>68162</v>
      </c>
      <c r="B819" s="117" t="s">
        <v>15</v>
      </c>
      <c r="C819" s="117" t="s">
        <v>884</v>
      </c>
      <c r="D819" s="117">
        <v>11922765</v>
      </c>
      <c r="E819" s="118"/>
      <c r="F819" s="139">
        <v>11840568</v>
      </c>
      <c r="G819" s="99"/>
    </row>
    <row r="820" spans="1:7" ht="18">
      <c r="A820" s="116">
        <v>68167</v>
      </c>
      <c r="B820" s="117" t="s">
        <v>15</v>
      </c>
      <c r="C820" s="117" t="s">
        <v>885</v>
      </c>
      <c r="D820" s="117">
        <v>17314618</v>
      </c>
      <c r="E820" s="118"/>
      <c r="F820" s="139">
        <v>19225602</v>
      </c>
      <c r="G820" s="99"/>
    </row>
    <row r="821" spans="1:7" ht="18">
      <c r="A821" s="116">
        <v>68169</v>
      </c>
      <c r="B821" s="117" t="s">
        <v>15</v>
      </c>
      <c r="C821" s="117" t="s">
        <v>886</v>
      </c>
      <c r="D821" s="117">
        <v>4505720</v>
      </c>
      <c r="E821" s="118"/>
      <c r="F821" s="139">
        <v>5130587</v>
      </c>
      <c r="G821" s="99"/>
    </row>
    <row r="822" spans="1:7" ht="18">
      <c r="A822" s="116">
        <v>68176</v>
      </c>
      <c r="B822" s="117" t="s">
        <v>15</v>
      </c>
      <c r="C822" s="117" t="s">
        <v>523</v>
      </c>
      <c r="D822" s="117">
        <v>5693099</v>
      </c>
      <c r="E822" s="118"/>
      <c r="F822" s="139">
        <v>6895634</v>
      </c>
      <c r="G822" s="99"/>
    </row>
    <row r="823" spans="1:7" ht="18">
      <c r="A823" s="116">
        <v>68179</v>
      </c>
      <c r="B823" s="117" t="s">
        <v>15</v>
      </c>
      <c r="C823" s="117" t="s">
        <v>887</v>
      </c>
      <c r="D823" s="117">
        <v>6735161</v>
      </c>
      <c r="E823" s="118"/>
      <c r="F823" s="139">
        <v>8351650</v>
      </c>
      <c r="G823" s="99"/>
    </row>
    <row r="824" spans="1:7" ht="18">
      <c r="A824" s="116">
        <v>68190</v>
      </c>
      <c r="B824" s="117" t="s">
        <v>15</v>
      </c>
      <c r="C824" s="117" t="s">
        <v>888</v>
      </c>
      <c r="D824" s="117">
        <v>60169285</v>
      </c>
      <c r="E824" s="118"/>
      <c r="F824" s="139">
        <v>67439748</v>
      </c>
      <c r="G824" s="99"/>
    </row>
    <row r="825" spans="1:7" ht="18">
      <c r="A825" s="116">
        <v>68207</v>
      </c>
      <c r="B825" s="117" t="s">
        <v>15</v>
      </c>
      <c r="C825" s="117" t="s">
        <v>158</v>
      </c>
      <c r="D825" s="117">
        <v>9566400</v>
      </c>
      <c r="E825" s="118"/>
      <c r="F825" s="139">
        <v>10966910</v>
      </c>
      <c r="G825" s="99"/>
    </row>
    <row r="826" spans="1:7" ht="18">
      <c r="A826" s="116">
        <v>68209</v>
      </c>
      <c r="B826" s="117" t="s">
        <v>15</v>
      </c>
      <c r="C826" s="117" t="s">
        <v>889</v>
      </c>
      <c r="D826" s="117">
        <v>3566986</v>
      </c>
      <c r="E826" s="118"/>
      <c r="F826" s="139">
        <v>3958852</v>
      </c>
      <c r="G826" s="99"/>
    </row>
    <row r="827" spans="1:7" ht="18">
      <c r="A827" s="116">
        <v>68211</v>
      </c>
      <c r="B827" s="117" t="s">
        <v>15</v>
      </c>
      <c r="C827" s="117" t="s">
        <v>890</v>
      </c>
      <c r="D827" s="117">
        <v>5625649</v>
      </c>
      <c r="E827" s="118"/>
      <c r="F827" s="139">
        <v>6278628</v>
      </c>
      <c r="G827" s="99"/>
    </row>
    <row r="828" spans="1:7" ht="18">
      <c r="A828" s="116">
        <v>68217</v>
      </c>
      <c r="B828" s="117" t="s">
        <v>15</v>
      </c>
      <c r="C828" s="117" t="s">
        <v>891</v>
      </c>
      <c r="D828" s="117">
        <v>11363300</v>
      </c>
      <c r="E828" s="118"/>
      <c r="F828" s="139">
        <v>13408209</v>
      </c>
      <c r="G828" s="99"/>
    </row>
    <row r="829" spans="1:7" ht="18">
      <c r="A829" s="116">
        <v>68229</v>
      </c>
      <c r="B829" s="117" t="s">
        <v>15</v>
      </c>
      <c r="C829" s="117" t="s">
        <v>892</v>
      </c>
      <c r="D829" s="117">
        <v>18313111</v>
      </c>
      <c r="E829" s="118"/>
      <c r="F829" s="139">
        <v>20141268</v>
      </c>
      <c r="G829" s="99"/>
    </row>
    <row r="830" spans="1:7" ht="18">
      <c r="A830" s="116">
        <v>68235</v>
      </c>
      <c r="B830" s="117" t="s">
        <v>15</v>
      </c>
      <c r="C830" s="117" t="s">
        <v>661</v>
      </c>
      <c r="D830" s="117">
        <v>36931292</v>
      </c>
      <c r="E830" s="118"/>
      <c r="F830" s="139">
        <v>40846505</v>
      </c>
      <c r="G830" s="99"/>
    </row>
    <row r="831" spans="1:7" ht="18">
      <c r="A831" s="116">
        <v>68245</v>
      </c>
      <c r="B831" s="117" t="s">
        <v>15</v>
      </c>
      <c r="C831" s="117" t="s">
        <v>893</v>
      </c>
      <c r="D831" s="117">
        <v>4173048</v>
      </c>
      <c r="E831" s="118"/>
      <c r="F831" s="139">
        <v>4792074</v>
      </c>
      <c r="G831" s="99"/>
    </row>
    <row r="832" spans="1:7" ht="18">
      <c r="A832" s="116">
        <v>68250</v>
      </c>
      <c r="B832" s="117" t="s">
        <v>15</v>
      </c>
      <c r="C832" s="117" t="s">
        <v>894</v>
      </c>
      <c r="D832" s="117">
        <v>16989525</v>
      </c>
      <c r="E832" s="118"/>
      <c r="F832" s="139">
        <v>19481040</v>
      </c>
      <c r="G832" s="99"/>
    </row>
    <row r="833" spans="1:7" ht="18">
      <c r="A833" s="116">
        <v>68255</v>
      </c>
      <c r="B833" s="117" t="s">
        <v>15</v>
      </c>
      <c r="C833" s="117" t="s">
        <v>895</v>
      </c>
      <c r="D833" s="117">
        <v>29034391</v>
      </c>
      <c r="E833" s="118"/>
      <c r="F833" s="139">
        <v>30201424</v>
      </c>
      <c r="G833" s="99"/>
    </row>
    <row r="834" spans="1:7" ht="18">
      <c r="A834" s="116">
        <v>68264</v>
      </c>
      <c r="B834" s="117" t="s">
        <v>15</v>
      </c>
      <c r="C834" s="117" t="s">
        <v>896</v>
      </c>
      <c r="D834" s="117">
        <v>4447268</v>
      </c>
      <c r="E834" s="118"/>
      <c r="F834" s="139">
        <v>5541196</v>
      </c>
      <c r="G834" s="99"/>
    </row>
    <row r="835" spans="1:7" ht="18">
      <c r="A835" s="116">
        <v>68266</v>
      </c>
      <c r="B835" s="117" t="s">
        <v>15</v>
      </c>
      <c r="C835" s="117" t="s">
        <v>897</v>
      </c>
      <c r="D835" s="117">
        <v>7040134</v>
      </c>
      <c r="E835" s="118"/>
      <c r="F835" s="139">
        <v>9207619</v>
      </c>
      <c r="G835" s="99"/>
    </row>
    <row r="836" spans="1:7" ht="18">
      <c r="A836" s="116">
        <v>68271</v>
      </c>
      <c r="B836" s="117" t="s">
        <v>15</v>
      </c>
      <c r="C836" s="117" t="s">
        <v>898</v>
      </c>
      <c r="D836" s="117">
        <v>14557719</v>
      </c>
      <c r="E836" s="118"/>
      <c r="F836" s="139">
        <v>16446323</v>
      </c>
      <c r="G836" s="99"/>
    </row>
    <row r="837" spans="1:7" ht="18">
      <c r="A837" s="116">
        <v>68296</v>
      </c>
      <c r="B837" s="117" t="s">
        <v>15</v>
      </c>
      <c r="C837" s="117" t="s">
        <v>899</v>
      </c>
      <c r="D837" s="117">
        <v>6345974</v>
      </c>
      <c r="E837" s="118"/>
      <c r="F837" s="139">
        <v>6929003</v>
      </c>
      <c r="G837" s="99"/>
    </row>
    <row r="838" spans="1:7" ht="18">
      <c r="A838" s="116">
        <v>68298</v>
      </c>
      <c r="B838" s="117" t="s">
        <v>15</v>
      </c>
      <c r="C838" s="117" t="s">
        <v>900</v>
      </c>
      <c r="D838" s="117">
        <v>9346271</v>
      </c>
      <c r="E838" s="118"/>
      <c r="F838" s="139">
        <v>9973749</v>
      </c>
      <c r="G838" s="99"/>
    </row>
    <row r="839" spans="1:7" ht="18">
      <c r="A839" s="116">
        <v>68318</v>
      </c>
      <c r="B839" s="117" t="s">
        <v>15</v>
      </c>
      <c r="C839" s="117" t="s">
        <v>901</v>
      </c>
      <c r="D839" s="117">
        <v>13076379</v>
      </c>
      <c r="E839" s="118"/>
      <c r="F839" s="139">
        <v>14639246</v>
      </c>
      <c r="G839" s="99"/>
    </row>
    <row r="840" spans="1:7" ht="18">
      <c r="A840" s="116">
        <v>68320</v>
      </c>
      <c r="B840" s="117" t="s">
        <v>15</v>
      </c>
      <c r="C840" s="117" t="s">
        <v>172</v>
      </c>
      <c r="D840" s="117">
        <v>8924033</v>
      </c>
      <c r="E840" s="118"/>
      <c r="F840" s="139">
        <v>11554707</v>
      </c>
      <c r="G840" s="99"/>
    </row>
    <row r="841" spans="1:7" ht="18">
      <c r="A841" s="116">
        <v>68322</v>
      </c>
      <c r="B841" s="117" t="s">
        <v>15</v>
      </c>
      <c r="C841" s="117" t="s">
        <v>902</v>
      </c>
      <c r="D841" s="117">
        <v>3044569</v>
      </c>
      <c r="E841" s="118"/>
      <c r="F841" s="139">
        <v>3387378</v>
      </c>
      <c r="G841" s="99"/>
    </row>
    <row r="842" spans="1:7" ht="18">
      <c r="A842" s="116">
        <v>68324</v>
      </c>
      <c r="B842" s="117" t="s">
        <v>15</v>
      </c>
      <c r="C842" s="117" t="s">
        <v>903</v>
      </c>
      <c r="D842" s="117">
        <v>6067238</v>
      </c>
      <c r="E842" s="118"/>
      <c r="F842" s="139">
        <v>6317616</v>
      </c>
      <c r="G842" s="99"/>
    </row>
    <row r="843" spans="1:7" ht="18">
      <c r="A843" s="116">
        <v>68327</v>
      </c>
      <c r="B843" s="117" t="s">
        <v>15</v>
      </c>
      <c r="C843" s="117" t="s">
        <v>904</v>
      </c>
      <c r="D843" s="117">
        <v>6202651</v>
      </c>
      <c r="E843" s="118"/>
      <c r="F843" s="139">
        <v>6469125</v>
      </c>
      <c r="G843" s="99"/>
    </row>
    <row r="844" spans="1:7" ht="18">
      <c r="A844" s="116">
        <v>68344</v>
      </c>
      <c r="B844" s="117" t="s">
        <v>15</v>
      </c>
      <c r="C844" s="117" t="s">
        <v>905</v>
      </c>
      <c r="D844" s="117">
        <v>4220107</v>
      </c>
      <c r="E844" s="118"/>
      <c r="F844" s="139">
        <v>4780394</v>
      </c>
      <c r="G844" s="99"/>
    </row>
    <row r="845" spans="1:7" ht="18">
      <c r="A845" s="116">
        <v>68368</v>
      </c>
      <c r="B845" s="117" t="s">
        <v>15</v>
      </c>
      <c r="C845" s="117" t="s">
        <v>906</v>
      </c>
      <c r="D845" s="117">
        <v>7238754</v>
      </c>
      <c r="E845" s="118"/>
      <c r="F845" s="139">
        <v>7754050</v>
      </c>
      <c r="G845" s="99"/>
    </row>
    <row r="846" spans="1:7" ht="18">
      <c r="A846" s="116">
        <v>68370</v>
      </c>
      <c r="B846" s="117" t="s">
        <v>15</v>
      </c>
      <c r="C846" s="117" t="s">
        <v>907</v>
      </c>
      <c r="D846" s="117">
        <v>4079433</v>
      </c>
      <c r="E846" s="118"/>
      <c r="F846" s="139">
        <v>4884149</v>
      </c>
      <c r="G846" s="99"/>
    </row>
    <row r="847" spans="1:7" ht="18">
      <c r="A847" s="116">
        <v>68377</v>
      </c>
      <c r="B847" s="117" t="s">
        <v>15</v>
      </c>
      <c r="C847" s="117" t="s">
        <v>908</v>
      </c>
      <c r="D847" s="117">
        <v>10404265</v>
      </c>
      <c r="E847" s="118"/>
      <c r="F847" s="139">
        <v>13857376</v>
      </c>
      <c r="G847" s="99"/>
    </row>
    <row r="848" spans="1:7" ht="18">
      <c r="A848" s="116">
        <v>68385</v>
      </c>
      <c r="B848" s="117" t="s">
        <v>15</v>
      </c>
      <c r="C848" s="117" t="s">
        <v>909</v>
      </c>
      <c r="D848" s="117">
        <v>27567559</v>
      </c>
      <c r="E848" s="118"/>
      <c r="F848" s="139">
        <v>30968335</v>
      </c>
      <c r="G848" s="99"/>
    </row>
    <row r="849" spans="1:7" ht="18">
      <c r="A849" s="116">
        <v>68397</v>
      </c>
      <c r="B849" s="117" t="s">
        <v>15</v>
      </c>
      <c r="C849" s="117" t="s">
        <v>515</v>
      </c>
      <c r="D849" s="117">
        <v>8451361</v>
      </c>
      <c r="E849" s="118"/>
      <c r="F849" s="139">
        <v>10510160</v>
      </c>
      <c r="G849" s="99"/>
    </row>
    <row r="850" spans="1:7" ht="18">
      <c r="A850" s="116">
        <v>68406</v>
      </c>
      <c r="B850" s="117" t="s">
        <v>15</v>
      </c>
      <c r="C850" s="117" t="s">
        <v>910</v>
      </c>
      <c r="D850" s="117">
        <v>37688885</v>
      </c>
      <c r="E850" s="118"/>
      <c r="F850" s="139">
        <v>48016598</v>
      </c>
      <c r="G850" s="99"/>
    </row>
    <row r="851" spans="1:7" ht="18">
      <c r="A851" s="116">
        <v>68418</v>
      </c>
      <c r="B851" s="117" t="s">
        <v>15</v>
      </c>
      <c r="C851" s="117" t="s">
        <v>911</v>
      </c>
      <c r="D851" s="117">
        <v>18698075</v>
      </c>
      <c r="E851" s="118"/>
      <c r="F851" s="139">
        <v>20714754</v>
      </c>
      <c r="G851" s="99"/>
    </row>
    <row r="852" spans="1:7" ht="18">
      <c r="A852" s="116">
        <v>68425</v>
      </c>
      <c r="B852" s="117" t="s">
        <v>15</v>
      </c>
      <c r="C852" s="117" t="s">
        <v>912</v>
      </c>
      <c r="D852" s="117">
        <v>7824115</v>
      </c>
      <c r="E852" s="118"/>
      <c r="F852" s="139">
        <v>8652556</v>
      </c>
      <c r="G852" s="99"/>
    </row>
    <row r="853" spans="1:7" ht="18">
      <c r="A853" s="116">
        <v>68432</v>
      </c>
      <c r="B853" s="117" t="s">
        <v>15</v>
      </c>
      <c r="C853" s="117" t="s">
        <v>913</v>
      </c>
      <c r="D853" s="117">
        <v>28326682</v>
      </c>
      <c r="E853" s="118"/>
      <c r="F853" s="139">
        <v>28318024</v>
      </c>
      <c r="G853" s="99"/>
    </row>
    <row r="854" spans="1:7" ht="18">
      <c r="A854" s="116">
        <v>68444</v>
      </c>
      <c r="B854" s="117" t="s">
        <v>15</v>
      </c>
      <c r="C854" s="117" t="s">
        <v>914</v>
      </c>
      <c r="D854" s="117">
        <v>9766472</v>
      </c>
      <c r="E854" s="118"/>
      <c r="F854" s="139">
        <v>11229698</v>
      </c>
      <c r="G854" s="99"/>
    </row>
    <row r="855" spans="1:7" ht="18">
      <c r="A855" s="116">
        <v>68464</v>
      </c>
      <c r="B855" s="117" t="s">
        <v>15</v>
      </c>
      <c r="C855" s="117" t="s">
        <v>915</v>
      </c>
      <c r="D855" s="117">
        <v>22120301</v>
      </c>
      <c r="E855" s="118"/>
      <c r="F855" s="139">
        <v>28692973</v>
      </c>
      <c r="G855" s="99"/>
    </row>
    <row r="856" spans="1:7" ht="18">
      <c r="A856" s="116">
        <v>68468</v>
      </c>
      <c r="B856" s="117" t="s">
        <v>15</v>
      </c>
      <c r="C856" s="117" t="s">
        <v>916</v>
      </c>
      <c r="D856" s="117">
        <v>9915355</v>
      </c>
      <c r="E856" s="118"/>
      <c r="F856" s="139">
        <v>12538705</v>
      </c>
      <c r="G856" s="99"/>
    </row>
    <row r="857" spans="1:7" ht="18">
      <c r="A857" s="116">
        <v>68498</v>
      </c>
      <c r="B857" s="117" t="s">
        <v>15</v>
      </c>
      <c r="C857" s="117" t="s">
        <v>917</v>
      </c>
      <c r="D857" s="117">
        <v>6563709</v>
      </c>
      <c r="E857" s="118"/>
      <c r="F857" s="139">
        <v>7901710</v>
      </c>
      <c r="G857" s="99"/>
    </row>
    <row r="858" spans="1:7" ht="18">
      <c r="A858" s="116">
        <v>68500</v>
      </c>
      <c r="B858" s="117" t="s">
        <v>15</v>
      </c>
      <c r="C858" s="117" t="s">
        <v>918</v>
      </c>
      <c r="D858" s="117">
        <v>18036988</v>
      </c>
      <c r="E858" s="118"/>
      <c r="F858" s="139">
        <v>19431463</v>
      </c>
      <c r="G858" s="99"/>
    </row>
    <row r="859" spans="1:7" ht="18">
      <c r="A859" s="116">
        <v>68502</v>
      </c>
      <c r="B859" s="117" t="s">
        <v>15</v>
      </c>
      <c r="C859" s="117" t="s">
        <v>919</v>
      </c>
      <c r="D859" s="117">
        <v>12417046</v>
      </c>
      <c r="E859" s="118"/>
      <c r="F859" s="139">
        <v>13390064</v>
      </c>
      <c r="G859" s="99"/>
    </row>
    <row r="860" spans="1:7" ht="18">
      <c r="A860" s="116">
        <v>68522</v>
      </c>
      <c r="B860" s="117" t="s">
        <v>15</v>
      </c>
      <c r="C860" s="117" t="s">
        <v>920</v>
      </c>
      <c r="D860" s="117">
        <v>3126220</v>
      </c>
      <c r="E860" s="118"/>
      <c r="F860" s="139">
        <v>3196017</v>
      </c>
      <c r="G860" s="99"/>
    </row>
    <row r="861" spans="1:7" ht="18">
      <c r="A861" s="116">
        <v>68524</v>
      </c>
      <c r="B861" s="117" t="s">
        <v>15</v>
      </c>
      <c r="C861" s="117" t="s">
        <v>921</v>
      </c>
      <c r="D861" s="117">
        <v>3666737</v>
      </c>
      <c r="E861" s="118"/>
      <c r="F861" s="139">
        <v>3870354</v>
      </c>
      <c r="G861" s="99"/>
    </row>
    <row r="862" spans="1:7" ht="18">
      <c r="A862" s="116">
        <v>68533</v>
      </c>
      <c r="B862" s="117" t="s">
        <v>15</v>
      </c>
      <c r="C862" s="117" t="s">
        <v>922</v>
      </c>
      <c r="D862" s="117">
        <v>4530858</v>
      </c>
      <c r="E862" s="118"/>
      <c r="F862" s="139">
        <v>6313550</v>
      </c>
      <c r="G862" s="99"/>
    </row>
    <row r="863" spans="1:7" ht="18">
      <c r="A863" s="116">
        <v>68549</v>
      </c>
      <c r="B863" s="117" t="s">
        <v>15</v>
      </c>
      <c r="C863" s="117" t="s">
        <v>923</v>
      </c>
      <c r="D863" s="117">
        <v>4701196</v>
      </c>
      <c r="E863" s="118"/>
      <c r="F863" s="139">
        <v>5792361</v>
      </c>
      <c r="G863" s="99"/>
    </row>
    <row r="864" spans="1:7" ht="18">
      <c r="A864" s="116">
        <v>68572</v>
      </c>
      <c r="B864" s="117" t="s">
        <v>15</v>
      </c>
      <c r="C864" s="117" t="s">
        <v>924</v>
      </c>
      <c r="D864" s="117">
        <v>27724925</v>
      </c>
      <c r="E864" s="118"/>
      <c r="F864" s="139">
        <v>29997716</v>
      </c>
      <c r="G864" s="99"/>
    </row>
    <row r="865" spans="1:7" ht="18">
      <c r="A865" s="116">
        <v>68573</v>
      </c>
      <c r="B865" s="117" t="s">
        <v>15</v>
      </c>
      <c r="C865" s="117" t="s">
        <v>925</v>
      </c>
      <c r="D865" s="117">
        <v>12965399</v>
      </c>
      <c r="E865" s="118"/>
      <c r="F865" s="139">
        <v>13546191</v>
      </c>
      <c r="G865" s="99"/>
    </row>
    <row r="866" spans="1:7" ht="18">
      <c r="A866" s="116">
        <v>68575</v>
      </c>
      <c r="B866" s="117" t="s">
        <v>15</v>
      </c>
      <c r="C866" s="117" t="s">
        <v>926</v>
      </c>
      <c r="D866" s="117">
        <v>63403555</v>
      </c>
      <c r="E866" s="118"/>
      <c r="F866" s="139">
        <v>65507540</v>
      </c>
      <c r="G866" s="99"/>
    </row>
    <row r="867" spans="1:7" ht="18">
      <c r="A867" s="116">
        <v>68615</v>
      </c>
      <c r="B867" s="117" t="s">
        <v>15</v>
      </c>
      <c r="C867" s="117" t="s">
        <v>53</v>
      </c>
      <c r="D867" s="117">
        <v>49522366</v>
      </c>
      <c r="E867" s="118"/>
      <c r="F867" s="139">
        <v>51631581</v>
      </c>
      <c r="G867" s="99"/>
    </row>
    <row r="868" spans="1:7" ht="18">
      <c r="A868" s="116">
        <v>68655</v>
      </c>
      <c r="B868" s="117" t="s">
        <v>15</v>
      </c>
      <c r="C868" s="117" t="s">
        <v>927</v>
      </c>
      <c r="D868" s="117">
        <v>39832244</v>
      </c>
      <c r="E868" s="118"/>
      <c r="F868" s="139">
        <v>40214324</v>
      </c>
      <c r="G868" s="99"/>
    </row>
    <row r="869" spans="1:7" ht="18">
      <c r="A869" s="116">
        <v>68669</v>
      </c>
      <c r="B869" s="117" t="s">
        <v>15</v>
      </c>
      <c r="C869" s="117" t="s">
        <v>204</v>
      </c>
      <c r="D869" s="117">
        <v>17560556</v>
      </c>
      <c r="E869" s="118"/>
      <c r="F869" s="139">
        <v>18161595</v>
      </c>
      <c r="G869" s="99"/>
    </row>
    <row r="870" spans="1:7" ht="18">
      <c r="A870" s="116">
        <v>68673</v>
      </c>
      <c r="B870" s="117" t="s">
        <v>15</v>
      </c>
      <c r="C870" s="117" t="s">
        <v>928</v>
      </c>
      <c r="D870" s="117">
        <v>4520344</v>
      </c>
      <c r="E870" s="118"/>
      <c r="F870" s="139">
        <v>5367453</v>
      </c>
      <c r="G870" s="99"/>
    </row>
    <row r="871" spans="1:7" ht="18">
      <c r="A871" s="116">
        <v>68679</v>
      </c>
      <c r="B871" s="117" t="s">
        <v>15</v>
      </c>
      <c r="C871" s="117" t="s">
        <v>929</v>
      </c>
      <c r="D871" s="117">
        <v>50769460</v>
      </c>
      <c r="E871" s="118"/>
      <c r="F871" s="139">
        <v>50753944</v>
      </c>
      <c r="G871" s="99"/>
    </row>
    <row r="872" spans="1:7" ht="18">
      <c r="A872" s="116">
        <v>68682</v>
      </c>
      <c r="B872" s="117" t="s">
        <v>15</v>
      </c>
      <c r="C872" s="117" t="s">
        <v>930</v>
      </c>
      <c r="D872" s="117">
        <v>4820367</v>
      </c>
      <c r="E872" s="118"/>
      <c r="F872" s="139">
        <v>6532268</v>
      </c>
      <c r="G872" s="99"/>
    </row>
    <row r="873" spans="1:7" ht="18">
      <c r="A873" s="116">
        <v>68684</v>
      </c>
      <c r="B873" s="117" t="s">
        <v>15</v>
      </c>
      <c r="C873" s="117" t="s">
        <v>931</v>
      </c>
      <c r="D873" s="117">
        <v>9535227</v>
      </c>
      <c r="E873" s="118"/>
      <c r="F873" s="139">
        <v>11717412</v>
      </c>
      <c r="G873" s="99"/>
    </row>
    <row r="874" spans="1:7" ht="18">
      <c r="A874" s="116">
        <v>68686</v>
      </c>
      <c r="B874" s="117" t="s">
        <v>15</v>
      </c>
      <c r="C874" s="117" t="s">
        <v>932</v>
      </c>
      <c r="D874" s="117">
        <v>6562003</v>
      </c>
      <c r="E874" s="118"/>
      <c r="F874" s="139">
        <v>8569102</v>
      </c>
      <c r="G874" s="99"/>
    </row>
    <row r="875" spans="1:7" ht="18">
      <c r="A875" s="116">
        <v>68689</v>
      </c>
      <c r="B875" s="117" t="s">
        <v>15</v>
      </c>
      <c r="C875" s="117" t="s">
        <v>933</v>
      </c>
      <c r="D875" s="117">
        <v>48226300</v>
      </c>
      <c r="E875" s="118"/>
      <c r="F875" s="139">
        <v>48713298</v>
      </c>
      <c r="G875" s="99"/>
    </row>
    <row r="876" spans="1:7" ht="18">
      <c r="A876" s="116">
        <v>68705</v>
      </c>
      <c r="B876" s="117" t="s">
        <v>15</v>
      </c>
      <c r="C876" s="117" t="s">
        <v>216</v>
      </c>
      <c r="D876" s="117">
        <v>4174849</v>
      </c>
      <c r="E876" s="118"/>
      <c r="F876" s="139">
        <v>4900548</v>
      </c>
      <c r="G876" s="99"/>
    </row>
    <row r="877" spans="1:7" ht="18">
      <c r="A877" s="116">
        <v>68720</v>
      </c>
      <c r="B877" s="117" t="s">
        <v>15</v>
      </c>
      <c r="C877" s="117" t="s">
        <v>934</v>
      </c>
      <c r="D877" s="117">
        <v>11466213</v>
      </c>
      <c r="E877" s="118"/>
      <c r="F877" s="139">
        <v>12867563</v>
      </c>
      <c r="G877" s="99"/>
    </row>
    <row r="878" spans="1:7" ht="18">
      <c r="A878" s="116">
        <v>68745</v>
      </c>
      <c r="B878" s="117" t="s">
        <v>15</v>
      </c>
      <c r="C878" s="117" t="s">
        <v>935</v>
      </c>
      <c r="D878" s="117">
        <v>18276119</v>
      </c>
      <c r="E878" s="118"/>
      <c r="F878" s="139">
        <v>22819400</v>
      </c>
      <c r="G878" s="99"/>
    </row>
    <row r="879" spans="1:7" ht="18">
      <c r="A879" s="116">
        <v>68755</v>
      </c>
      <c r="B879" s="117" t="s">
        <v>15</v>
      </c>
      <c r="C879" s="117" t="s">
        <v>936</v>
      </c>
      <c r="D879" s="117">
        <v>33290489</v>
      </c>
      <c r="E879" s="118"/>
      <c r="F879" s="139">
        <v>33280314</v>
      </c>
      <c r="G879" s="99"/>
    </row>
    <row r="880" spans="1:7" ht="18">
      <c r="A880" s="116">
        <v>68770</v>
      </c>
      <c r="B880" s="117" t="s">
        <v>15</v>
      </c>
      <c r="C880" s="117" t="s">
        <v>937</v>
      </c>
      <c r="D880" s="117">
        <v>14353228</v>
      </c>
      <c r="E880" s="118"/>
      <c r="F880" s="139">
        <v>15816211</v>
      </c>
      <c r="G880" s="99"/>
    </row>
    <row r="881" spans="1:7" ht="18">
      <c r="A881" s="116">
        <v>68773</v>
      </c>
      <c r="B881" s="117" t="s">
        <v>15</v>
      </c>
      <c r="C881" s="117" t="s">
        <v>16</v>
      </c>
      <c r="D881" s="117">
        <v>19175168</v>
      </c>
      <c r="E881" s="118"/>
      <c r="F881" s="139">
        <v>22363820</v>
      </c>
      <c r="G881" s="99"/>
    </row>
    <row r="882" spans="1:7" ht="18">
      <c r="A882" s="116">
        <v>68780</v>
      </c>
      <c r="B882" s="117" t="s">
        <v>15</v>
      </c>
      <c r="C882" s="117" t="s">
        <v>938</v>
      </c>
      <c r="D882" s="117">
        <v>7987156</v>
      </c>
      <c r="E882" s="118"/>
      <c r="F882" s="139">
        <v>10143662</v>
      </c>
      <c r="G882" s="99"/>
    </row>
    <row r="883" spans="1:7" ht="18">
      <c r="A883" s="116">
        <v>68820</v>
      </c>
      <c r="B883" s="117" t="s">
        <v>15</v>
      </c>
      <c r="C883" s="117" t="s">
        <v>939</v>
      </c>
      <c r="D883" s="117">
        <v>8542758</v>
      </c>
      <c r="E883" s="118"/>
      <c r="F883" s="139">
        <v>10385358</v>
      </c>
      <c r="G883" s="99"/>
    </row>
    <row r="884" spans="1:7" ht="18">
      <c r="A884" s="116">
        <v>68855</v>
      </c>
      <c r="B884" s="117" t="s">
        <v>15</v>
      </c>
      <c r="C884" s="117" t="s">
        <v>940</v>
      </c>
      <c r="D884" s="117">
        <v>6266423</v>
      </c>
      <c r="E884" s="118"/>
      <c r="F884" s="139">
        <v>7241241</v>
      </c>
      <c r="G884" s="99"/>
    </row>
    <row r="885" spans="1:7" ht="18">
      <c r="A885" s="116">
        <v>68861</v>
      </c>
      <c r="B885" s="117" t="s">
        <v>15</v>
      </c>
      <c r="C885" s="117" t="s">
        <v>941</v>
      </c>
      <c r="D885" s="117">
        <v>32438491</v>
      </c>
      <c r="E885" s="118"/>
      <c r="F885" s="139">
        <v>30974242</v>
      </c>
      <c r="G885" s="99"/>
    </row>
    <row r="886" spans="1:7" ht="18">
      <c r="A886" s="116">
        <v>68867</v>
      </c>
      <c r="B886" s="117" t="s">
        <v>15</v>
      </c>
      <c r="C886" s="117" t="s">
        <v>942</v>
      </c>
      <c r="D886" s="117">
        <v>2011799</v>
      </c>
      <c r="E886" s="118"/>
      <c r="F886" s="139">
        <v>2158055</v>
      </c>
      <c r="G886" s="99"/>
    </row>
    <row r="887" spans="1:7" ht="18">
      <c r="A887" s="116">
        <v>68872</v>
      </c>
      <c r="B887" s="117" t="s">
        <v>15</v>
      </c>
      <c r="C887" s="117" t="s">
        <v>302</v>
      </c>
      <c r="D887" s="117">
        <v>9024395</v>
      </c>
      <c r="E887" s="118"/>
      <c r="F887" s="139">
        <v>9349276</v>
      </c>
      <c r="G887" s="99"/>
    </row>
    <row r="888" spans="1:7" ht="18">
      <c r="A888" s="116">
        <v>68895</v>
      </c>
      <c r="B888" s="117" t="s">
        <v>15</v>
      </c>
      <c r="C888" s="117" t="s">
        <v>943</v>
      </c>
      <c r="D888" s="117">
        <v>9901861</v>
      </c>
      <c r="E888" s="118"/>
      <c r="F888" s="139">
        <v>10248072</v>
      </c>
      <c r="G888" s="99"/>
    </row>
    <row r="889" spans="1:7" ht="18">
      <c r="A889" s="116">
        <v>70110</v>
      </c>
      <c r="B889" s="117" t="s">
        <v>16</v>
      </c>
      <c r="C889" s="117" t="s">
        <v>313</v>
      </c>
      <c r="D889" s="117">
        <v>20897838</v>
      </c>
      <c r="E889" s="118"/>
      <c r="F889" s="139">
        <v>18952315</v>
      </c>
      <c r="G889" s="99"/>
    </row>
    <row r="890" spans="1:7" ht="18">
      <c r="A890" s="116">
        <v>70124</v>
      </c>
      <c r="B890" s="117" t="s">
        <v>16</v>
      </c>
      <c r="C890" s="117" t="s">
        <v>944</v>
      </c>
      <c r="D890" s="117">
        <v>36650239</v>
      </c>
      <c r="E890" s="118"/>
      <c r="F890" s="139">
        <v>34122320</v>
      </c>
      <c r="G890" s="99"/>
    </row>
    <row r="891" spans="1:7" ht="18">
      <c r="A891" s="116">
        <v>70204</v>
      </c>
      <c r="B891" s="117" t="s">
        <v>16</v>
      </c>
      <c r="C891" s="117" t="s">
        <v>945</v>
      </c>
      <c r="D891" s="117">
        <v>20060037</v>
      </c>
      <c r="E891" s="118"/>
      <c r="F891" s="139">
        <v>20392492</v>
      </c>
      <c r="G891" s="99"/>
    </row>
    <row r="892" spans="1:7" ht="18">
      <c r="A892" s="116">
        <v>70215</v>
      </c>
      <c r="B892" s="117" t="s">
        <v>16</v>
      </c>
      <c r="C892" s="117" t="s">
        <v>946</v>
      </c>
      <c r="D892" s="117">
        <v>113358008</v>
      </c>
      <c r="E892" s="118"/>
      <c r="F892" s="139">
        <v>110041226</v>
      </c>
      <c r="G892" s="99"/>
    </row>
    <row r="893" spans="1:7" ht="18">
      <c r="A893" s="116">
        <v>70221</v>
      </c>
      <c r="B893" s="117" t="s">
        <v>16</v>
      </c>
      <c r="C893" s="117" t="s">
        <v>947</v>
      </c>
      <c r="D893" s="117">
        <v>29767952</v>
      </c>
      <c r="E893" s="118"/>
      <c r="F893" s="139">
        <v>28243366</v>
      </c>
      <c r="G893" s="99"/>
    </row>
    <row r="894" spans="1:7" ht="18">
      <c r="A894" s="116">
        <v>70230</v>
      </c>
      <c r="B894" s="117" t="s">
        <v>16</v>
      </c>
      <c r="C894" s="117" t="s">
        <v>948</v>
      </c>
      <c r="D894" s="117">
        <v>13571675</v>
      </c>
      <c r="E894" s="118"/>
      <c r="F894" s="139">
        <v>11889425</v>
      </c>
      <c r="G894" s="99"/>
    </row>
    <row r="895" spans="1:7" ht="18">
      <c r="A895" s="116">
        <v>70233</v>
      </c>
      <c r="B895" s="117" t="s">
        <v>16</v>
      </c>
      <c r="C895" s="117" t="s">
        <v>949</v>
      </c>
      <c r="D895" s="117">
        <v>26423622</v>
      </c>
      <c r="E895" s="118"/>
      <c r="F895" s="139">
        <v>24809859</v>
      </c>
      <c r="G895" s="99"/>
    </row>
    <row r="896" spans="1:7" ht="18">
      <c r="A896" s="116">
        <v>70235</v>
      </c>
      <c r="B896" s="117" t="s">
        <v>16</v>
      </c>
      <c r="C896" s="117" t="s">
        <v>950</v>
      </c>
      <c r="D896" s="117">
        <v>44552649</v>
      </c>
      <c r="E896" s="118"/>
      <c r="F896" s="139">
        <v>42386678</v>
      </c>
      <c r="G896" s="99"/>
    </row>
    <row r="897" spans="1:7" ht="18">
      <c r="A897" s="116">
        <v>70265</v>
      </c>
      <c r="B897" s="117" t="s">
        <v>16</v>
      </c>
      <c r="C897" s="117" t="s">
        <v>951</v>
      </c>
      <c r="D897" s="117">
        <v>54640442</v>
      </c>
      <c r="E897" s="118"/>
      <c r="F897" s="139">
        <v>53136930</v>
      </c>
      <c r="G897" s="99"/>
    </row>
    <row r="898" spans="1:7" ht="18">
      <c r="A898" s="116">
        <v>70400</v>
      </c>
      <c r="B898" s="117" t="s">
        <v>16</v>
      </c>
      <c r="C898" s="117" t="s">
        <v>183</v>
      </c>
      <c r="D898" s="117">
        <v>30125428</v>
      </c>
      <c r="E898" s="118"/>
      <c r="F898" s="139">
        <v>34004973</v>
      </c>
      <c r="G898" s="99"/>
    </row>
    <row r="899" spans="1:7" ht="18">
      <c r="A899" s="116">
        <v>70418</v>
      </c>
      <c r="B899" s="117" t="s">
        <v>16</v>
      </c>
      <c r="C899" s="117" t="s">
        <v>952</v>
      </c>
      <c r="D899" s="117">
        <v>43262120</v>
      </c>
      <c r="E899" s="118"/>
      <c r="F899" s="139">
        <v>43767976</v>
      </c>
      <c r="G899" s="99"/>
    </row>
    <row r="900" spans="1:7" ht="18">
      <c r="A900" s="116">
        <v>70429</v>
      </c>
      <c r="B900" s="117" t="s">
        <v>16</v>
      </c>
      <c r="C900" s="117" t="s">
        <v>953</v>
      </c>
      <c r="D900" s="117">
        <v>118982011</v>
      </c>
      <c r="E900" s="118"/>
      <c r="F900" s="139">
        <v>122866647</v>
      </c>
      <c r="G900" s="99"/>
    </row>
    <row r="901" spans="1:7" ht="18">
      <c r="A901" s="116">
        <v>70473</v>
      </c>
      <c r="B901" s="117" t="s">
        <v>16</v>
      </c>
      <c r="C901" s="117" t="s">
        <v>954</v>
      </c>
      <c r="D901" s="117">
        <v>26769037</v>
      </c>
      <c r="E901" s="118"/>
      <c r="F901" s="139">
        <v>33356709</v>
      </c>
      <c r="G901" s="99"/>
    </row>
    <row r="902" spans="1:7" ht="18">
      <c r="A902" s="116">
        <v>70508</v>
      </c>
      <c r="B902" s="117" t="s">
        <v>16</v>
      </c>
      <c r="C902" s="117" t="s">
        <v>955</v>
      </c>
      <c r="D902" s="117">
        <v>52180774</v>
      </c>
      <c r="E902" s="118"/>
      <c r="F902" s="139">
        <v>48778305</v>
      </c>
      <c r="G902" s="99"/>
    </row>
    <row r="903" spans="1:7" ht="18">
      <c r="A903" s="116">
        <v>70523</v>
      </c>
      <c r="B903" s="117" t="s">
        <v>16</v>
      </c>
      <c r="C903" s="117" t="s">
        <v>956</v>
      </c>
      <c r="D903" s="117">
        <v>39402808</v>
      </c>
      <c r="E903" s="118"/>
      <c r="F903" s="139">
        <v>40919960</v>
      </c>
      <c r="G903" s="99"/>
    </row>
    <row r="904" spans="1:7" ht="18">
      <c r="A904" s="116">
        <v>70670</v>
      </c>
      <c r="B904" s="117" t="s">
        <v>16</v>
      </c>
      <c r="C904" s="117" t="s">
        <v>957</v>
      </c>
      <c r="D904" s="117">
        <v>103544842</v>
      </c>
      <c r="E904" s="118"/>
      <c r="F904" s="139">
        <v>109661643</v>
      </c>
      <c r="G904" s="99"/>
    </row>
    <row r="905" spans="1:7" ht="18">
      <c r="A905" s="116">
        <v>70678</v>
      </c>
      <c r="B905" s="117" t="s">
        <v>16</v>
      </c>
      <c r="C905" s="117" t="s">
        <v>958</v>
      </c>
      <c r="D905" s="117">
        <v>78664697</v>
      </c>
      <c r="E905" s="118"/>
      <c r="F905" s="139">
        <v>73942212</v>
      </c>
      <c r="G905" s="99"/>
    </row>
    <row r="906" spans="1:7" ht="18">
      <c r="A906" s="116">
        <v>70702</v>
      </c>
      <c r="B906" s="117" t="s">
        <v>16</v>
      </c>
      <c r="C906" s="117" t="s">
        <v>959</v>
      </c>
      <c r="D906" s="117">
        <v>22076296</v>
      </c>
      <c r="E906" s="118"/>
      <c r="F906" s="139">
        <v>25529399</v>
      </c>
      <c r="G906" s="99"/>
    </row>
    <row r="907" spans="1:7" ht="18">
      <c r="A907" s="116">
        <v>70708</v>
      </c>
      <c r="B907" s="117" t="s">
        <v>16</v>
      </c>
      <c r="C907" s="117" t="s">
        <v>960</v>
      </c>
      <c r="D907" s="117">
        <v>114647032</v>
      </c>
      <c r="E907" s="118"/>
      <c r="F907" s="139">
        <v>125119610</v>
      </c>
      <c r="G907" s="99"/>
    </row>
    <row r="908" spans="1:7" ht="18">
      <c r="A908" s="116">
        <v>70713</v>
      </c>
      <c r="B908" s="117" t="s">
        <v>16</v>
      </c>
      <c r="C908" s="117" t="s">
        <v>961</v>
      </c>
      <c r="D908" s="117">
        <v>149874996</v>
      </c>
      <c r="E908" s="118"/>
      <c r="F908" s="139">
        <v>143508947</v>
      </c>
      <c r="G908" s="99"/>
    </row>
    <row r="909" spans="1:7" ht="18">
      <c r="A909" s="116">
        <v>70717</v>
      </c>
      <c r="B909" s="117" t="s">
        <v>16</v>
      </c>
      <c r="C909" s="117" t="s">
        <v>211</v>
      </c>
      <c r="D909" s="117">
        <v>43345410</v>
      </c>
      <c r="E909" s="118"/>
      <c r="F909" s="139">
        <v>41730517</v>
      </c>
      <c r="G909" s="99"/>
    </row>
    <row r="910" spans="1:7" ht="18">
      <c r="A910" s="116">
        <v>70742</v>
      </c>
      <c r="B910" s="117" t="s">
        <v>16</v>
      </c>
      <c r="C910" s="117" t="s">
        <v>962</v>
      </c>
      <c r="D910" s="117">
        <v>54271847</v>
      </c>
      <c r="E910" s="118"/>
      <c r="F910" s="139">
        <v>51696939</v>
      </c>
      <c r="G910" s="99"/>
    </row>
    <row r="911" spans="1:7" ht="18">
      <c r="A911" s="116">
        <v>70771</v>
      </c>
      <c r="B911" s="117" t="s">
        <v>16</v>
      </c>
      <c r="C911" s="117" t="s">
        <v>16</v>
      </c>
      <c r="D911" s="117">
        <v>82711563</v>
      </c>
      <c r="E911" s="118"/>
      <c r="F911" s="139">
        <v>83779066</v>
      </c>
      <c r="G911" s="99"/>
    </row>
    <row r="912" spans="1:7" ht="18">
      <c r="A912" s="116">
        <v>70820</v>
      </c>
      <c r="B912" s="117" t="s">
        <v>16</v>
      </c>
      <c r="C912" s="117" t="s">
        <v>963</v>
      </c>
      <c r="D912" s="117">
        <v>51950302</v>
      </c>
      <c r="E912" s="118"/>
      <c r="F912" s="139">
        <v>53961071</v>
      </c>
      <c r="G912" s="99"/>
    </row>
    <row r="913" spans="1:7" ht="18">
      <c r="A913" s="116">
        <v>70823</v>
      </c>
      <c r="B913" s="117" t="s">
        <v>16</v>
      </c>
      <c r="C913" s="117" t="s">
        <v>964</v>
      </c>
      <c r="D913" s="117">
        <v>41264042</v>
      </c>
      <c r="E913" s="118"/>
      <c r="F913" s="139">
        <v>46514131</v>
      </c>
      <c r="G913" s="99"/>
    </row>
    <row r="914" spans="1:7" ht="18">
      <c r="A914" s="116">
        <v>73024</v>
      </c>
      <c r="B914" s="117" t="s">
        <v>965</v>
      </c>
      <c r="C914" s="117" t="s">
        <v>966</v>
      </c>
      <c r="D914" s="117">
        <v>8428895</v>
      </c>
      <c r="E914" s="118"/>
      <c r="F914" s="139">
        <v>8341866</v>
      </c>
      <c r="G914" s="99"/>
    </row>
    <row r="915" spans="1:7" ht="18">
      <c r="A915" s="116">
        <v>73026</v>
      </c>
      <c r="B915" s="117" t="s">
        <v>965</v>
      </c>
      <c r="C915" s="117" t="s">
        <v>967</v>
      </c>
      <c r="D915" s="117">
        <v>16586472</v>
      </c>
      <c r="E915" s="118"/>
      <c r="F915" s="139">
        <v>18410129</v>
      </c>
      <c r="G915" s="99"/>
    </row>
    <row r="916" spans="1:7" ht="18">
      <c r="A916" s="116">
        <v>73030</v>
      </c>
      <c r="B916" s="117" t="s">
        <v>965</v>
      </c>
      <c r="C916" s="117" t="s">
        <v>968</v>
      </c>
      <c r="D916" s="117">
        <v>10685790</v>
      </c>
      <c r="E916" s="118"/>
      <c r="F916" s="139">
        <v>10682524</v>
      </c>
      <c r="G916" s="99"/>
    </row>
    <row r="917" spans="1:7" ht="18">
      <c r="A917" s="116">
        <v>73043</v>
      </c>
      <c r="B917" s="117" t="s">
        <v>965</v>
      </c>
      <c r="C917" s="117" t="s">
        <v>969</v>
      </c>
      <c r="D917" s="117">
        <v>38281551</v>
      </c>
      <c r="E917" s="118"/>
      <c r="F917" s="139">
        <v>38178629</v>
      </c>
      <c r="G917" s="99"/>
    </row>
    <row r="918" spans="1:7" ht="18">
      <c r="A918" s="116">
        <v>73055</v>
      </c>
      <c r="B918" s="117" t="s">
        <v>965</v>
      </c>
      <c r="C918" s="117" t="s">
        <v>970</v>
      </c>
      <c r="D918" s="117">
        <v>18292414</v>
      </c>
      <c r="E918" s="118"/>
      <c r="F918" s="139">
        <v>18286823</v>
      </c>
      <c r="G918" s="99"/>
    </row>
    <row r="919" spans="1:7" ht="18">
      <c r="A919" s="116">
        <v>73067</v>
      </c>
      <c r="B919" s="117" t="s">
        <v>965</v>
      </c>
      <c r="C919" s="117" t="s">
        <v>971</v>
      </c>
      <c r="D919" s="117">
        <v>60423890</v>
      </c>
      <c r="E919" s="118"/>
      <c r="F919" s="139">
        <v>70176300</v>
      </c>
      <c r="G919" s="99"/>
    </row>
    <row r="920" spans="1:7" ht="18">
      <c r="A920" s="116">
        <v>73124</v>
      </c>
      <c r="B920" s="117" t="s">
        <v>965</v>
      </c>
      <c r="C920" s="117" t="s">
        <v>972</v>
      </c>
      <c r="D920" s="117">
        <v>24317680</v>
      </c>
      <c r="E920" s="118"/>
      <c r="F920" s="139">
        <v>28044920</v>
      </c>
      <c r="G920" s="99"/>
    </row>
    <row r="921" spans="1:7" ht="18">
      <c r="A921" s="116">
        <v>73148</v>
      </c>
      <c r="B921" s="117" t="s">
        <v>965</v>
      </c>
      <c r="C921" s="117" t="s">
        <v>973</v>
      </c>
      <c r="D921" s="117">
        <v>12043671</v>
      </c>
      <c r="E921" s="118"/>
      <c r="F921" s="139">
        <v>13136828</v>
      </c>
      <c r="G921" s="99"/>
    </row>
    <row r="922" spans="1:7" ht="18">
      <c r="A922" s="116">
        <v>73152</v>
      </c>
      <c r="B922" s="117" t="s">
        <v>965</v>
      </c>
      <c r="C922" s="117" t="s">
        <v>974</v>
      </c>
      <c r="D922" s="117">
        <v>11574963</v>
      </c>
      <c r="E922" s="118"/>
      <c r="F922" s="139">
        <v>12762866</v>
      </c>
      <c r="G922" s="99"/>
    </row>
    <row r="923" spans="1:7" ht="18">
      <c r="A923" s="116">
        <v>73168</v>
      </c>
      <c r="B923" s="117" t="s">
        <v>965</v>
      </c>
      <c r="C923" s="117" t="s">
        <v>975</v>
      </c>
      <c r="D923" s="117">
        <v>105621481</v>
      </c>
      <c r="E923" s="118"/>
      <c r="F923" s="139">
        <v>111790138</v>
      </c>
      <c r="G923" s="99"/>
    </row>
    <row r="924" spans="1:7" ht="18">
      <c r="A924" s="116">
        <v>73200</v>
      </c>
      <c r="B924" s="117" t="s">
        <v>965</v>
      </c>
      <c r="C924" s="117" t="s">
        <v>976</v>
      </c>
      <c r="D924" s="117">
        <v>14890420</v>
      </c>
      <c r="E924" s="118"/>
      <c r="F924" s="139">
        <v>16578552</v>
      </c>
      <c r="G924" s="99"/>
    </row>
    <row r="925" spans="1:7" ht="18">
      <c r="A925" s="116">
        <v>73217</v>
      </c>
      <c r="B925" s="117" t="s">
        <v>965</v>
      </c>
      <c r="C925" s="117" t="s">
        <v>977</v>
      </c>
      <c r="D925" s="117">
        <v>74292299</v>
      </c>
      <c r="E925" s="118"/>
      <c r="F925" s="139">
        <v>80367047</v>
      </c>
      <c r="G925" s="99"/>
    </row>
    <row r="926" spans="1:7" ht="18">
      <c r="A926" s="116">
        <v>73226</v>
      </c>
      <c r="B926" s="117" t="s">
        <v>965</v>
      </c>
      <c r="C926" s="117" t="s">
        <v>978</v>
      </c>
      <c r="D926" s="117">
        <v>18837902</v>
      </c>
      <c r="E926" s="118"/>
      <c r="F926" s="139">
        <v>20428436</v>
      </c>
      <c r="G926" s="99"/>
    </row>
    <row r="927" spans="1:7" ht="18">
      <c r="A927" s="116">
        <v>73236</v>
      </c>
      <c r="B927" s="117" t="s">
        <v>965</v>
      </c>
      <c r="C927" s="117" t="s">
        <v>979</v>
      </c>
      <c r="D927" s="117">
        <v>17278949</v>
      </c>
      <c r="E927" s="118"/>
      <c r="F927" s="139">
        <v>18246028</v>
      </c>
      <c r="G927" s="99"/>
    </row>
    <row r="928" spans="1:7" ht="18">
      <c r="A928" s="116">
        <v>73268</v>
      </c>
      <c r="B928" s="117" t="s">
        <v>965</v>
      </c>
      <c r="C928" s="117" t="s">
        <v>980</v>
      </c>
      <c r="D928" s="117">
        <v>78586987</v>
      </c>
      <c r="E928" s="118"/>
      <c r="F928" s="139">
        <v>78562969</v>
      </c>
      <c r="G928" s="99"/>
    </row>
    <row r="929" spans="1:7" ht="18">
      <c r="A929" s="116">
        <v>73270</v>
      </c>
      <c r="B929" s="117" t="s">
        <v>965</v>
      </c>
      <c r="C929" s="117" t="s">
        <v>981</v>
      </c>
      <c r="D929" s="117">
        <v>14258144</v>
      </c>
      <c r="E929" s="118"/>
      <c r="F929" s="139">
        <v>16826801</v>
      </c>
      <c r="G929" s="99"/>
    </row>
    <row r="930" spans="1:7" ht="18">
      <c r="A930" s="116">
        <v>73275</v>
      </c>
      <c r="B930" s="117" t="s">
        <v>965</v>
      </c>
      <c r="C930" s="117" t="s">
        <v>982</v>
      </c>
      <c r="D930" s="117">
        <v>29549716</v>
      </c>
      <c r="E930" s="118"/>
      <c r="F930" s="139">
        <v>29540685</v>
      </c>
      <c r="G930" s="99"/>
    </row>
    <row r="931" spans="1:7" ht="18">
      <c r="A931" s="116">
        <v>73283</v>
      </c>
      <c r="B931" s="117" t="s">
        <v>965</v>
      </c>
      <c r="C931" s="117" t="s">
        <v>983</v>
      </c>
      <c r="D931" s="117">
        <v>44348169</v>
      </c>
      <c r="E931" s="118"/>
      <c r="F931" s="139">
        <v>46600581</v>
      </c>
      <c r="G931" s="99"/>
    </row>
    <row r="932" spans="1:7" ht="18">
      <c r="A932" s="116">
        <v>73319</v>
      </c>
      <c r="B932" s="117" t="s">
        <v>965</v>
      </c>
      <c r="C932" s="117" t="s">
        <v>984</v>
      </c>
      <c r="D932" s="117">
        <v>43659965</v>
      </c>
      <c r="E932" s="118"/>
      <c r="F932" s="139">
        <v>43457480</v>
      </c>
      <c r="G932" s="99"/>
    </row>
    <row r="933" spans="1:7" ht="18">
      <c r="A933" s="116">
        <v>73347</v>
      </c>
      <c r="B933" s="117" t="s">
        <v>965</v>
      </c>
      <c r="C933" s="117" t="s">
        <v>985</v>
      </c>
      <c r="D933" s="117">
        <v>11773411</v>
      </c>
      <c r="E933" s="118"/>
      <c r="F933" s="139">
        <v>12199981</v>
      </c>
      <c r="G933" s="99"/>
    </row>
    <row r="934" spans="1:7" ht="18">
      <c r="A934" s="116">
        <v>73349</v>
      </c>
      <c r="B934" s="117" t="s">
        <v>965</v>
      </c>
      <c r="C934" s="117" t="s">
        <v>986</v>
      </c>
      <c r="D934" s="117">
        <v>32711989</v>
      </c>
      <c r="E934" s="118"/>
      <c r="F934" s="139">
        <v>32701991</v>
      </c>
      <c r="G934" s="99"/>
    </row>
    <row r="935" spans="1:7" ht="18">
      <c r="A935" s="116">
        <v>73352</v>
      </c>
      <c r="B935" s="117" t="s">
        <v>965</v>
      </c>
      <c r="C935" s="117" t="s">
        <v>987</v>
      </c>
      <c r="D935" s="117">
        <v>21094238</v>
      </c>
      <c r="E935" s="118"/>
      <c r="F935" s="139">
        <v>21728524</v>
      </c>
      <c r="G935" s="99"/>
    </row>
    <row r="936" spans="1:7" ht="18">
      <c r="A936" s="116">
        <v>73408</v>
      </c>
      <c r="B936" s="117" t="s">
        <v>965</v>
      </c>
      <c r="C936" s="117" t="s">
        <v>988</v>
      </c>
      <c r="D936" s="117">
        <v>23161637</v>
      </c>
      <c r="E936" s="118"/>
      <c r="F936" s="139">
        <v>23154558</v>
      </c>
      <c r="G936" s="99"/>
    </row>
    <row r="937" spans="1:7" ht="18">
      <c r="A937" s="116">
        <v>73411</v>
      </c>
      <c r="B937" s="117" t="s">
        <v>965</v>
      </c>
      <c r="C937" s="117" t="s">
        <v>989</v>
      </c>
      <c r="D937" s="117">
        <v>54346973</v>
      </c>
      <c r="E937" s="118"/>
      <c r="F937" s="139">
        <v>58004476</v>
      </c>
      <c r="G937" s="99"/>
    </row>
    <row r="938" spans="1:7" ht="18">
      <c r="A938" s="116">
        <v>73443</v>
      </c>
      <c r="B938" s="117" t="s">
        <v>965</v>
      </c>
      <c r="C938" s="117" t="s">
        <v>990</v>
      </c>
      <c r="D938" s="117">
        <v>40767563</v>
      </c>
      <c r="E938" s="118"/>
      <c r="F938" s="139">
        <v>41755778</v>
      </c>
      <c r="G938" s="99"/>
    </row>
    <row r="939" spans="1:7" ht="18">
      <c r="A939" s="116">
        <v>73449</v>
      </c>
      <c r="B939" s="117" t="s">
        <v>965</v>
      </c>
      <c r="C939" s="117" t="s">
        <v>991</v>
      </c>
      <c r="D939" s="117">
        <v>42859462</v>
      </c>
      <c r="E939" s="118"/>
      <c r="F939" s="139">
        <v>42846364</v>
      </c>
      <c r="G939" s="99"/>
    </row>
    <row r="940" spans="1:7" ht="18">
      <c r="A940" s="116">
        <v>73461</v>
      </c>
      <c r="B940" s="117" t="s">
        <v>965</v>
      </c>
      <c r="C940" s="117" t="s">
        <v>992</v>
      </c>
      <c r="D940" s="117">
        <v>9405556</v>
      </c>
      <c r="E940" s="118"/>
      <c r="F940" s="139">
        <v>11465635</v>
      </c>
      <c r="G940" s="99"/>
    </row>
    <row r="941" spans="1:7" ht="18">
      <c r="A941" s="116">
        <v>73483</v>
      </c>
      <c r="B941" s="117" t="s">
        <v>965</v>
      </c>
      <c r="C941" s="117" t="s">
        <v>993</v>
      </c>
      <c r="D941" s="117">
        <v>30082689</v>
      </c>
      <c r="E941" s="118"/>
      <c r="F941" s="139">
        <v>31619059</v>
      </c>
      <c r="G941" s="99"/>
    </row>
    <row r="942" spans="1:7" ht="18">
      <c r="A942" s="116">
        <v>73504</v>
      </c>
      <c r="B942" s="117" t="s">
        <v>965</v>
      </c>
      <c r="C942" s="117" t="s">
        <v>994</v>
      </c>
      <c r="D942" s="117">
        <v>92829003</v>
      </c>
      <c r="E942" s="118"/>
      <c r="F942" s="139">
        <v>104458620</v>
      </c>
      <c r="G942" s="99"/>
    </row>
    <row r="943" spans="1:7" ht="18">
      <c r="A943" s="116">
        <v>73520</v>
      </c>
      <c r="B943" s="117" t="s">
        <v>965</v>
      </c>
      <c r="C943" s="117" t="s">
        <v>995</v>
      </c>
      <c r="D943" s="117">
        <v>15206106</v>
      </c>
      <c r="E943" s="118"/>
      <c r="F943" s="139">
        <v>12845344</v>
      </c>
      <c r="G943" s="99"/>
    </row>
    <row r="944" spans="1:7" ht="18">
      <c r="A944" s="116">
        <v>73547</v>
      </c>
      <c r="B944" s="117" t="s">
        <v>965</v>
      </c>
      <c r="C944" s="117" t="s">
        <v>996</v>
      </c>
      <c r="D944" s="117">
        <v>9350402</v>
      </c>
      <c r="E944" s="118"/>
      <c r="F944" s="139">
        <v>8517701</v>
      </c>
      <c r="G944" s="99"/>
    </row>
    <row r="945" spans="1:7" ht="18">
      <c r="A945" s="116">
        <v>73555</v>
      </c>
      <c r="B945" s="117" t="s">
        <v>965</v>
      </c>
      <c r="C945" s="117" t="s">
        <v>997</v>
      </c>
      <c r="D945" s="117">
        <v>71046542</v>
      </c>
      <c r="E945" s="118"/>
      <c r="F945" s="139">
        <v>81196365</v>
      </c>
      <c r="G945" s="99"/>
    </row>
    <row r="946" spans="1:7" ht="18">
      <c r="A946" s="116">
        <v>73563</v>
      </c>
      <c r="B946" s="117" t="s">
        <v>965</v>
      </c>
      <c r="C946" s="117" t="s">
        <v>998</v>
      </c>
      <c r="D946" s="117">
        <v>16533094</v>
      </c>
      <c r="E946" s="118"/>
      <c r="F946" s="139">
        <v>18085823</v>
      </c>
      <c r="G946" s="99"/>
    </row>
    <row r="947" spans="1:7" ht="18">
      <c r="A947" s="116">
        <v>73585</v>
      </c>
      <c r="B947" s="117" t="s">
        <v>965</v>
      </c>
      <c r="C947" s="117" t="s">
        <v>999</v>
      </c>
      <c r="D947" s="117">
        <v>31956190</v>
      </c>
      <c r="E947" s="118"/>
      <c r="F947" s="139">
        <v>32080102</v>
      </c>
      <c r="G947" s="99"/>
    </row>
    <row r="948" spans="1:7" ht="18">
      <c r="A948" s="116">
        <v>73616</v>
      </c>
      <c r="B948" s="117" t="s">
        <v>965</v>
      </c>
      <c r="C948" s="117" t="s">
        <v>1000</v>
      </c>
      <c r="D948" s="117">
        <v>66608479</v>
      </c>
      <c r="E948" s="118"/>
      <c r="F948" s="139">
        <v>72199320</v>
      </c>
      <c r="G948" s="99"/>
    </row>
    <row r="949" spans="1:7" ht="18">
      <c r="A949" s="116">
        <v>73622</v>
      </c>
      <c r="B949" s="117" t="s">
        <v>965</v>
      </c>
      <c r="C949" s="117" t="s">
        <v>1001</v>
      </c>
      <c r="D949" s="117">
        <v>11638536</v>
      </c>
      <c r="E949" s="118"/>
      <c r="F949" s="139">
        <v>11866353</v>
      </c>
      <c r="G949" s="99"/>
    </row>
    <row r="950" spans="1:7" ht="18">
      <c r="A950" s="116">
        <v>73624</v>
      </c>
      <c r="B950" s="117" t="s">
        <v>965</v>
      </c>
      <c r="C950" s="117" t="s">
        <v>1002</v>
      </c>
      <c r="D950" s="117">
        <v>50688448</v>
      </c>
      <c r="E950" s="118"/>
      <c r="F950" s="139">
        <v>58048085</v>
      </c>
      <c r="G950" s="99"/>
    </row>
    <row r="951" spans="1:7" ht="18">
      <c r="A951" s="116">
        <v>73671</v>
      </c>
      <c r="B951" s="117" t="s">
        <v>965</v>
      </c>
      <c r="C951" s="117" t="s">
        <v>1003</v>
      </c>
      <c r="D951" s="117">
        <v>18829416</v>
      </c>
      <c r="E951" s="118"/>
      <c r="F951" s="139">
        <v>17462446</v>
      </c>
      <c r="G951" s="99"/>
    </row>
    <row r="952" spans="1:7" ht="18">
      <c r="A952" s="116">
        <v>73675</v>
      </c>
      <c r="B952" s="117" t="s">
        <v>965</v>
      </c>
      <c r="C952" s="117" t="s">
        <v>1004</v>
      </c>
      <c r="D952" s="117">
        <v>37580576</v>
      </c>
      <c r="E952" s="118"/>
      <c r="F952" s="139">
        <v>40473886</v>
      </c>
      <c r="G952" s="99"/>
    </row>
    <row r="953" spans="1:7" ht="18">
      <c r="A953" s="116">
        <v>73678</v>
      </c>
      <c r="B953" s="117" t="s">
        <v>965</v>
      </c>
      <c r="C953" s="117" t="s">
        <v>210</v>
      </c>
      <c r="D953" s="117">
        <v>25093476</v>
      </c>
      <c r="E953" s="118"/>
      <c r="F953" s="139">
        <v>30087933</v>
      </c>
      <c r="G953" s="99"/>
    </row>
    <row r="954" spans="1:7" ht="18">
      <c r="A954" s="116">
        <v>73686</v>
      </c>
      <c r="B954" s="117" t="s">
        <v>965</v>
      </c>
      <c r="C954" s="117" t="s">
        <v>1005</v>
      </c>
      <c r="D954" s="117">
        <v>11658549</v>
      </c>
      <c r="E954" s="118"/>
      <c r="F954" s="139">
        <v>12970415</v>
      </c>
      <c r="G954" s="99"/>
    </row>
    <row r="955" spans="1:7" ht="18">
      <c r="A955" s="116">
        <v>73770</v>
      </c>
      <c r="B955" s="117" t="s">
        <v>965</v>
      </c>
      <c r="C955" s="117" t="s">
        <v>490</v>
      </c>
      <c r="D955" s="117">
        <v>6787903</v>
      </c>
      <c r="E955" s="118"/>
      <c r="F955" s="139">
        <v>8687724</v>
      </c>
      <c r="G955" s="99"/>
    </row>
    <row r="956" spans="1:7" ht="18">
      <c r="A956" s="116">
        <v>73854</v>
      </c>
      <c r="B956" s="117" t="s">
        <v>965</v>
      </c>
      <c r="C956" s="117" t="s">
        <v>1006</v>
      </c>
      <c r="D956" s="117">
        <v>11335519</v>
      </c>
      <c r="E956" s="118"/>
      <c r="F956" s="139">
        <v>12183369</v>
      </c>
      <c r="G956" s="99"/>
    </row>
    <row r="957" spans="1:7" ht="18">
      <c r="A957" s="116">
        <v>73861</v>
      </c>
      <c r="B957" s="117" t="s">
        <v>965</v>
      </c>
      <c r="C957" s="117" t="s">
        <v>1007</v>
      </c>
      <c r="D957" s="117">
        <v>20281607</v>
      </c>
      <c r="E957" s="118"/>
      <c r="F957" s="139">
        <v>21529692</v>
      </c>
      <c r="G957" s="99"/>
    </row>
    <row r="958" spans="1:7" ht="18">
      <c r="A958" s="116">
        <v>73870</v>
      </c>
      <c r="B958" s="117" t="s">
        <v>965</v>
      </c>
      <c r="C958" s="117" t="s">
        <v>1008</v>
      </c>
      <c r="D958" s="117">
        <v>14282501</v>
      </c>
      <c r="E958" s="118"/>
      <c r="F958" s="139">
        <v>16172457</v>
      </c>
      <c r="G958" s="99"/>
    </row>
    <row r="959" spans="1:7" ht="18">
      <c r="A959" s="116">
        <v>73873</v>
      </c>
      <c r="B959" s="117" t="s">
        <v>965</v>
      </c>
      <c r="C959" s="117" t="s">
        <v>1009</v>
      </c>
      <c r="D959" s="117">
        <v>11366485</v>
      </c>
      <c r="E959" s="118"/>
      <c r="F959" s="139">
        <v>11442248</v>
      </c>
      <c r="G959" s="99"/>
    </row>
    <row r="960" spans="1:7" ht="18">
      <c r="A960" s="116">
        <v>76020</v>
      </c>
      <c r="B960" s="117" t="s">
        <v>48</v>
      </c>
      <c r="C960" s="117" t="s">
        <v>1010</v>
      </c>
      <c r="D960" s="117">
        <v>19076418</v>
      </c>
      <c r="E960" s="118"/>
      <c r="F960" s="139">
        <v>19070588</v>
      </c>
      <c r="G960" s="99"/>
    </row>
    <row r="961" spans="1:7" ht="18">
      <c r="A961" s="116">
        <v>76036</v>
      </c>
      <c r="B961" s="117" t="s">
        <v>48</v>
      </c>
      <c r="C961" s="117" t="s">
        <v>1011</v>
      </c>
      <c r="D961" s="117">
        <v>23878391</v>
      </c>
      <c r="E961" s="118"/>
      <c r="F961" s="139">
        <v>23871093</v>
      </c>
      <c r="G961" s="99"/>
    </row>
    <row r="962" spans="1:7" ht="18">
      <c r="A962" s="116">
        <v>76041</v>
      </c>
      <c r="B962" s="117" t="s">
        <v>48</v>
      </c>
      <c r="C962" s="117" t="s">
        <v>1012</v>
      </c>
      <c r="D962" s="117">
        <v>22423744</v>
      </c>
      <c r="E962" s="118"/>
      <c r="F962" s="139">
        <v>23558845</v>
      </c>
      <c r="G962" s="99"/>
    </row>
    <row r="963" spans="1:7" ht="18">
      <c r="A963" s="116">
        <v>76054</v>
      </c>
      <c r="B963" s="117" t="s">
        <v>48</v>
      </c>
      <c r="C963" s="117" t="s">
        <v>137</v>
      </c>
      <c r="D963" s="117">
        <v>9348582</v>
      </c>
      <c r="E963" s="118"/>
      <c r="F963" s="139">
        <v>8648059</v>
      </c>
      <c r="G963" s="99"/>
    </row>
    <row r="964" spans="1:7" ht="18">
      <c r="A964" s="116">
        <v>76100</v>
      </c>
      <c r="B964" s="117" t="s">
        <v>48</v>
      </c>
      <c r="C964" s="117" t="s">
        <v>142</v>
      </c>
      <c r="D964" s="117">
        <v>21924878</v>
      </c>
      <c r="E964" s="118"/>
      <c r="F964" s="139">
        <v>24172565</v>
      </c>
      <c r="G964" s="99"/>
    </row>
    <row r="965" spans="1:7" ht="18">
      <c r="A965" s="116">
        <v>76113</v>
      </c>
      <c r="B965" s="117" t="s">
        <v>48</v>
      </c>
      <c r="C965" s="117" t="s">
        <v>1013</v>
      </c>
      <c r="D965" s="117">
        <v>21347130</v>
      </c>
      <c r="E965" s="118"/>
      <c r="F965" s="139">
        <v>25076704</v>
      </c>
      <c r="G965" s="99"/>
    </row>
    <row r="966" spans="1:7" ht="18">
      <c r="A966" s="116">
        <v>76122</v>
      </c>
      <c r="B966" s="117" t="s">
        <v>48</v>
      </c>
      <c r="C966" s="117" t="s">
        <v>1014</v>
      </c>
      <c r="D966" s="117">
        <v>36768392</v>
      </c>
      <c r="E966" s="118"/>
      <c r="F966" s="139">
        <v>36757155</v>
      </c>
      <c r="G966" s="99"/>
    </row>
    <row r="967" spans="1:7" ht="18">
      <c r="A967" s="116">
        <v>76126</v>
      </c>
      <c r="B967" s="117" t="s">
        <v>48</v>
      </c>
      <c r="C967" s="117" t="s">
        <v>1015</v>
      </c>
      <c r="D967" s="117">
        <v>20549004</v>
      </c>
      <c r="E967" s="118"/>
      <c r="F967" s="139">
        <v>20542724</v>
      </c>
      <c r="G967" s="99"/>
    </row>
    <row r="968" spans="1:7" ht="18">
      <c r="A968" s="116">
        <v>76130</v>
      </c>
      <c r="B968" s="117" t="s">
        <v>48</v>
      </c>
      <c r="C968" s="117" t="s">
        <v>243</v>
      </c>
      <c r="D968" s="117">
        <v>72105838</v>
      </c>
      <c r="E968" s="118"/>
      <c r="F968" s="139">
        <v>72083801</v>
      </c>
      <c r="G968" s="99"/>
    </row>
    <row r="969" spans="1:7" ht="18">
      <c r="A969" s="116">
        <v>76233</v>
      </c>
      <c r="B969" s="117" t="s">
        <v>48</v>
      </c>
      <c r="C969" s="117" t="s">
        <v>1016</v>
      </c>
      <c r="D969" s="117">
        <v>41406430</v>
      </c>
      <c r="E969" s="118"/>
      <c r="F969" s="139">
        <v>47847531</v>
      </c>
      <c r="G969" s="99"/>
    </row>
    <row r="970" spans="1:7" ht="18">
      <c r="A970" s="116">
        <v>76243</v>
      </c>
      <c r="B970" s="117" t="s">
        <v>48</v>
      </c>
      <c r="C970" s="117" t="s">
        <v>1017</v>
      </c>
      <c r="D970" s="117">
        <v>14098322</v>
      </c>
      <c r="E970" s="118"/>
      <c r="F970" s="139">
        <v>16351091</v>
      </c>
      <c r="G970" s="99"/>
    </row>
    <row r="971" spans="1:7" ht="18">
      <c r="A971" s="116">
        <v>76246</v>
      </c>
      <c r="B971" s="117" t="s">
        <v>48</v>
      </c>
      <c r="C971" s="117" t="s">
        <v>1018</v>
      </c>
      <c r="D971" s="117">
        <v>12050168</v>
      </c>
      <c r="E971" s="118"/>
      <c r="F971" s="139">
        <v>14660675</v>
      </c>
      <c r="G971" s="99"/>
    </row>
    <row r="972" spans="1:7" ht="18">
      <c r="A972" s="116">
        <v>76248</v>
      </c>
      <c r="B972" s="117" t="s">
        <v>48</v>
      </c>
      <c r="C972" s="117" t="s">
        <v>1019</v>
      </c>
      <c r="D972" s="117">
        <v>52946045</v>
      </c>
      <c r="E972" s="118"/>
      <c r="F972" s="139">
        <v>52929864</v>
      </c>
      <c r="G972" s="99"/>
    </row>
    <row r="973" spans="1:7" ht="18">
      <c r="A973" s="116">
        <v>76250</v>
      </c>
      <c r="B973" s="117" t="s">
        <v>48</v>
      </c>
      <c r="C973" s="117" t="s">
        <v>1020</v>
      </c>
      <c r="D973" s="117">
        <v>18946995</v>
      </c>
      <c r="E973" s="118"/>
      <c r="F973" s="139">
        <v>18941204</v>
      </c>
      <c r="G973" s="99"/>
    </row>
    <row r="974" spans="1:7" ht="18">
      <c r="A974" s="116">
        <v>76275</v>
      </c>
      <c r="B974" s="117" t="s">
        <v>48</v>
      </c>
      <c r="C974" s="117" t="s">
        <v>1021</v>
      </c>
      <c r="D974" s="117">
        <v>64580807</v>
      </c>
      <c r="E974" s="118"/>
      <c r="F974" s="139">
        <v>64561070</v>
      </c>
      <c r="G974" s="99"/>
    </row>
    <row r="975" spans="1:7" ht="18">
      <c r="A975" s="116">
        <v>76306</v>
      </c>
      <c r="B975" s="117" t="s">
        <v>48</v>
      </c>
      <c r="C975" s="117" t="s">
        <v>1022</v>
      </c>
      <c r="D975" s="117">
        <v>20801583</v>
      </c>
      <c r="E975" s="118"/>
      <c r="F975" s="139">
        <v>20795226</v>
      </c>
      <c r="G975" s="99"/>
    </row>
    <row r="976" spans="1:7" ht="18">
      <c r="A976" s="116">
        <v>76318</v>
      </c>
      <c r="B976" s="117" t="s">
        <v>48</v>
      </c>
      <c r="C976" s="117" t="s">
        <v>1023</v>
      </c>
      <c r="D976" s="117">
        <v>35590829</v>
      </c>
      <c r="E976" s="118"/>
      <c r="F976" s="139">
        <v>35579952</v>
      </c>
      <c r="G976" s="99"/>
    </row>
    <row r="977" spans="1:7" ht="18">
      <c r="A977" s="116">
        <v>76377</v>
      </c>
      <c r="B977" s="117" t="s">
        <v>48</v>
      </c>
      <c r="C977" s="117" t="s">
        <v>1024</v>
      </c>
      <c r="D977" s="117">
        <v>14291474</v>
      </c>
      <c r="E977" s="118"/>
      <c r="F977" s="139">
        <v>15940216</v>
      </c>
      <c r="G977" s="99"/>
    </row>
    <row r="978" spans="1:7" ht="18">
      <c r="A978" s="116">
        <v>76400</v>
      </c>
      <c r="B978" s="117" t="s">
        <v>48</v>
      </c>
      <c r="C978" s="117" t="s">
        <v>183</v>
      </c>
      <c r="D978" s="117">
        <v>38154736</v>
      </c>
      <c r="E978" s="118"/>
      <c r="F978" s="139">
        <v>38143075</v>
      </c>
      <c r="G978" s="99"/>
    </row>
    <row r="979" spans="1:7" ht="18">
      <c r="A979" s="116">
        <v>76403</v>
      </c>
      <c r="B979" s="117" t="s">
        <v>48</v>
      </c>
      <c r="C979" s="117" t="s">
        <v>348</v>
      </c>
      <c r="D979" s="117">
        <v>18612969</v>
      </c>
      <c r="E979" s="118"/>
      <c r="F979" s="139">
        <v>18607280</v>
      </c>
      <c r="G979" s="99"/>
    </row>
    <row r="980" spans="1:7" ht="18">
      <c r="A980" s="116">
        <v>76497</v>
      </c>
      <c r="B980" s="117" t="s">
        <v>48</v>
      </c>
      <c r="C980" s="117" t="s">
        <v>1025</v>
      </c>
      <c r="D980" s="117">
        <v>17514892</v>
      </c>
      <c r="E980" s="118"/>
      <c r="F980" s="139">
        <v>17509539</v>
      </c>
      <c r="G980" s="99"/>
    </row>
    <row r="981" spans="1:7" ht="18">
      <c r="A981" s="116">
        <v>76563</v>
      </c>
      <c r="B981" s="117" t="s">
        <v>48</v>
      </c>
      <c r="C981" s="117" t="s">
        <v>1026</v>
      </c>
      <c r="D981" s="117">
        <v>62276096</v>
      </c>
      <c r="E981" s="118"/>
      <c r="F981" s="139">
        <v>62257063</v>
      </c>
      <c r="G981" s="99"/>
    </row>
    <row r="982" spans="1:7" ht="18">
      <c r="A982" s="116">
        <v>76606</v>
      </c>
      <c r="B982" s="117" t="s">
        <v>48</v>
      </c>
      <c r="C982" s="117" t="s">
        <v>765</v>
      </c>
      <c r="D982" s="117">
        <v>21372035</v>
      </c>
      <c r="E982" s="118"/>
      <c r="F982" s="139">
        <v>21365503</v>
      </c>
      <c r="G982" s="99"/>
    </row>
    <row r="983" spans="1:7" ht="18">
      <c r="A983" s="116">
        <v>76616</v>
      </c>
      <c r="B983" s="117" t="s">
        <v>48</v>
      </c>
      <c r="C983" s="117" t="s">
        <v>1027</v>
      </c>
      <c r="D983" s="117">
        <v>22895385</v>
      </c>
      <c r="E983" s="118"/>
      <c r="F983" s="139">
        <v>22888387</v>
      </c>
      <c r="G983" s="99"/>
    </row>
    <row r="984" spans="1:7" ht="18">
      <c r="A984" s="116">
        <v>76622</v>
      </c>
      <c r="B984" s="117" t="s">
        <v>48</v>
      </c>
      <c r="C984" s="117" t="s">
        <v>1028</v>
      </c>
      <c r="D984" s="117">
        <v>44595658</v>
      </c>
      <c r="E984" s="118"/>
      <c r="F984" s="139">
        <v>44582029</v>
      </c>
      <c r="G984" s="99"/>
    </row>
    <row r="985" spans="1:7" ht="18">
      <c r="A985" s="116">
        <v>76670</v>
      </c>
      <c r="B985" s="117" t="s">
        <v>48</v>
      </c>
      <c r="C985" s="117" t="s">
        <v>211</v>
      </c>
      <c r="D985" s="117">
        <v>20207413</v>
      </c>
      <c r="E985" s="118"/>
      <c r="F985" s="139">
        <v>20201237</v>
      </c>
      <c r="G985" s="99"/>
    </row>
    <row r="986" spans="1:7" ht="18">
      <c r="A986" s="116">
        <v>76736</v>
      </c>
      <c r="B986" s="117" t="s">
        <v>48</v>
      </c>
      <c r="C986" s="117" t="s">
        <v>1029</v>
      </c>
      <c r="D986" s="117">
        <v>56435350</v>
      </c>
      <c r="E986" s="118"/>
      <c r="F986" s="139">
        <v>56418102</v>
      </c>
      <c r="G986" s="99"/>
    </row>
    <row r="987" spans="1:7" ht="18">
      <c r="A987" s="116">
        <v>76823</v>
      </c>
      <c r="B987" s="117" t="s">
        <v>48</v>
      </c>
      <c r="C987" s="117" t="s">
        <v>1030</v>
      </c>
      <c r="D987" s="117">
        <v>22191563</v>
      </c>
      <c r="E987" s="118"/>
      <c r="F987" s="139">
        <v>22184781</v>
      </c>
      <c r="G987" s="99"/>
    </row>
    <row r="988" spans="1:7" ht="18">
      <c r="A988" s="116">
        <v>76828</v>
      </c>
      <c r="B988" s="117" t="s">
        <v>48</v>
      </c>
      <c r="C988" s="117" t="s">
        <v>1031</v>
      </c>
      <c r="D988" s="117">
        <v>22937934</v>
      </c>
      <c r="E988" s="118"/>
      <c r="F988" s="139">
        <v>22930923</v>
      </c>
      <c r="G988" s="99"/>
    </row>
    <row r="989" spans="1:7" ht="18">
      <c r="A989" s="116">
        <v>76845</v>
      </c>
      <c r="B989" s="117" t="s">
        <v>48</v>
      </c>
      <c r="C989" s="117" t="s">
        <v>1032</v>
      </c>
      <c r="D989" s="117">
        <v>6388439</v>
      </c>
      <c r="E989" s="118"/>
      <c r="F989" s="139">
        <v>6386487</v>
      </c>
      <c r="G989" s="99"/>
    </row>
    <row r="990" spans="1:7" ht="18">
      <c r="A990" s="116">
        <v>76863</v>
      </c>
      <c r="B990" s="117" t="s">
        <v>48</v>
      </c>
      <c r="C990" s="117" t="s">
        <v>1033</v>
      </c>
      <c r="D990" s="117">
        <v>9971399</v>
      </c>
      <c r="E990" s="118"/>
      <c r="F990" s="139">
        <v>9968352</v>
      </c>
      <c r="G990" s="99"/>
    </row>
    <row r="991" spans="1:7" ht="18">
      <c r="A991" s="116">
        <v>76869</v>
      </c>
      <c r="B991" s="117" t="s">
        <v>48</v>
      </c>
      <c r="C991" s="117" t="s">
        <v>1034</v>
      </c>
      <c r="D991" s="117">
        <v>11569844</v>
      </c>
      <c r="E991" s="118"/>
      <c r="F991" s="139">
        <v>12067370</v>
      </c>
      <c r="G991" s="99"/>
    </row>
    <row r="992" spans="1:7" ht="18">
      <c r="A992" s="116">
        <v>76890</v>
      </c>
      <c r="B992" s="117" t="s">
        <v>48</v>
      </c>
      <c r="C992" s="117" t="s">
        <v>1035</v>
      </c>
      <c r="D992" s="117">
        <v>22125084</v>
      </c>
      <c r="E992" s="118"/>
      <c r="F992" s="139">
        <v>22118322</v>
      </c>
      <c r="G992" s="99"/>
    </row>
    <row r="993" spans="1:7" ht="18">
      <c r="A993" s="116">
        <v>76892</v>
      </c>
      <c r="B993" s="117" t="s">
        <v>48</v>
      </c>
      <c r="C993" s="117" t="s">
        <v>1036</v>
      </c>
      <c r="D993" s="117">
        <v>114452015</v>
      </c>
      <c r="E993" s="118"/>
      <c r="F993" s="139">
        <v>114417036</v>
      </c>
      <c r="G993" s="99"/>
    </row>
    <row r="994" spans="1:7" ht="18">
      <c r="A994" s="116">
        <v>76895</v>
      </c>
      <c r="B994" s="117" t="s">
        <v>48</v>
      </c>
      <c r="C994" s="117" t="s">
        <v>1037</v>
      </c>
      <c r="D994" s="117">
        <v>47889500</v>
      </c>
      <c r="E994" s="118"/>
      <c r="F994" s="139">
        <v>47874864</v>
      </c>
      <c r="G994" s="99"/>
    </row>
    <row r="995" spans="1:7" ht="18">
      <c r="A995" s="116">
        <v>81001</v>
      </c>
      <c r="B995" s="117" t="s">
        <v>18</v>
      </c>
      <c r="C995" s="117" t="s">
        <v>18</v>
      </c>
      <c r="D995" s="117">
        <v>97305398</v>
      </c>
      <c r="E995" s="118"/>
      <c r="F995" s="139">
        <v>104095048</v>
      </c>
      <c r="G995" s="99"/>
    </row>
    <row r="996" spans="1:7" ht="18">
      <c r="A996" s="116">
        <v>81065</v>
      </c>
      <c r="B996" s="117" t="s">
        <v>18</v>
      </c>
      <c r="C996" s="117" t="s">
        <v>1038</v>
      </c>
      <c r="D996" s="117">
        <v>67846201</v>
      </c>
      <c r="E996" s="118"/>
      <c r="F996" s="139">
        <v>69239370</v>
      </c>
      <c r="G996" s="99"/>
    </row>
    <row r="997" spans="1:7" ht="18">
      <c r="A997" s="116">
        <v>81220</v>
      </c>
      <c r="B997" s="117" t="s">
        <v>18</v>
      </c>
      <c r="C997" s="117" t="s">
        <v>1039</v>
      </c>
      <c r="D997" s="117">
        <v>8546645</v>
      </c>
      <c r="E997" s="118"/>
      <c r="F997" s="139">
        <v>7207405</v>
      </c>
      <c r="G997" s="99"/>
    </row>
    <row r="998" spans="1:7" ht="18">
      <c r="A998" s="116">
        <v>81300</v>
      </c>
      <c r="B998" s="117" t="s">
        <v>18</v>
      </c>
      <c r="C998" s="117" t="s">
        <v>1040</v>
      </c>
      <c r="D998" s="117">
        <v>65045810</v>
      </c>
      <c r="E998" s="118"/>
      <c r="F998" s="139">
        <v>73609896</v>
      </c>
      <c r="G998" s="99"/>
    </row>
    <row r="999" spans="1:7" ht="18">
      <c r="A999" s="116">
        <v>81591</v>
      </c>
      <c r="B999" s="117" t="s">
        <v>18</v>
      </c>
      <c r="C999" s="117" t="s">
        <v>1041</v>
      </c>
      <c r="D999" s="117">
        <v>7221951</v>
      </c>
      <c r="E999" s="118"/>
      <c r="F999" s="139">
        <v>7635149</v>
      </c>
      <c r="G999" s="99"/>
    </row>
    <row r="1000" spans="1:7" ht="18">
      <c r="A1000" s="116">
        <v>81736</v>
      </c>
      <c r="B1000" s="117" t="s">
        <v>18</v>
      </c>
      <c r="C1000" s="117" t="s">
        <v>1042</v>
      </c>
      <c r="D1000" s="117">
        <v>75508440</v>
      </c>
      <c r="E1000" s="118"/>
      <c r="F1000" s="139">
        <v>82444518</v>
      </c>
      <c r="G1000" s="99"/>
    </row>
    <row r="1001" spans="1:7" ht="18">
      <c r="A1001" s="116">
        <v>81794</v>
      </c>
      <c r="B1001" s="117" t="s">
        <v>18</v>
      </c>
      <c r="C1001" s="117" t="s">
        <v>1043</v>
      </c>
      <c r="D1001" s="117">
        <v>165409387</v>
      </c>
      <c r="E1001" s="118"/>
      <c r="F1001" s="139">
        <v>186742816</v>
      </c>
      <c r="G1001" s="99"/>
    </row>
    <row r="1002" spans="1:7" ht="18">
      <c r="A1002" s="116">
        <v>85010</v>
      </c>
      <c r="B1002" s="117" t="s">
        <v>19</v>
      </c>
      <c r="C1002" s="117" t="s">
        <v>1044</v>
      </c>
      <c r="D1002" s="117">
        <v>46157889</v>
      </c>
      <c r="E1002" s="118"/>
      <c r="F1002" s="139">
        <v>51730479</v>
      </c>
      <c r="G1002" s="99"/>
    </row>
    <row r="1003" spans="1:7" ht="18">
      <c r="A1003" s="116">
        <v>85015</v>
      </c>
      <c r="B1003" s="117" t="s">
        <v>19</v>
      </c>
      <c r="C1003" s="117" t="s">
        <v>1045</v>
      </c>
      <c r="D1003" s="117">
        <v>4381326</v>
      </c>
      <c r="E1003" s="118"/>
      <c r="F1003" s="139">
        <v>5085380</v>
      </c>
      <c r="G1003" s="99"/>
    </row>
    <row r="1004" spans="1:7" ht="18">
      <c r="A1004" s="116">
        <v>85125</v>
      </c>
      <c r="B1004" s="117" t="s">
        <v>19</v>
      </c>
      <c r="C1004" s="117" t="s">
        <v>1046</v>
      </c>
      <c r="D1004" s="117">
        <v>37378762</v>
      </c>
      <c r="E1004" s="118"/>
      <c r="F1004" s="139">
        <v>43431879</v>
      </c>
      <c r="G1004" s="99"/>
    </row>
    <row r="1005" spans="1:7" ht="18">
      <c r="A1005" s="116">
        <v>85136</v>
      </c>
      <c r="B1005" s="117" t="s">
        <v>19</v>
      </c>
      <c r="C1005" s="117" t="s">
        <v>1047</v>
      </c>
      <c r="D1005" s="117">
        <v>3103121</v>
      </c>
      <c r="E1005" s="118"/>
      <c r="F1005" s="139">
        <v>4611051</v>
      </c>
      <c r="G1005" s="99"/>
    </row>
    <row r="1006" spans="1:7" ht="18">
      <c r="A1006" s="116">
        <v>85139</v>
      </c>
      <c r="B1006" s="117" t="s">
        <v>19</v>
      </c>
      <c r="C1006" s="117" t="s">
        <v>1048</v>
      </c>
      <c r="D1006" s="117">
        <v>21625116</v>
      </c>
      <c r="E1006" s="118"/>
      <c r="F1006" s="139">
        <v>25826739</v>
      </c>
      <c r="G1006" s="99"/>
    </row>
    <row r="1007" spans="1:7" ht="18">
      <c r="A1007" s="116">
        <v>85162</v>
      </c>
      <c r="B1007" s="117" t="s">
        <v>19</v>
      </c>
      <c r="C1007" s="117" t="s">
        <v>1049</v>
      </c>
      <c r="D1007" s="117">
        <v>19585408</v>
      </c>
      <c r="E1007" s="118"/>
      <c r="F1007" s="139">
        <v>22529255</v>
      </c>
      <c r="G1007" s="99"/>
    </row>
    <row r="1008" spans="1:7" ht="18">
      <c r="A1008" s="116">
        <v>85225</v>
      </c>
      <c r="B1008" s="117" t="s">
        <v>19</v>
      </c>
      <c r="C1008" s="117" t="s">
        <v>1050</v>
      </c>
      <c r="D1008" s="117">
        <v>24793746</v>
      </c>
      <c r="E1008" s="118"/>
      <c r="F1008" s="139">
        <v>27078593</v>
      </c>
      <c r="G1008" s="99"/>
    </row>
    <row r="1009" spans="1:7" ht="18">
      <c r="A1009" s="116">
        <v>85230</v>
      </c>
      <c r="B1009" s="117" t="s">
        <v>19</v>
      </c>
      <c r="C1009" s="117" t="s">
        <v>1051</v>
      </c>
      <c r="D1009" s="117">
        <v>26304056</v>
      </c>
      <c r="E1009" s="118"/>
      <c r="F1009" s="139">
        <v>31709485</v>
      </c>
      <c r="G1009" s="99"/>
    </row>
    <row r="1010" spans="1:7" ht="18">
      <c r="A1010" s="116">
        <v>85250</v>
      </c>
      <c r="B1010" s="117" t="s">
        <v>19</v>
      </c>
      <c r="C1010" s="117" t="s">
        <v>1052</v>
      </c>
      <c r="D1010" s="117">
        <v>64980423</v>
      </c>
      <c r="E1010" s="118"/>
      <c r="F1010" s="139">
        <v>71806814</v>
      </c>
      <c r="G1010" s="99"/>
    </row>
    <row r="1011" spans="1:7" ht="18">
      <c r="A1011" s="116">
        <v>85263</v>
      </c>
      <c r="B1011" s="117" t="s">
        <v>19</v>
      </c>
      <c r="C1011" s="117" t="s">
        <v>1053</v>
      </c>
      <c r="D1011" s="117">
        <v>19368344</v>
      </c>
      <c r="E1011" s="118"/>
      <c r="F1011" s="139">
        <v>23451392</v>
      </c>
      <c r="G1011" s="99"/>
    </row>
    <row r="1012" spans="1:7" ht="18">
      <c r="A1012" s="116">
        <v>85279</v>
      </c>
      <c r="B1012" s="117" t="s">
        <v>19</v>
      </c>
      <c r="C1012" s="117" t="s">
        <v>1054</v>
      </c>
      <c r="D1012" s="117">
        <v>3608999</v>
      </c>
      <c r="E1012" s="118"/>
      <c r="F1012" s="139">
        <v>4574448</v>
      </c>
      <c r="G1012" s="99"/>
    </row>
    <row r="1013" spans="1:7" ht="18">
      <c r="A1013" s="116">
        <v>85300</v>
      </c>
      <c r="B1013" s="117" t="s">
        <v>19</v>
      </c>
      <c r="C1013" s="117" t="s">
        <v>202</v>
      </c>
      <c r="D1013" s="117">
        <v>7800830</v>
      </c>
      <c r="E1013" s="118"/>
      <c r="F1013" s="139">
        <v>7053417</v>
      </c>
      <c r="G1013" s="99"/>
    </row>
    <row r="1014" spans="1:7" ht="18">
      <c r="A1014" s="116">
        <v>85315</v>
      </c>
      <c r="B1014" s="117" t="s">
        <v>19</v>
      </c>
      <c r="C1014" s="117" t="s">
        <v>1055</v>
      </c>
      <c r="D1014" s="117">
        <v>3548768</v>
      </c>
      <c r="E1014" s="118"/>
      <c r="F1014" s="139">
        <v>3392701</v>
      </c>
      <c r="G1014" s="99"/>
    </row>
    <row r="1015" spans="1:7" ht="18">
      <c r="A1015" s="116">
        <v>85325</v>
      </c>
      <c r="B1015" s="117" t="s">
        <v>19</v>
      </c>
      <c r="C1015" s="117" t="s">
        <v>1056</v>
      </c>
      <c r="D1015" s="117">
        <v>16544331</v>
      </c>
      <c r="E1015" s="118"/>
      <c r="F1015" s="139">
        <v>16725620</v>
      </c>
      <c r="G1015" s="99"/>
    </row>
    <row r="1016" spans="1:7" ht="18">
      <c r="A1016" s="116">
        <v>85400</v>
      </c>
      <c r="B1016" s="117" t="s">
        <v>19</v>
      </c>
      <c r="C1016" s="117" t="s">
        <v>1057</v>
      </c>
      <c r="D1016" s="117">
        <v>22891612</v>
      </c>
      <c r="E1016" s="118"/>
      <c r="F1016" s="139">
        <v>25409682</v>
      </c>
      <c r="G1016" s="99"/>
    </row>
    <row r="1017" spans="1:7" ht="18">
      <c r="A1017" s="116">
        <v>85410</v>
      </c>
      <c r="B1017" s="117" t="s">
        <v>19</v>
      </c>
      <c r="C1017" s="117" t="s">
        <v>1058</v>
      </c>
      <c r="D1017" s="117">
        <v>35839947</v>
      </c>
      <c r="E1017" s="118"/>
      <c r="F1017" s="139">
        <v>33645916</v>
      </c>
      <c r="G1017" s="99"/>
    </row>
    <row r="1018" spans="1:7" ht="18">
      <c r="A1018" s="116">
        <v>85430</v>
      </c>
      <c r="B1018" s="117" t="s">
        <v>19</v>
      </c>
      <c r="C1018" s="117" t="s">
        <v>1059</v>
      </c>
      <c r="D1018" s="117">
        <v>29610244</v>
      </c>
      <c r="E1018" s="118"/>
      <c r="F1018" s="139">
        <v>29766126</v>
      </c>
      <c r="G1018" s="99"/>
    </row>
    <row r="1019" spans="1:7" ht="18">
      <c r="A1019" s="116">
        <v>85440</v>
      </c>
      <c r="B1019" s="117" t="s">
        <v>19</v>
      </c>
      <c r="C1019" s="117" t="s">
        <v>302</v>
      </c>
      <c r="D1019" s="117">
        <v>35920976</v>
      </c>
      <c r="E1019" s="118"/>
      <c r="F1019" s="139">
        <v>40371953</v>
      </c>
      <c r="G1019" s="99"/>
    </row>
    <row r="1020" spans="1:7" ht="18">
      <c r="A1020" s="116">
        <v>86001</v>
      </c>
      <c r="B1020" s="117" t="s">
        <v>20</v>
      </c>
      <c r="C1020" s="117" t="s">
        <v>1060</v>
      </c>
      <c r="D1020" s="117">
        <v>65152130</v>
      </c>
      <c r="E1020" s="118"/>
      <c r="F1020" s="139">
        <v>66137409</v>
      </c>
      <c r="G1020" s="99"/>
    </row>
    <row r="1021" spans="1:7" ht="18">
      <c r="A1021" s="116">
        <v>86219</v>
      </c>
      <c r="B1021" s="117" t="s">
        <v>20</v>
      </c>
      <c r="C1021" s="117" t="s">
        <v>1061</v>
      </c>
      <c r="D1021" s="117">
        <v>6740183</v>
      </c>
      <c r="E1021" s="118"/>
      <c r="F1021" s="139">
        <v>6738123</v>
      </c>
      <c r="G1021" s="99"/>
    </row>
    <row r="1022" spans="1:7" ht="18">
      <c r="A1022" s="116">
        <v>86320</v>
      </c>
      <c r="B1022" s="117" t="s">
        <v>20</v>
      </c>
      <c r="C1022" s="117" t="s">
        <v>1062</v>
      </c>
      <c r="D1022" s="117">
        <v>103245042</v>
      </c>
      <c r="E1022" s="118"/>
      <c r="F1022" s="139">
        <v>103133275</v>
      </c>
      <c r="G1022" s="99"/>
    </row>
    <row r="1023" spans="1:7" ht="18">
      <c r="A1023" s="116">
        <v>86568</v>
      </c>
      <c r="B1023" s="117" t="s">
        <v>20</v>
      </c>
      <c r="C1023" s="117" t="s">
        <v>1063</v>
      </c>
      <c r="D1023" s="117">
        <v>94741072</v>
      </c>
      <c r="E1023" s="118"/>
      <c r="F1023" s="139">
        <v>101724033</v>
      </c>
      <c r="G1023" s="99"/>
    </row>
    <row r="1024" spans="1:7" ht="18">
      <c r="A1024" s="116">
        <v>86569</v>
      </c>
      <c r="B1024" s="117" t="s">
        <v>20</v>
      </c>
      <c r="C1024" s="117" t="s">
        <v>1064</v>
      </c>
      <c r="D1024" s="117">
        <v>25080329</v>
      </c>
      <c r="E1024" s="118"/>
      <c r="F1024" s="139">
        <v>27133794</v>
      </c>
      <c r="G1024" s="99"/>
    </row>
    <row r="1025" spans="1:7" ht="18">
      <c r="A1025" s="116">
        <v>86571</v>
      </c>
      <c r="B1025" s="117" t="s">
        <v>20</v>
      </c>
      <c r="C1025" s="117" t="s">
        <v>1065</v>
      </c>
      <c r="D1025" s="117">
        <v>125558527</v>
      </c>
      <c r="E1025" s="118"/>
      <c r="F1025" s="139">
        <v>143200885</v>
      </c>
      <c r="G1025" s="99"/>
    </row>
    <row r="1026" spans="1:7" ht="18">
      <c r="A1026" s="116">
        <v>86573</v>
      </c>
      <c r="B1026" s="117" t="s">
        <v>20</v>
      </c>
      <c r="C1026" s="117" t="s">
        <v>1066</v>
      </c>
      <c r="D1026" s="117">
        <v>47832672</v>
      </c>
      <c r="E1026" s="118"/>
      <c r="F1026" s="139">
        <v>53637860</v>
      </c>
      <c r="G1026" s="99"/>
    </row>
    <row r="1027" spans="1:7" ht="18">
      <c r="A1027" s="116">
        <v>86749</v>
      </c>
      <c r="B1027" s="117" t="s">
        <v>20</v>
      </c>
      <c r="C1027" s="117" t="s">
        <v>1067</v>
      </c>
      <c r="D1027" s="117">
        <v>21618266</v>
      </c>
      <c r="E1027" s="118"/>
      <c r="F1027" s="139">
        <v>21655464</v>
      </c>
      <c r="G1027" s="99"/>
    </row>
    <row r="1028" spans="1:7" ht="18">
      <c r="A1028" s="116">
        <v>86755</v>
      </c>
      <c r="B1028" s="117" t="s">
        <v>20</v>
      </c>
      <c r="C1028" s="117" t="s">
        <v>206</v>
      </c>
      <c r="D1028" s="117">
        <v>7722544</v>
      </c>
      <c r="E1028" s="118"/>
      <c r="F1028" s="139">
        <v>8009182</v>
      </c>
      <c r="G1028" s="99"/>
    </row>
    <row r="1029" spans="1:7" ht="18">
      <c r="A1029" s="116">
        <v>86757</v>
      </c>
      <c r="B1029" s="117" t="s">
        <v>20</v>
      </c>
      <c r="C1029" s="117" t="s">
        <v>932</v>
      </c>
      <c r="D1029" s="117">
        <v>31339577</v>
      </c>
      <c r="E1029" s="118"/>
      <c r="F1029" s="139">
        <v>37609032</v>
      </c>
      <c r="G1029" s="99"/>
    </row>
    <row r="1030" spans="1:7" ht="18">
      <c r="A1030" s="116">
        <v>86760</v>
      </c>
      <c r="B1030" s="117" t="s">
        <v>20</v>
      </c>
      <c r="C1030" s="117" t="s">
        <v>849</v>
      </c>
      <c r="D1030" s="117">
        <v>12768681</v>
      </c>
      <c r="E1030" s="118"/>
      <c r="F1030" s="139">
        <v>12764779</v>
      </c>
      <c r="G1030" s="99"/>
    </row>
    <row r="1031" spans="1:7" ht="18">
      <c r="A1031" s="116">
        <v>86865</v>
      </c>
      <c r="B1031" s="117" t="s">
        <v>20</v>
      </c>
      <c r="C1031" s="117" t="s">
        <v>1068</v>
      </c>
      <c r="D1031" s="117">
        <v>67198133</v>
      </c>
      <c r="E1031" s="118"/>
      <c r="F1031" s="139">
        <v>67177596</v>
      </c>
      <c r="G1031" s="99"/>
    </row>
    <row r="1032" spans="1:7" ht="18">
      <c r="A1032" s="116">
        <v>86885</v>
      </c>
      <c r="B1032" s="117" t="s">
        <v>20</v>
      </c>
      <c r="C1032" s="117" t="s">
        <v>1069</v>
      </c>
      <c r="D1032" s="117">
        <v>36767058</v>
      </c>
      <c r="E1032" s="118"/>
      <c r="F1032" s="139">
        <v>42431547</v>
      </c>
      <c r="G1032" s="99"/>
    </row>
    <row r="1033" spans="1:7" ht="18">
      <c r="A1033" s="116">
        <v>88001</v>
      </c>
      <c r="B1033" s="117" t="s">
        <v>204</v>
      </c>
      <c r="C1033" s="117" t="s">
        <v>204</v>
      </c>
      <c r="D1033" s="117">
        <v>59418693</v>
      </c>
      <c r="E1033" s="118"/>
      <c r="F1033" s="139">
        <v>59400002</v>
      </c>
      <c r="G1033" s="99"/>
    </row>
    <row r="1034" spans="1:7" ht="18">
      <c r="A1034" s="116">
        <v>88564</v>
      </c>
      <c r="B1034" s="117" t="s">
        <v>204</v>
      </c>
      <c r="C1034" s="117" t="s">
        <v>1070</v>
      </c>
      <c r="D1034" s="117">
        <v>5656766</v>
      </c>
      <c r="E1034" s="118"/>
      <c r="F1034" s="139">
        <v>5655037</v>
      </c>
      <c r="G1034" s="99"/>
    </row>
    <row r="1035" spans="1:7" ht="18">
      <c r="A1035" s="116">
        <v>91001</v>
      </c>
      <c r="B1035" s="117" t="s">
        <v>21</v>
      </c>
      <c r="C1035" s="117" t="s">
        <v>1071</v>
      </c>
      <c r="D1035" s="117">
        <v>73985773</v>
      </c>
      <c r="E1035" s="118"/>
      <c r="F1035" s="139">
        <v>70560590</v>
      </c>
      <c r="G1035" s="99"/>
    </row>
    <row r="1036" spans="1:7" ht="18">
      <c r="A1036" s="116">
        <v>91540</v>
      </c>
      <c r="B1036" s="117" t="s">
        <v>21</v>
      </c>
      <c r="C1036" s="117" t="s">
        <v>1072</v>
      </c>
      <c r="D1036" s="117">
        <v>16114661</v>
      </c>
      <c r="E1036" s="118"/>
      <c r="F1036" s="139">
        <v>17128953</v>
      </c>
      <c r="G1036" s="99"/>
    </row>
    <row r="1037" spans="1:7" ht="18">
      <c r="A1037" s="116">
        <v>94001</v>
      </c>
      <c r="B1037" s="117" t="s">
        <v>1073</v>
      </c>
      <c r="C1037" s="117" t="s">
        <v>1074</v>
      </c>
      <c r="D1037" s="117">
        <v>49014247</v>
      </c>
      <c r="E1037" s="118"/>
      <c r="F1037" s="139">
        <v>57042744</v>
      </c>
      <c r="G1037" s="99"/>
    </row>
    <row r="1038" spans="1:7" ht="18">
      <c r="A1038" s="116">
        <v>95001</v>
      </c>
      <c r="B1038" s="117" t="s">
        <v>22</v>
      </c>
      <c r="C1038" s="117" t="s">
        <v>1075</v>
      </c>
      <c r="D1038" s="117">
        <v>96542691</v>
      </c>
      <c r="E1038" s="118"/>
      <c r="F1038" s="139">
        <v>106879032</v>
      </c>
      <c r="G1038" s="99"/>
    </row>
    <row r="1039" spans="1:7" ht="18">
      <c r="A1039" s="116">
        <v>95015</v>
      </c>
      <c r="B1039" s="117" t="s">
        <v>22</v>
      </c>
      <c r="C1039" s="117" t="s">
        <v>266</v>
      </c>
      <c r="D1039" s="117">
        <v>13090875</v>
      </c>
      <c r="E1039" s="118"/>
      <c r="F1039" s="139">
        <v>13775651</v>
      </c>
      <c r="G1039" s="99"/>
    </row>
    <row r="1040" spans="1:7" ht="18">
      <c r="A1040" s="116">
        <v>95025</v>
      </c>
      <c r="B1040" s="117" t="s">
        <v>22</v>
      </c>
      <c r="C1040" s="117" t="s">
        <v>1076</v>
      </c>
      <c r="D1040" s="117">
        <v>46205382</v>
      </c>
      <c r="E1040" s="118"/>
      <c r="F1040" s="139">
        <v>61345633</v>
      </c>
      <c r="G1040" s="99"/>
    </row>
    <row r="1041" spans="1:7" ht="18">
      <c r="A1041" s="116">
        <v>95200</v>
      </c>
      <c r="B1041" s="117" t="s">
        <v>22</v>
      </c>
      <c r="C1041" s="117" t="s">
        <v>353</v>
      </c>
      <c r="D1041" s="117">
        <v>11352624</v>
      </c>
      <c r="E1041" s="118"/>
      <c r="F1041" s="139">
        <v>12169574</v>
      </c>
      <c r="G1041" s="99"/>
    </row>
    <row r="1042" spans="1:7" ht="18">
      <c r="A1042" s="116">
        <v>97001</v>
      </c>
      <c r="B1042" s="117" t="s">
        <v>1077</v>
      </c>
      <c r="C1042" s="117" t="s">
        <v>1078</v>
      </c>
      <c r="D1042" s="117">
        <v>53008815</v>
      </c>
      <c r="E1042" s="118"/>
      <c r="F1042" s="139">
        <v>58973177</v>
      </c>
      <c r="G1042" s="99"/>
    </row>
    <row r="1043" spans="1:7" ht="18">
      <c r="A1043" s="116">
        <v>97161</v>
      </c>
      <c r="B1043" s="117" t="s">
        <v>1077</v>
      </c>
      <c r="C1043" s="117" t="s">
        <v>1079</v>
      </c>
      <c r="D1043" s="117">
        <v>9167531</v>
      </c>
      <c r="E1043" s="118"/>
      <c r="F1043" s="139">
        <v>11170717</v>
      </c>
      <c r="G1043" s="99"/>
    </row>
    <row r="1044" spans="1:7" ht="18">
      <c r="A1044" s="116">
        <v>97666</v>
      </c>
      <c r="B1044" s="117" t="s">
        <v>1077</v>
      </c>
      <c r="C1044" s="117" t="s">
        <v>1080</v>
      </c>
      <c r="D1044" s="117">
        <v>5286816</v>
      </c>
      <c r="E1044" s="118"/>
      <c r="F1044" s="139">
        <v>4639342</v>
      </c>
      <c r="G1044" s="99"/>
    </row>
    <row r="1045" spans="1:7" ht="18">
      <c r="A1045" s="116">
        <v>99001</v>
      </c>
      <c r="B1045" s="117" t="s">
        <v>23</v>
      </c>
      <c r="C1045" s="117" t="s">
        <v>1081</v>
      </c>
      <c r="D1045" s="117">
        <v>29775512</v>
      </c>
      <c r="E1045" s="118"/>
      <c r="F1045" s="139">
        <v>32489567</v>
      </c>
      <c r="G1045" s="99"/>
    </row>
    <row r="1046" spans="1:7" ht="18">
      <c r="A1046" s="116">
        <v>99524</v>
      </c>
      <c r="B1046" s="117" t="s">
        <v>23</v>
      </c>
      <c r="C1046" s="117" t="s">
        <v>1082</v>
      </c>
      <c r="D1046" s="117">
        <v>33353334</v>
      </c>
      <c r="E1046" s="118"/>
      <c r="F1046" s="139">
        <v>36329374</v>
      </c>
      <c r="G1046" s="99"/>
    </row>
    <row r="1047" spans="1:7" ht="18">
      <c r="A1047" s="116">
        <v>99624</v>
      </c>
      <c r="B1047" s="117" t="s">
        <v>23</v>
      </c>
      <c r="C1047" s="117" t="s">
        <v>1083</v>
      </c>
      <c r="D1047" s="117">
        <v>8353425</v>
      </c>
      <c r="E1047" s="118"/>
      <c r="F1047" s="139">
        <v>9644566</v>
      </c>
      <c r="G1047" s="99"/>
    </row>
    <row r="1048" spans="1:7" ht="18">
      <c r="A1048" s="116">
        <v>99773</v>
      </c>
      <c r="B1048" s="117" t="s">
        <v>23</v>
      </c>
      <c r="C1048" s="117" t="s">
        <v>1084</v>
      </c>
      <c r="D1048" s="117">
        <v>119625611</v>
      </c>
      <c r="E1048" s="118"/>
      <c r="F1048" s="139">
        <v>129056885</v>
      </c>
      <c r="G1048" s="99"/>
    </row>
    <row r="1049" spans="1:7" ht="18">
      <c r="A1049" s="116">
        <v>91</v>
      </c>
      <c r="B1049" s="117" t="s">
        <v>21</v>
      </c>
      <c r="C1049" s="117" t="s">
        <v>1085</v>
      </c>
      <c r="D1049" s="117">
        <v>38172808</v>
      </c>
      <c r="E1049" s="118"/>
      <c r="F1049" s="139">
        <v>44543405</v>
      </c>
      <c r="G1049" s="99"/>
    </row>
    <row r="1050" spans="1:7" ht="18">
      <c r="A1050" s="116">
        <v>94</v>
      </c>
      <c r="B1050" s="117" t="s">
        <v>1073</v>
      </c>
      <c r="C1050" s="117" t="s">
        <v>1085</v>
      </c>
      <c r="D1050" s="117">
        <v>45193301</v>
      </c>
      <c r="E1050" s="118"/>
      <c r="F1050" s="139">
        <v>55681073</v>
      </c>
      <c r="G1050" s="99"/>
    </row>
    <row r="1051" spans="1:7" ht="18.75" thickBot="1">
      <c r="A1051" s="116">
        <v>97</v>
      </c>
      <c r="B1051" s="117" t="s">
        <v>1077</v>
      </c>
      <c r="C1051" s="117" t="s">
        <v>1085</v>
      </c>
      <c r="D1051" s="117">
        <v>15655040</v>
      </c>
      <c r="E1051" s="118"/>
      <c r="F1051" s="139">
        <v>19137296</v>
      </c>
      <c r="G1051" s="99"/>
    </row>
    <row r="1052" spans="1:7" ht="26.25" customHeight="1" thickBot="1">
      <c r="A1052" s="110"/>
      <c r="B1052" s="111"/>
      <c r="C1052" s="112" t="s">
        <v>1086</v>
      </c>
      <c r="D1052" s="113">
        <f>SUM(D9:D1051)</f>
        <v>32665650146</v>
      </c>
      <c r="E1052" s="114">
        <f>SUM(E9:E1051)</f>
        <v>0</v>
      </c>
      <c r="F1052" s="115">
        <f>SUM(F9:F1051)</f>
        <v>34791315363</v>
      </c>
      <c r="G1052" s="93"/>
    </row>
    <row r="1053" spans="1:5" ht="12.75">
      <c r="A1053" s="23"/>
      <c r="B1053" s="8"/>
      <c r="C1053" s="8"/>
      <c r="D1053" s="26"/>
      <c r="E1053" s="42"/>
    </row>
    <row r="1054" spans="1:5" ht="12.75">
      <c r="A1054" s="23"/>
      <c r="B1054" s="8"/>
      <c r="C1054" s="8"/>
      <c r="D1054" s="26"/>
      <c r="E1054" s="42"/>
    </row>
    <row r="1055" spans="1:5" ht="12.75">
      <c r="A1055" s="23"/>
      <c r="B1055" s="8"/>
      <c r="C1055" s="8"/>
      <c r="D1055" s="26"/>
      <c r="E1055" s="42"/>
    </row>
    <row r="1056" spans="1:5" ht="12.75">
      <c r="A1056" s="23"/>
      <c r="B1056" s="8"/>
      <c r="C1056" s="8"/>
      <c r="D1056" s="26"/>
      <c r="E1056" s="42"/>
    </row>
    <row r="1057" spans="1:5" ht="12.75">
      <c r="A1057" s="23"/>
      <c r="B1057" s="8"/>
      <c r="C1057" s="8"/>
      <c r="D1057" s="26"/>
      <c r="E1057" s="42"/>
    </row>
    <row r="1058" spans="1:5" ht="12.75">
      <c r="A1058" s="23"/>
      <c r="B1058" s="8"/>
      <c r="C1058" s="8"/>
      <c r="D1058" s="26"/>
      <c r="E1058" s="42"/>
    </row>
    <row r="1059" spans="1:5" ht="12.75">
      <c r="A1059" s="23"/>
      <c r="B1059" s="8"/>
      <c r="C1059" s="8"/>
      <c r="D1059" s="26"/>
      <c r="E1059" s="42"/>
    </row>
    <row r="1060" spans="1:5" ht="12.75">
      <c r="A1060" s="23"/>
      <c r="B1060" s="8"/>
      <c r="C1060" s="8"/>
      <c r="D1060" s="26"/>
      <c r="E1060" s="42"/>
    </row>
    <row r="1061" spans="1:5" ht="12.75">
      <c r="A1061" s="23"/>
      <c r="B1061" s="8"/>
      <c r="C1061" s="8"/>
      <c r="D1061" s="26"/>
      <c r="E1061" s="42"/>
    </row>
    <row r="1062" spans="1:5" ht="12.75">
      <c r="A1062" s="23"/>
      <c r="B1062" s="8"/>
      <c r="C1062" s="8"/>
      <c r="D1062" s="26"/>
      <c r="E1062" s="42"/>
    </row>
    <row r="1063" spans="1:5" ht="12.75">
      <c r="A1063" s="23"/>
      <c r="B1063" s="8"/>
      <c r="C1063" s="8"/>
      <c r="D1063" s="26"/>
      <c r="E1063" s="42"/>
    </row>
    <row r="1064" spans="1:5" ht="12.75">
      <c r="A1064" s="23"/>
      <c r="B1064" s="8"/>
      <c r="C1064" s="8"/>
      <c r="D1064" s="26"/>
      <c r="E1064" s="42"/>
    </row>
    <row r="1065" spans="1:5" ht="12.75">
      <c r="A1065" s="23"/>
      <c r="B1065" s="8"/>
      <c r="C1065" s="8"/>
      <c r="D1065" s="26"/>
      <c r="E1065" s="42"/>
    </row>
    <row r="1066" spans="1:5" ht="12.75">
      <c r="A1066" s="23"/>
      <c r="B1066" s="8"/>
      <c r="C1066" s="8"/>
      <c r="D1066" s="26"/>
      <c r="E1066" s="42"/>
    </row>
    <row r="1067" spans="1:5" ht="12.75">
      <c r="A1067" s="23"/>
      <c r="B1067" s="8"/>
      <c r="C1067" s="8"/>
      <c r="D1067" s="26"/>
      <c r="E1067" s="42"/>
    </row>
    <row r="1068" spans="1:5" ht="12.75">
      <c r="A1068" s="23"/>
      <c r="B1068" s="8"/>
      <c r="C1068" s="8"/>
      <c r="D1068" s="26"/>
      <c r="E1068" s="42"/>
    </row>
    <row r="1069" spans="1:5" ht="12.75">
      <c r="A1069" s="23"/>
      <c r="B1069" s="8"/>
      <c r="C1069" s="8"/>
      <c r="D1069" s="26"/>
      <c r="E1069" s="42"/>
    </row>
    <row r="1070" spans="1:5" ht="12.75">
      <c r="A1070" s="23"/>
      <c r="B1070" s="8"/>
      <c r="C1070" s="8"/>
      <c r="D1070" s="26"/>
      <c r="E1070" s="42"/>
    </row>
    <row r="1071" spans="1:5" ht="12.75">
      <c r="A1071" s="23"/>
      <c r="B1071" s="8"/>
      <c r="C1071" s="8"/>
      <c r="D1071" s="26"/>
      <c r="E1071" s="42"/>
    </row>
    <row r="1072" spans="1:5" ht="12.75">
      <c r="A1072" s="23"/>
      <c r="B1072" s="8"/>
      <c r="C1072" s="8"/>
      <c r="D1072" s="26"/>
      <c r="E1072" s="42"/>
    </row>
    <row r="1073" spans="1:5" ht="12.75">
      <c r="A1073" s="23"/>
      <c r="B1073" s="8"/>
      <c r="C1073" s="8"/>
      <c r="D1073" s="26"/>
      <c r="E1073" s="42"/>
    </row>
    <row r="1074" spans="1:5" ht="12.75">
      <c r="A1074" s="23"/>
      <c r="B1074" s="8"/>
      <c r="C1074" s="8"/>
      <c r="D1074" s="26"/>
      <c r="E1074" s="42"/>
    </row>
    <row r="1075" spans="1:5" ht="12.75">
      <c r="A1075" s="23"/>
      <c r="B1075" s="8"/>
      <c r="C1075" s="8"/>
      <c r="D1075" s="26"/>
      <c r="E1075" s="42"/>
    </row>
    <row r="1076" spans="1:5" ht="12.75">
      <c r="A1076" s="23"/>
      <c r="B1076" s="8"/>
      <c r="C1076" s="8"/>
      <c r="D1076" s="26"/>
      <c r="E1076" s="42"/>
    </row>
    <row r="1077" spans="1:5" ht="12.75">
      <c r="A1077" s="23"/>
      <c r="B1077" s="8"/>
      <c r="C1077" s="8"/>
      <c r="D1077" s="26"/>
      <c r="E1077" s="42"/>
    </row>
    <row r="1078" spans="1:5" ht="12.75">
      <c r="A1078" s="23"/>
      <c r="B1078" s="8"/>
      <c r="C1078" s="8"/>
      <c r="D1078" s="26"/>
      <c r="E1078" s="42"/>
    </row>
    <row r="1079" spans="1:5" ht="12.75">
      <c r="A1079" s="23"/>
      <c r="B1079" s="8"/>
      <c r="C1079" s="8"/>
      <c r="D1079" s="26"/>
      <c r="E1079" s="42"/>
    </row>
    <row r="1080" spans="1:5" ht="12.75">
      <c r="A1080" s="23"/>
      <c r="B1080" s="8"/>
      <c r="C1080" s="8"/>
      <c r="D1080" s="26"/>
      <c r="E1080" s="42"/>
    </row>
    <row r="1081" spans="1:5" ht="12.75">
      <c r="A1081" s="23"/>
      <c r="B1081" s="8"/>
      <c r="C1081" s="8"/>
      <c r="D1081" s="26"/>
      <c r="E1081" s="42"/>
    </row>
    <row r="1082" spans="1:5" ht="12.75">
      <c r="A1082" s="23"/>
      <c r="B1082" s="8"/>
      <c r="C1082" s="8"/>
      <c r="D1082" s="26"/>
      <c r="E1082" s="42"/>
    </row>
    <row r="1083" spans="1:5" ht="12.75">
      <c r="A1083" s="23"/>
      <c r="B1083" s="8"/>
      <c r="C1083" s="8"/>
      <c r="D1083" s="26"/>
      <c r="E1083" s="42"/>
    </row>
    <row r="1084" spans="1:5" ht="12.75">
      <c r="A1084" s="23"/>
      <c r="B1084" s="8"/>
      <c r="C1084" s="8"/>
      <c r="D1084" s="26"/>
      <c r="E1084" s="42"/>
    </row>
    <row r="1085" spans="1:5" ht="12.75">
      <c r="A1085" s="23"/>
      <c r="B1085" s="8"/>
      <c r="C1085" s="8"/>
      <c r="D1085" s="26"/>
      <c r="E1085" s="42"/>
    </row>
    <row r="1086" spans="1:5" ht="12.75">
      <c r="A1086" s="23"/>
      <c r="B1086" s="8"/>
      <c r="C1086" s="8"/>
      <c r="D1086" s="26"/>
      <c r="E1086" s="42"/>
    </row>
    <row r="1087" spans="1:5" ht="12.75">
      <c r="A1087" s="23"/>
      <c r="B1087" s="8"/>
      <c r="C1087" s="8"/>
      <c r="D1087" s="26"/>
      <c r="E1087" s="42"/>
    </row>
    <row r="1088" spans="1:5" ht="12.75">
      <c r="A1088" s="23"/>
      <c r="B1088" s="8"/>
      <c r="C1088" s="8"/>
      <c r="D1088" s="26"/>
      <c r="E1088" s="42"/>
    </row>
    <row r="1089" spans="1:5" ht="12.75">
      <c r="A1089" s="23"/>
      <c r="B1089" s="8"/>
      <c r="C1089" s="8"/>
      <c r="D1089" s="26"/>
      <c r="E1089" s="42"/>
    </row>
    <row r="1090" spans="1:5" ht="12.75">
      <c r="A1090" s="23"/>
      <c r="B1090" s="8"/>
      <c r="C1090" s="8"/>
      <c r="D1090" s="26"/>
      <c r="E1090" s="42"/>
    </row>
    <row r="1091" spans="1:5" ht="12.75">
      <c r="A1091" s="23"/>
      <c r="B1091" s="8"/>
      <c r="C1091" s="8"/>
      <c r="D1091" s="26"/>
      <c r="E1091" s="42"/>
    </row>
    <row r="1092" spans="1:5" ht="12.75">
      <c r="A1092" s="23"/>
      <c r="B1092" s="8"/>
      <c r="C1092" s="8"/>
      <c r="D1092" s="26"/>
      <c r="E1092" s="42"/>
    </row>
    <row r="1093" spans="1:5" ht="12.75">
      <c r="A1093" s="23"/>
      <c r="B1093" s="8"/>
      <c r="C1093" s="8"/>
      <c r="D1093" s="26"/>
      <c r="E1093" s="42"/>
    </row>
    <row r="1094" spans="1:5" ht="12.75">
      <c r="A1094" s="23"/>
      <c r="B1094" s="8"/>
      <c r="C1094" s="8"/>
      <c r="D1094" s="26"/>
      <c r="E1094" s="42"/>
    </row>
    <row r="1095" spans="1:5" ht="12.75">
      <c r="A1095" s="23"/>
      <c r="B1095" s="8"/>
      <c r="C1095" s="8"/>
      <c r="D1095" s="26"/>
      <c r="E1095" s="42"/>
    </row>
    <row r="1096" spans="1:5" ht="12.75">
      <c r="A1096" s="23"/>
      <c r="B1096" s="8"/>
      <c r="C1096" s="8"/>
      <c r="D1096" s="26"/>
      <c r="E1096" s="42"/>
    </row>
    <row r="1097" spans="1:5" ht="12.75">
      <c r="A1097" s="23"/>
      <c r="B1097" s="8"/>
      <c r="C1097" s="8"/>
      <c r="D1097" s="26"/>
      <c r="E1097" s="42"/>
    </row>
    <row r="1098" spans="1:5" ht="12.75">
      <c r="A1098" s="23"/>
      <c r="B1098" s="8"/>
      <c r="C1098" s="8"/>
      <c r="D1098" s="26"/>
      <c r="E1098" s="42"/>
    </row>
  </sheetData>
  <sheetProtection/>
  <autoFilter ref="A7:F1052"/>
  <mergeCells count="1">
    <mergeCell ref="A4:F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zoomScale="90" zoomScaleNormal="90" zoomScalePageLayoutView="0" workbookViewId="0" topLeftCell="A1">
      <selection activeCell="A6" sqref="A6"/>
    </sheetView>
  </sheetViews>
  <sheetFormatPr defaultColWidth="11.421875" defaultRowHeight="12.75"/>
  <cols>
    <col min="1" max="1" width="25.421875" style="0" customWidth="1"/>
    <col min="2" max="2" width="22.421875" style="17" customWidth="1"/>
    <col min="3" max="3" width="20.8515625" style="17" customWidth="1"/>
    <col min="4" max="4" width="19.421875" style="17" customWidth="1"/>
    <col min="5" max="5" width="26.7109375" style="17" customWidth="1"/>
    <col min="6" max="6" width="24.57421875" style="17" customWidth="1"/>
    <col min="7" max="7" width="20.5742187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6" t="s">
        <v>63</v>
      </c>
      <c r="B1" s="18"/>
      <c r="C1" s="18"/>
      <c r="D1" s="18"/>
      <c r="E1" s="18"/>
      <c r="F1" s="18"/>
      <c r="G1" s="1"/>
    </row>
    <row r="2" spans="1:7" ht="15.75">
      <c r="A2" s="36" t="s">
        <v>77</v>
      </c>
      <c r="B2" s="18"/>
      <c r="C2" s="18"/>
      <c r="D2" s="18"/>
      <c r="E2" s="18"/>
      <c r="F2" s="18"/>
      <c r="G2" s="1"/>
    </row>
    <row r="3" spans="1:7" ht="15.75">
      <c r="A3" s="37"/>
      <c r="B3" s="18"/>
      <c r="C3" s="18"/>
      <c r="D3" s="18"/>
      <c r="E3" s="18"/>
      <c r="F3" s="18"/>
      <c r="G3" s="1"/>
    </row>
    <row r="4" spans="1:7" ht="15.75">
      <c r="A4" s="165" t="s">
        <v>64</v>
      </c>
      <c r="B4" s="165"/>
      <c r="C4" s="165"/>
      <c r="D4" s="165"/>
      <c r="E4" s="165"/>
      <c r="F4" s="16"/>
      <c r="G4" s="1"/>
    </row>
    <row r="5" spans="1:7" ht="15.75">
      <c r="A5" s="174" t="s">
        <v>1103</v>
      </c>
      <c r="B5" s="174"/>
      <c r="C5" s="174"/>
      <c r="D5" s="174"/>
      <c r="E5" s="174"/>
      <c r="F5" s="30"/>
      <c r="G5" s="7"/>
    </row>
    <row r="6" spans="1:7" ht="12.75">
      <c r="A6" s="5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8" t="s">
        <v>76</v>
      </c>
      <c r="B8" s="129" t="s">
        <v>82</v>
      </c>
      <c r="C8" s="129" t="s">
        <v>83</v>
      </c>
      <c r="D8" s="129" t="s">
        <v>75</v>
      </c>
      <c r="E8" s="130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5"/>
      <c r="J9" s="5"/>
    </row>
    <row r="10" spans="1:10" ht="15.75">
      <c r="A10" s="57" t="s">
        <v>72</v>
      </c>
      <c r="B10" s="94">
        <f>SUM(B11:B13)</f>
        <v>545414128805</v>
      </c>
      <c r="C10" s="94">
        <f>SUM(C11:C13)</f>
        <v>508667006219</v>
      </c>
      <c r="D10" s="94">
        <f>SUM(D11:D13)</f>
        <v>0</v>
      </c>
      <c r="E10" s="94">
        <f>SUM(E11:E13)</f>
        <v>1054081135024</v>
      </c>
      <c r="F10" s="31"/>
      <c r="G10" s="5"/>
      <c r="H10" s="5"/>
      <c r="I10" s="5"/>
      <c r="J10" s="5"/>
    </row>
    <row r="11" spans="1:10" ht="15">
      <c r="A11" s="34" t="s">
        <v>73</v>
      </c>
      <c r="B11" s="95">
        <f>+Dptos!C44</f>
        <v>462882614136</v>
      </c>
      <c r="C11" s="95">
        <f>+Distymuniccertf!C74</f>
        <v>433688915833</v>
      </c>
      <c r="D11" s="95"/>
      <c r="E11" s="95">
        <f>+B11+C11</f>
        <v>896571529969</v>
      </c>
      <c r="F11" s="32"/>
      <c r="G11" s="5"/>
      <c r="H11" s="5"/>
      <c r="I11" s="5"/>
      <c r="J11" s="5"/>
    </row>
    <row r="12" spans="1:10" ht="15">
      <c r="A12" s="119" t="s">
        <v>74</v>
      </c>
      <c r="B12" s="120">
        <f>+Dptos!D44</f>
        <v>57746901608</v>
      </c>
      <c r="C12" s="120">
        <f>+Distymuniccertf!D74</f>
        <v>51982779927</v>
      </c>
      <c r="D12" s="120"/>
      <c r="E12" s="120">
        <f>SUM(B12:D12)</f>
        <v>109729681535</v>
      </c>
      <c r="F12" s="32"/>
      <c r="G12" s="5"/>
      <c r="H12" s="5"/>
      <c r="I12" s="5"/>
      <c r="J12" s="5"/>
    </row>
    <row r="13" spans="1:10" ht="15">
      <c r="A13" s="119" t="s">
        <v>80</v>
      </c>
      <c r="B13" s="120">
        <f>+Dptos!E44</f>
        <v>24784613061</v>
      </c>
      <c r="C13" s="120">
        <f>+Distymuniccertf!E74</f>
        <v>22995310459</v>
      </c>
      <c r="D13" s="120"/>
      <c r="E13" s="120">
        <f>SUM(B13:D13)</f>
        <v>47779923520</v>
      </c>
      <c r="F13" s="32"/>
      <c r="G13" s="5"/>
      <c r="H13" s="5"/>
      <c r="I13" s="5"/>
      <c r="J13" s="5"/>
    </row>
    <row r="14" spans="1:10" ht="15.75">
      <c r="A14" s="70" t="s">
        <v>1087</v>
      </c>
      <c r="B14" s="96">
        <f>+Dptos!G44+Dptos!H44</f>
        <v>0</v>
      </c>
      <c r="C14" s="96">
        <f>+Distymuniccertf!G74+Distymuniccertf!H74</f>
        <v>0</v>
      </c>
      <c r="D14" s="96"/>
      <c r="E14" s="96">
        <f>SUM(B14:D14)</f>
        <v>0</v>
      </c>
      <c r="F14" s="32"/>
      <c r="G14" s="5"/>
      <c r="H14" s="5"/>
      <c r="I14" s="5"/>
      <c r="J14" s="5"/>
    </row>
    <row r="15" spans="1:10" ht="15.75">
      <c r="A15" s="70" t="s">
        <v>2</v>
      </c>
      <c r="B15" s="96">
        <f>+Dptos!I44</f>
        <v>21136489025</v>
      </c>
      <c r="C15" s="96">
        <f>+Distymuniccertf!J74</f>
        <v>3231345724</v>
      </c>
      <c r="D15" s="96"/>
      <c r="E15" s="96">
        <f>SUM(B15:D15)</f>
        <v>24367834749</v>
      </c>
      <c r="F15" s="33"/>
      <c r="G15" s="5"/>
      <c r="H15" s="5"/>
      <c r="I15" s="5"/>
      <c r="J15" s="5"/>
    </row>
    <row r="16" spans="1:10" ht="15.75">
      <c r="A16" s="70" t="s">
        <v>25</v>
      </c>
      <c r="B16" s="97">
        <v>0</v>
      </c>
      <c r="C16" s="96">
        <f>+Distymuniccertf!I74</f>
        <v>18258715619</v>
      </c>
      <c r="D16" s="96">
        <f>+'Munc no certf'!F1052</f>
        <v>34791315363</v>
      </c>
      <c r="E16" s="96">
        <f>SUM(B16:D16)</f>
        <v>53050030982</v>
      </c>
      <c r="F16" s="33"/>
      <c r="G16" s="5"/>
      <c r="H16" s="5"/>
      <c r="I16" s="5"/>
      <c r="J16" s="5"/>
    </row>
    <row r="17" spans="1:10" ht="33.75" customHeight="1">
      <c r="A17" s="69" t="s">
        <v>3</v>
      </c>
      <c r="B17" s="98">
        <f>+B10+SUM(B15:B16)</f>
        <v>566550617830</v>
      </c>
      <c r="C17" s="98">
        <f>+C10+SUM(C15:C16)</f>
        <v>530157067562</v>
      </c>
      <c r="D17" s="98">
        <f>+D10+SUM(D15:D16)</f>
        <v>34791315363</v>
      </c>
      <c r="E17" s="98">
        <f>+E10+E15+E16+E14</f>
        <v>1131499000755</v>
      </c>
      <c r="F17" s="51" t="s">
        <v>1088</v>
      </c>
      <c r="G17" s="5"/>
      <c r="H17" s="5"/>
      <c r="I17" s="5"/>
      <c r="J17" s="5"/>
    </row>
    <row r="18" spans="1:7" ht="12.75">
      <c r="A18" s="35"/>
      <c r="B18" s="19"/>
      <c r="C18" s="19"/>
      <c r="D18" s="131"/>
      <c r="G18" s="5"/>
    </row>
    <row r="20" spans="3:7" ht="15">
      <c r="C20" s="132"/>
      <c r="E20" s="121"/>
      <c r="F20" s="44"/>
      <c r="G20" s="44"/>
    </row>
    <row r="21" spans="3:7" ht="15">
      <c r="C21" s="132"/>
      <c r="E21" s="133"/>
      <c r="F21" s="44"/>
      <c r="G21" s="44"/>
    </row>
    <row r="22" spans="3:7" ht="12.75">
      <c r="C22" s="132"/>
      <c r="F22" s="44"/>
      <c r="G22" s="44"/>
    </row>
    <row r="23" spans="3:7" ht="12.75">
      <c r="C23" s="132"/>
      <c r="F23" s="44"/>
      <c r="G23" s="44"/>
    </row>
    <row r="24" spans="3:7" ht="12.75">
      <c r="C24" s="132"/>
      <c r="F24" s="44"/>
      <c r="G24" s="44"/>
    </row>
    <row r="25" spans="3:7" ht="12.75">
      <c r="C25" s="132"/>
      <c r="F25" s="44"/>
      <c r="G25" s="44"/>
    </row>
    <row r="26" spans="3:7" ht="12.75">
      <c r="C26" s="132"/>
      <c r="F26" s="44"/>
      <c r="G26" s="44"/>
    </row>
    <row r="27" spans="3:7" ht="12.75">
      <c r="C27" s="132"/>
      <c r="F27" s="44"/>
      <c r="G27" s="44"/>
    </row>
    <row r="28" spans="3:7" ht="12.75">
      <c r="C28" s="132"/>
      <c r="F28" s="44"/>
      <c r="G28" s="44"/>
    </row>
    <row r="29" spans="3:7" ht="12.75">
      <c r="C29" s="132"/>
      <c r="F29" s="44"/>
      <c r="G29" s="44"/>
    </row>
    <row r="30" spans="3:7" ht="12.75">
      <c r="C30" s="132"/>
      <c r="F30" s="44"/>
      <c r="G30" s="44"/>
    </row>
    <row r="31" spans="3:7" ht="12.75">
      <c r="C31" s="132"/>
      <c r="F31" s="44"/>
      <c r="G31" s="44"/>
    </row>
    <row r="32" spans="3:7" ht="12.75">
      <c r="C32" s="132"/>
      <c r="F32" s="44"/>
      <c r="G32" s="44"/>
    </row>
    <row r="33" spans="3:7" ht="12.75">
      <c r="C33" s="132"/>
      <c r="F33" s="44"/>
      <c r="G33" s="44"/>
    </row>
    <row r="34" spans="3:7" ht="12.75">
      <c r="C34" s="132"/>
      <c r="F34" s="44"/>
      <c r="G34" s="44"/>
    </row>
    <row r="35" spans="3:7" ht="12.75">
      <c r="C35" s="132"/>
      <c r="F35" s="44"/>
      <c r="G35" s="44"/>
    </row>
    <row r="36" spans="3:7" ht="12.75">
      <c r="C36" s="132"/>
      <c r="F36" s="44"/>
      <c r="G36" s="44"/>
    </row>
    <row r="37" spans="3:7" ht="12.75">
      <c r="C37" s="132"/>
      <c r="F37" s="44"/>
      <c r="G37" s="44"/>
    </row>
    <row r="38" spans="3:7" ht="12.75">
      <c r="C38" s="132"/>
      <c r="F38" s="44"/>
      <c r="G38" s="44"/>
    </row>
    <row r="39" spans="3:7" ht="12.75">
      <c r="C39" s="132"/>
      <c r="F39" s="44"/>
      <c r="G39" s="44"/>
    </row>
    <row r="40" spans="3:7" ht="12.75">
      <c r="C40" s="132"/>
      <c r="F40" s="44"/>
      <c r="G40" s="44"/>
    </row>
    <row r="41" spans="3:7" ht="12.75">
      <c r="C41" s="132"/>
      <c r="F41" s="44"/>
      <c r="G41" s="44"/>
    </row>
    <row r="42" spans="3:7" ht="12.75">
      <c r="C42" s="132"/>
      <c r="F42" s="44"/>
      <c r="G42" s="44"/>
    </row>
    <row r="43" spans="3:7" ht="12.75">
      <c r="C43" s="132"/>
      <c r="F43" s="44"/>
      <c r="G43" s="44"/>
    </row>
    <row r="44" spans="3:7" ht="12.75">
      <c r="C44" s="132"/>
      <c r="F44" s="44"/>
      <c r="G44" s="44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chormaza</cp:lastModifiedBy>
  <cp:lastPrinted>2010-12-30T21:24:45Z</cp:lastPrinted>
  <dcterms:created xsi:type="dcterms:W3CDTF">2004-01-24T23:46:15Z</dcterms:created>
  <dcterms:modified xsi:type="dcterms:W3CDTF">2012-05-23T16:00:37Z</dcterms:modified>
  <cp:category/>
  <cp:version/>
  <cp:contentType/>
  <cp:contentStatus/>
</cp:coreProperties>
</file>